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EstaPastaDeTrabalho" defaultThemeVersion="164011"/>
  <mc:AlternateContent xmlns:mc="http://schemas.openxmlformats.org/markup-compatibility/2006">
    <mc:Choice Requires="x15">
      <x15ac:absPath xmlns:x15ac="http://schemas.microsoft.com/office/spreadsheetml/2010/11/ac" url="R:\DRIN\08 Press Release\2024\3T24\Press Release\4 Anexos\"/>
    </mc:Choice>
  </mc:AlternateContent>
  <bookViews>
    <workbookView xWindow="-120" yWindow="-120" windowWidth="29040" windowHeight="15840" tabRatio="717" firstSheet="17" activeTab="23"/>
  </bookViews>
  <sheets>
    <sheet name="MENU" sheetId="45" r:id="rId1"/>
    <sheet name="I - INCOME STATEMENT" sheetId="13" r:id="rId2"/>
    <sheet name="I - BALANCE SHEET" sheetId="28" r:id="rId3"/>
    <sheet name="I - CASH FLOW" sheetId="50" r:id="rId4"/>
    <sheet name="I - EBITDA AND FIN RESULT" sheetId="35" r:id="rId5"/>
    <sheet name="I - EQTY IN EARN" sheetId="36" r:id="rId6"/>
    <sheet name="I - SHARE CAPITAL" sheetId="51" r:id="rId7"/>
    <sheet name="II - COPEL GET" sheetId="12" r:id="rId8"/>
    <sheet name="II - COPEL DIS" sheetId="31" r:id="rId9"/>
    <sheet name="II - COPEL DIS ROB" sheetId="52" r:id="rId10"/>
    <sheet name="II - COPEL COM" sheetId="32" r:id="rId11"/>
    <sheet name="II - COMPANY QUARTER" sheetId="23" r:id="rId12"/>
    <sheet name="II - COMPANY ACCUMULATED" sheetId="53" r:id="rId13"/>
    <sheet name="II - ASSETS BY COMPANY" sheetId="43" r:id="rId14"/>
    <sheet name="II - LIABILITIES BY COMPANY" sheetId="44" r:id="rId15"/>
    <sheet name="III - ENERGY MARKET" sheetId="7" r:id="rId16"/>
    <sheet name="III - TARIFFS" sheetId="33" r:id="rId17"/>
    <sheet name="III - ELECTRICITY AND CHARGES" sheetId="42" r:id="rId18"/>
    <sheet name="III - ENERGY BALANCE" sheetId="48" r:id="rId19"/>
    <sheet name="III -WIND POWER PRICES" sheetId="49" r:id="rId20"/>
    <sheet name="III - ENERGY FLOW" sheetId="19" r:id="rId21"/>
    <sheet name="III - ENERGY FLOW (2)" sheetId="46" r:id="rId22"/>
    <sheet name="IV - INDICATORS SUMMARY" sheetId="34" r:id="rId23"/>
    <sheet name="IV - GENERATION" sheetId="25" r:id="rId24"/>
    <sheet name="IV - GENERATION - INTEREST" sheetId="40" r:id="rId25"/>
    <sheet name="IV - TRANSMISSION" sheetId="26" r:id="rId26"/>
    <sheet name="IV - DISTRIBUTION" sheetId="27" r:id="rId27"/>
  </sheets>
  <externalReferences>
    <externalReference r:id="rId28"/>
    <externalReference r:id="rId29"/>
  </externalReferences>
  <definedNames>
    <definedName name="_xlnm.Print_Area" localSheetId="3">'I - CASH FLOW'!$B$1:$D$110</definedName>
    <definedName name="_xlnm.Print_Area" localSheetId="4">'I - EBITDA AND FIN RESULT'!$A$1:$I$47</definedName>
    <definedName name="_xlnm.Print_Area" localSheetId="5">'I - EQTY IN EARN'!$A$1:$K$42</definedName>
    <definedName name="_xlnm.Print_Area" localSheetId="1">'I - INCOME STATEMENT'!$A$1:$I$45</definedName>
    <definedName name="_xlnm.Print_Area" localSheetId="13">'II - ASSETS BY COMPANY'!$A$1:$Q$84</definedName>
    <definedName name="_xlnm.Print_Area" localSheetId="12">'II - COMPANY ACCUMULATED'!$A$1:$R$87</definedName>
    <definedName name="_xlnm.Print_Area" localSheetId="11">'II - COMPANY QUARTER'!$A$1:$R$87</definedName>
    <definedName name="_xlnm.Print_Area" localSheetId="10">'II - COPEL COM'!$A$1:$I$32</definedName>
    <definedName name="_xlnm.Print_Area" localSheetId="8">'II - COPEL DIS'!$A$1:$I$37</definedName>
    <definedName name="_xlnm.Print_Area" localSheetId="9">'II - COPEL DIS ROB'!$A$1:$I$43</definedName>
    <definedName name="_xlnm.Print_Area" localSheetId="7">'II - COPEL GET'!$A$1:$I$41</definedName>
    <definedName name="_xlnm.Print_Area" localSheetId="14">'II - LIABILITIES BY COMPANY'!$A$1:$Q$105</definedName>
    <definedName name="_xlnm.Print_Area" localSheetId="18">'III - ENERGY BALANCE'!$A$1:$H$111</definedName>
    <definedName name="_xlnm.Print_Area" localSheetId="20">'III - ENERGY FLOW'!$B$1:$N$95</definedName>
    <definedName name="_xlnm.Print_Area" localSheetId="21">'III - ENERGY FLOW (2)'!$A$1:$V$50</definedName>
    <definedName name="_xlnm.Print_Area" localSheetId="15">'III - ENERGY MARKET'!$A$1:$O$61</definedName>
    <definedName name="_xlnm.Print_Area" localSheetId="16">'III - TARIFFS'!$A$1:$J$52</definedName>
    <definedName name="_xlnm.Print_Area" localSheetId="19">'III -WIND POWER PRICES'!$B$1:$H$64</definedName>
    <definedName name="_xlnm.Print_Area" localSheetId="26">'IV - DISTRIBUTION'!$A$1:$H$43</definedName>
    <definedName name="_xlnm.Print_Area" localSheetId="23">'IV - GENERATION'!$B$1:$F$87</definedName>
    <definedName name="_xlnm.Print_Area" localSheetId="24">'IV - GENERATION - INTEREST'!$A$1:$I$29</definedName>
    <definedName name="_xlnm.Print_Area" localSheetId="22">'IV - INDICATORS SUMMARY'!$A$1:$I$52</definedName>
    <definedName name="_xlnm.Print_Area" localSheetId="25">'IV - TRANSMISSION'!$A$1:$I$33</definedName>
    <definedName name="_xlnm.Print_Area" localSheetId="0">MENU!$E$1:$W$37</definedName>
    <definedName name="Base" localSheetId="9">'[1]Analítico Gerencial'!$A$15:$BD$39550</definedName>
    <definedName name="Base">'[2]Analítico Gerencial'!$A$15:$BD$39550</definedName>
    <definedName name="Contas" localSheetId="9">'[1]Analítico Gerencial'!$A$15:$A$39550</definedName>
    <definedName name="Contas">'[2]Analítico Gerencial'!$A$15:$A$39550</definedName>
    <definedName name="GCopel" localSheetId="9">'[1]Analítico Gerencial'!$A$15:$BD$15</definedName>
    <definedName name="GCopel">'[2]Analítico Gerencial'!$A$15:$BD$15</definedName>
    <definedName name="Print_Area" localSheetId="3">'I - CASH FLOW'!$B$1:$D$5</definedName>
    <definedName name="Print_Area" localSheetId="4">'I - EBITDA AND FIN RESULT'!$A$1:$I$47</definedName>
    <definedName name="Print_Area" localSheetId="5">'I - EQTY IN EARN'!$A$1:$K$43</definedName>
    <definedName name="Print_Area" localSheetId="6">'I - SHARE CAPITAL'!$B$1:$K$36</definedName>
    <definedName name="Print_Area" localSheetId="13">'II - ASSETS BY COMPANY'!$A$1:$Q$83</definedName>
    <definedName name="Print_Area" localSheetId="12">'II - COMPANY ACCUMULATED'!$A$1:$R$82</definedName>
    <definedName name="Print_Area" localSheetId="11">'II - COMPANY QUARTER'!$A$1:$R$82</definedName>
    <definedName name="Print_Area" localSheetId="8">'II - COPEL DIS'!$A$1:$I$36</definedName>
    <definedName name="Print_Area" localSheetId="9">'II - COPEL DIS ROB'!$A$1:$I$44</definedName>
    <definedName name="Print_Area" localSheetId="7">'II - COPEL GET'!$A$1:$I$42</definedName>
    <definedName name="Print_Area" localSheetId="18">'III - ENERGY BALANCE'!$B$1:$H$70</definedName>
    <definedName name="Print_Area" localSheetId="20">'III - ENERGY FLOW'!$B$1:$N$49</definedName>
    <definedName name="Print_Area" localSheetId="15">'III - ENERGY MARKET'!$A$1:$O$60</definedName>
    <definedName name="Print_Area" localSheetId="19">'III -WIND POWER PRICES'!$A$1:$I$63</definedName>
    <definedName name="Print_Area" localSheetId="26">'IV - DISTRIBUTION'!$B$1:$H$43</definedName>
    <definedName name="Print_Area" localSheetId="23">'IV - GENERATION'!$A$1:$F$71</definedName>
    <definedName name="Print_Area" localSheetId="22">'IV - INDICATORS SUMMARY'!$B$1:$H$52</definedName>
    <definedName name="Print_Area" localSheetId="25">'IV - TRANSMISSION'!$A$1:$I$35</definedName>
    <definedName name="Print_Area" localSheetId="0">MENU!$B$1:$W$41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6" i="42" l="1"/>
  <c r="F26" i="42"/>
  <c r="H26" i="42" s="1"/>
  <c r="D26" i="42"/>
  <c r="C26" i="42"/>
  <c r="E26" i="42" s="1"/>
  <c r="E31" i="26" l="1"/>
  <c r="B111" i="48" l="1"/>
  <c r="I41" i="7" l="1"/>
  <c r="H41" i="7"/>
  <c r="F14" i="27"/>
  <c r="G14" i="27"/>
  <c r="H14" i="27"/>
  <c r="F31" i="26" l="1"/>
  <c r="G24" i="26"/>
  <c r="G31" i="26" s="1"/>
  <c r="D41" i="34"/>
  <c r="G40" i="34"/>
  <c r="D40" i="34"/>
  <c r="C30" i="34"/>
  <c r="G27" i="34"/>
  <c r="G30" i="34" s="1"/>
  <c r="E27" i="34"/>
  <c r="E30" i="34" s="1"/>
  <c r="G25" i="34"/>
  <c r="E25" i="34"/>
  <c r="E41" i="7"/>
  <c r="E6" i="33" s="1"/>
  <c r="E21" i="33" s="1"/>
  <c r="E43" i="33" s="1"/>
  <c r="D41" i="7"/>
  <c r="D6" i="33" s="1"/>
  <c r="D21" i="33" s="1"/>
  <c r="D43" i="33" s="1"/>
  <c r="G31" i="34" l="1"/>
  <c r="G32" i="26"/>
  <c r="E32" i="26"/>
  <c r="E31" i="34"/>
  <c r="F32" i="26"/>
  <c r="I7" i="28" l="1"/>
  <c r="H7" i="28"/>
</calcChain>
</file>

<file path=xl/sharedStrings.xml><?xml version="1.0" encoding="utf-8"?>
<sst xmlns="http://schemas.openxmlformats.org/spreadsheetml/2006/main" count="1767" uniqueCount="864">
  <si>
    <t xml:space="preserve">   </t>
  </si>
  <si>
    <t>R$ '000</t>
  </si>
  <si>
    <t>Income Statement</t>
  </si>
  <si>
    <t>1Q24</t>
  </si>
  <si>
    <t>1Q23</t>
  </si>
  <si>
    <t>Δ%</t>
  </si>
  <si>
    <t>OPERATING REVENUES</t>
  </si>
  <si>
    <t xml:space="preserve">Electricity sales to final customers </t>
  </si>
  <si>
    <t xml:space="preserve">Electricity sales to distributors </t>
  </si>
  <si>
    <t>Use of the main distribution and transmission grid</t>
  </si>
  <si>
    <t>Construction revenue</t>
  </si>
  <si>
    <t>Fair value of assets from the indemnity for the concession</t>
  </si>
  <si>
    <t>Result of Sectorial financial assets and liabilities</t>
  </si>
  <si>
    <t>Other operating revenues</t>
  </si>
  <si>
    <t>OPERATING COSTS AND EXPENSES</t>
  </si>
  <si>
    <t>Electricity purchased for resale</t>
  </si>
  <si>
    <t>Charge of the main distribution and transmission grid</t>
  </si>
  <si>
    <t>Personnel and management</t>
  </si>
  <si>
    <t>Pension and healthcare plans</t>
  </si>
  <si>
    <t xml:space="preserve">Materials and supplies </t>
  </si>
  <si>
    <t>Materials and supplies for power eletricity</t>
  </si>
  <si>
    <t>Third-party services</t>
  </si>
  <si>
    <t>Depreciation and amortization</t>
  </si>
  <si>
    <t>Provisions and reversals</t>
  </si>
  <si>
    <t>Construction cost</t>
  </si>
  <si>
    <t>Other cost and expenses</t>
  </si>
  <si>
    <t>EQUITY IN EARNINGS OF SUBSIDIARIES</t>
  </si>
  <si>
    <t>PROFIT BEFORE FINANCIAL RESULTS AND TAXES</t>
  </si>
  <si>
    <t>FINANCIAL RESULTS</t>
  </si>
  <si>
    <t>Financial income</t>
  </si>
  <si>
    <t>Financial expenses</t>
  </si>
  <si>
    <t>OPERATIONAL EXPENSES/ INCOME</t>
  </si>
  <si>
    <t>INCOME TAX AND SOCIAL CONTRIBUTION ON PROFIT</t>
  </si>
  <si>
    <t>Income tax and social contribution on profit</t>
  </si>
  <si>
    <t>Deferred income tax and social contribution on profit</t>
  </si>
  <si>
    <t>NET INCOME continuing operations</t>
  </si>
  <si>
    <t>NET INCOME discontinued operations</t>
  </si>
  <si>
    <t>NET INCOME</t>
  </si>
  <si>
    <t>Attributed to the controlling company's shareholders - continuing operations</t>
  </si>
  <si>
    <t>Attributed to the controlling company's shareholders - discontinued operations</t>
  </si>
  <si>
    <t>Attributed to non-controlling shareholders   - continuing operations</t>
  </si>
  <si>
    <t>Attributed to non-controlling shareholders   - discontinued operations</t>
  </si>
  <si>
    <t>EBITDA continued operations</t>
  </si>
  <si>
    <t>R$'000</t>
  </si>
  <si>
    <t>Assets</t>
  </si>
  <si>
    <t>Dec-23</t>
  </si>
  <si>
    <t>Liabilities</t>
  </si>
  <si>
    <t>CURRENT</t>
  </si>
  <si>
    <t>Cash and cash equivalents</t>
  </si>
  <si>
    <t>Payroll, social charges and accruals</t>
  </si>
  <si>
    <t>Bonds and securities</t>
  </si>
  <si>
    <t>Suppliers</t>
  </si>
  <si>
    <t>Collaterals and escrow accounts</t>
  </si>
  <si>
    <t>Income tax and social contribution payable</t>
  </si>
  <si>
    <t xml:space="preserve">Customers </t>
  </si>
  <si>
    <t>Other taxes due</t>
  </si>
  <si>
    <t>Dividends receivable</t>
  </si>
  <si>
    <t>Loans and financing</t>
  </si>
  <si>
    <t>Sectorial financial assets</t>
  </si>
  <si>
    <t xml:space="preserve"> - </t>
  </si>
  <si>
    <t>Debentures</t>
  </si>
  <si>
    <t>Account receivable related to concession</t>
  </si>
  <si>
    <t>Minimum compulsory dividend payable</t>
  </si>
  <si>
    <t>Contract Assets</t>
  </si>
  <si>
    <t xml:space="preserve">Post employment benefits </t>
  </si>
  <si>
    <t>Other current receivables</t>
  </si>
  <si>
    <t>Customer charges due</t>
  </si>
  <si>
    <t>Inventories</t>
  </si>
  <si>
    <t>Research and development and energy efficiency</t>
  </si>
  <si>
    <t>Income tax and social contribution</t>
  </si>
  <si>
    <t>Accounts Payable related to concession</t>
  </si>
  <si>
    <t>Other current recoverable taxes</t>
  </si>
  <si>
    <t>Net sectorial financial liabilities</t>
  </si>
  <si>
    <t>Prepaid expenses</t>
  </si>
  <si>
    <t>Lease liability</t>
  </si>
  <si>
    <t>Related parties</t>
  </si>
  <si>
    <t>Other accounts payable</t>
  </si>
  <si>
    <t>Assets held for sale</t>
  </si>
  <si>
    <t>PIS and COFINS to be refunded to costumers</t>
  </si>
  <si>
    <t>NON-CURRENT</t>
  </si>
  <si>
    <t>Provision for allocation of Pis and Cofins credits</t>
  </si>
  <si>
    <t>Long Term Assets</t>
  </si>
  <si>
    <t>Provisions for litigation</t>
  </si>
  <si>
    <t>Liabilities associated with assets held for sale</t>
  </si>
  <si>
    <t>Other temporary investments</t>
  </si>
  <si>
    <t>Judicial deposits</t>
  </si>
  <si>
    <t>Deferred income tax and social contribution</t>
  </si>
  <si>
    <t>Sectoral financial assets</t>
  </si>
  <si>
    <t>Other non-current receivables</t>
  </si>
  <si>
    <t xml:space="preserve">Deferred income tax and social contribution </t>
  </si>
  <si>
    <t xml:space="preserve">Accounts Payable related to concession </t>
  </si>
  <si>
    <t>Other non-current recoverable taxes</t>
  </si>
  <si>
    <t>Investments</t>
  </si>
  <si>
    <t>Property, plant and equipment, net</t>
  </si>
  <si>
    <t>Intangible assets</t>
  </si>
  <si>
    <t>Right to use an asset</t>
  </si>
  <si>
    <t>TOTAL</t>
  </si>
  <si>
    <t>EQUITY</t>
  </si>
  <si>
    <t>Attributed to controlling shareholders</t>
  </si>
  <si>
    <t xml:space="preserve">Share capital </t>
  </si>
  <si>
    <t>Equity valuation adjustments</t>
  </si>
  <si>
    <t>Legal reserves</t>
  </si>
  <si>
    <t>Retained earnings</t>
  </si>
  <si>
    <t>Proposed additional dividend</t>
  </si>
  <si>
    <t>Accrued earnings</t>
  </si>
  <si>
    <t xml:space="preserve">Attributable to non-controlling interest </t>
  </si>
  <si>
    <t>CASH FLOWS FROM OPERATIONAL ACTIVITIES</t>
  </si>
  <si>
    <t>Net income from continuing operations</t>
  </si>
  <si>
    <t>Adjustments to reconcile net income for the period with cash generation from operating activities:</t>
  </si>
  <si>
    <t>Unrealized monetary and exchange variation and debt charges - net</t>
  </si>
  <si>
    <t>Interest - bonus from the grant of concession agreements under the quota system</t>
  </si>
  <si>
    <t>Remuneration of transmission concession contracts</t>
  </si>
  <si>
    <t>Equity in earnings of investees</t>
  </si>
  <si>
    <t>Appropriation of post-employment benefits obligations</t>
  </si>
  <si>
    <t>Creation for research and development and energy efficiency programs</t>
  </si>
  <si>
    <t>Recognition of fair value of assets from the indemnity for the concession</t>
  </si>
  <si>
    <t>Sectorial financial assets and liabilities result</t>
  </si>
  <si>
    <t>Net operating estimated losses, provisions and reversals</t>
  </si>
  <si>
    <t>Realization of added value in business combinations</t>
  </si>
  <si>
    <t>Fair value in energy purchase and sale operations</t>
  </si>
  <si>
    <t xml:space="preserve">Loss on disposal of accounts receivable related to concession  </t>
  </si>
  <si>
    <t>Loss on disposal of contract assets</t>
  </si>
  <si>
    <t>Loss on disposal of property, plant and equipment</t>
  </si>
  <si>
    <t>Loss on disposal of intangible assets</t>
  </si>
  <si>
    <t>Result of write-offs of use rights of assets and liabilities of leases - net</t>
  </si>
  <si>
    <t xml:space="preserve">Decrease (increase) in assets  </t>
  </si>
  <si>
    <t xml:space="preserve">Trade accounts receivable   </t>
  </si>
  <si>
    <t xml:space="preserve">Dividends and interest on own capital received </t>
  </si>
  <si>
    <t xml:space="preserve">Other receivables </t>
  </si>
  <si>
    <t>Income tax and social contribution recoverable</t>
  </si>
  <si>
    <t>Other taxes recoverable</t>
  </si>
  <si>
    <t>Increase (decrease) in liabilities</t>
  </si>
  <si>
    <t>Other taxes</t>
  </si>
  <si>
    <t>Post-employment benefits</t>
  </si>
  <si>
    <t>Sectorial charges due</t>
  </si>
  <si>
    <t xml:space="preserve">Research and development and energy efficiency       </t>
  </si>
  <si>
    <t>Payable related to the concession</t>
  </si>
  <si>
    <t xml:space="preserve">Provisions for legal claims  </t>
  </si>
  <si>
    <t xml:space="preserve">CASH GENERATED BY OPERATING ACTIVITIES  </t>
  </si>
  <si>
    <t>Income tax and social contribution paid</t>
  </si>
  <si>
    <t>Loans and financing - interest due and paid</t>
  </si>
  <si>
    <t>Debentures - interest due and paid</t>
  </si>
  <si>
    <t>Charges for lease liabilities paid</t>
  </si>
  <si>
    <t>NET CASH GENERATED BY OPERATING ACTIVITIES FROM CONTINUING OPERATIONS</t>
  </si>
  <si>
    <t>NET CASH GENERATED BY OPERATING ACTIVITIES FROM DISCONTINUED OPERATIONS</t>
  </si>
  <si>
    <t xml:space="preserve">NET CASH GENERATED FROM OPERATING ACTIVITIES  </t>
  </si>
  <si>
    <t xml:space="preserve">CASH FLOWS FROM INVESTMENT ACTIVITIES   </t>
  </si>
  <si>
    <t xml:space="preserve">Financial investments </t>
  </si>
  <si>
    <t>Additions to contract assets</t>
  </si>
  <si>
    <t>Acquisitions of subsidiaries - effect on cash</t>
  </si>
  <si>
    <t xml:space="preserve">Additions in investments  </t>
  </si>
  <si>
    <t>Capital reduction of investees</t>
  </si>
  <si>
    <t xml:space="preserve">Additions to property, plant and equipment </t>
  </si>
  <si>
    <t>Additions to intangible assets</t>
  </si>
  <si>
    <t>NET CASH USED BY INVESTMENT ACTIVITIES FROM CONTINUING OPERATIONS</t>
  </si>
  <si>
    <t>NET CASH USED BY INVESTMENT ACTIVITIES FROM DISCONTINUED OPERATIONS</t>
  </si>
  <si>
    <t xml:space="preserve">NET CASH USED FROM INVESTING ACTIVITIES  </t>
  </si>
  <si>
    <t xml:space="preserve">CASH FLOWS FROM FINANCING ACTIVITIES   </t>
  </si>
  <si>
    <t>Issue of debentures</t>
  </si>
  <si>
    <t>Transaction costs in the issuing of debentures</t>
  </si>
  <si>
    <t xml:space="preserve">Payments of principal - loans and financing  </t>
  </si>
  <si>
    <t>Payments of principal - debentures</t>
  </si>
  <si>
    <t>Amortization of principal of lease liabilities</t>
  </si>
  <si>
    <t xml:space="preserve">Dividends and interest on own capital paid   </t>
  </si>
  <si>
    <t>NET CASH  GENERATED (USED) BY FINANCING ACTIVITIES FROM CONTINUING OPERATIONS</t>
  </si>
  <si>
    <t xml:space="preserve">NET CASH GENERATED (USED)  BY FINANCING ACTIVITIES  FROM DISCONTINUED OPERATIONS </t>
  </si>
  <si>
    <t xml:space="preserve">NET CASH GENERATED (USED) FROM FINANCING ACTIVITIES   </t>
  </si>
  <si>
    <t xml:space="preserve">TOTAL EFFECTS ON CASH AND CASH EQUIVALENTS   </t>
  </si>
  <si>
    <t>Cash and cash equivalents at the beginning of the period</t>
  </si>
  <si>
    <t>Cash and cash equivalents at the end of the period</t>
  </si>
  <si>
    <t>Change in cash and cash equivalents from discontinued operations</t>
  </si>
  <si>
    <t xml:space="preserve">CHANGE IN CASH AND CASH EQUIVALENTS   </t>
  </si>
  <si>
    <t>(-/+) Fair value in the purchase and sale of energy</t>
  </si>
  <si>
    <t>(-/+) Indemnity of adittional third of vacation bonus</t>
  </si>
  <si>
    <t>(-/+) Equity in earnings of subsidiaries</t>
  </si>
  <si>
    <t>(-/+) Revenue Adjustment TRA IFRS/Regulatory</t>
  </si>
  <si>
    <t>Financial Revenues</t>
  </si>
  <si>
    <t>Income from investments held for trading</t>
  </si>
  <si>
    <t>Late fees on electricity bills</t>
  </si>
  <si>
    <t>Monetary restatement and adjustment to present value of accounts payable related to concession</t>
  </si>
  <si>
    <t>Income from sectorial assets and liabilities</t>
  </si>
  <si>
    <t>Exchange variation About Purchase Itaipu Electric Power</t>
  </si>
  <si>
    <t>Interest on taxes to be compensated</t>
  </si>
  <si>
    <t>Income and monetary restatement of judicial deposits</t>
  </si>
  <si>
    <t>Other financial revenues</t>
  </si>
  <si>
    <t>(-) Pis/Pasep and Cofins on revenues</t>
  </si>
  <si>
    <t>Financial Expenses</t>
  </si>
  <si>
    <t>Monetary variation, foreign exchange and debt service charges</t>
  </si>
  <si>
    <t>Monetary variation of litigation</t>
  </si>
  <si>
    <t>Uptade of provision for allocation of Pis and Cofins credits</t>
  </si>
  <si>
    <t>Monetary variation and adjustment to present value of accounts payable related to concession</t>
  </si>
  <si>
    <t>Pis/ Pasep and Cofins taxes over interest on equity</t>
  </si>
  <si>
    <t>Interest on R&amp;D and PEE</t>
  </si>
  <si>
    <t>Interest on tax installments</t>
  </si>
  <si>
    <t>Interest on lease liabilities</t>
  </si>
  <si>
    <t>Other financial expenses</t>
  </si>
  <si>
    <t>Financial income (expenses)</t>
  </si>
  <si>
    <t>Variation in Equity in earnings of subsidiaries</t>
  </si>
  <si>
    <t>Joint Ventures</t>
  </si>
  <si>
    <t xml:space="preserve">Voltalia São Miguel do Gostoso I Participações S.A. </t>
  </si>
  <si>
    <t>Caiuá Transmissora de Energia S.A.</t>
  </si>
  <si>
    <t>Integração Maranhense Transmissora de Energia S.A.</t>
  </si>
  <si>
    <t>Matrinchã Transmissora de Energia (TP NORTE) S.A.</t>
  </si>
  <si>
    <t>Guaraciaba Transmissora de Energia (TP SUL) S.A.</t>
  </si>
  <si>
    <t>Paranaíba Transmissora de Energia S.A.</t>
  </si>
  <si>
    <t>Mata de Santa Genebra Transmissão S.A.</t>
  </si>
  <si>
    <t>Cantareira Transmissora de Energia S.A.</t>
  </si>
  <si>
    <t>Solar Paraná</t>
  </si>
  <si>
    <t>Associates</t>
  </si>
  <si>
    <t>Dona Francisca Energética S.A.</t>
  </si>
  <si>
    <t>Foz do Chopim Energética Ltda.</t>
  </si>
  <si>
    <r>
      <t>Others</t>
    </r>
    <r>
      <rPr>
        <vertAlign val="superscript"/>
        <sz val="10"/>
        <rFont val="Gadugi"/>
        <family val="2"/>
      </rPr>
      <t xml:space="preserve"> ¹</t>
    </r>
  </si>
  <si>
    <t xml:space="preserve">TOTAL </t>
  </si>
  <si>
    <r>
      <rPr>
        <vertAlign val="superscript"/>
        <sz val="9"/>
        <rFont val="Gadugi"/>
        <family val="2"/>
      </rPr>
      <t>1</t>
    </r>
    <r>
      <rPr>
        <sz val="9"/>
        <rFont val="Gadugi"/>
        <family val="2"/>
      </rPr>
      <t xml:space="preserve"> Includes Carbocampel S.A.</t>
    </r>
  </si>
  <si>
    <t>Dona Francisca</t>
  </si>
  <si>
    <t>Foz do Chopim</t>
  </si>
  <si>
    <t>Total assets</t>
  </si>
  <si>
    <t>Shareholder’s equity¹</t>
  </si>
  <si>
    <t>Net operating revenue</t>
  </si>
  <si>
    <t>Net Income</t>
  </si>
  <si>
    <t>Participation in the enterprise - %</t>
  </si>
  <si>
    <t>Investment book value</t>
  </si>
  <si>
    <t>Voltalia</t>
  </si>
  <si>
    <t>Caiuá</t>
  </si>
  <si>
    <t>Integração Maranhense</t>
  </si>
  <si>
    <t>Matrinchã</t>
  </si>
  <si>
    <t>Guaraciaba</t>
  </si>
  <si>
    <t>Paranaíba</t>
  </si>
  <si>
    <t>Mata de Santa Genebra</t>
  </si>
  <si>
    <t>Cantareira</t>
  </si>
  <si>
    <t>Note: Income from Transmitters according to adjustments for the application of CPC 47 / IFRS 15 in the Corporate Statements.</t>
  </si>
  <si>
    <t>Thousand shares</t>
  </si>
  <si>
    <t>Shareholders</t>
  </si>
  <si>
    <t>Common</t>
  </si>
  <si>
    <t>%</t>
  </si>
  <si>
    <t>Preferred "A"</t>
  </si>
  <si>
    <t>Preferred "B"</t>
  </si>
  <si>
    <t>Special **</t>
  </si>
  <si>
    <t>State of Paraná</t>
  </si>
  <si>
    <t>&lt;1</t>
  </si>
  <si>
    <t>BNDESPAR</t>
  </si>
  <si>
    <t>Free Floating</t>
  </si>
  <si>
    <t>B3</t>
  </si>
  <si>
    <t>NYSE</t>
  </si>
  <si>
    <t>LATIBEX</t>
  </si>
  <si>
    <t>Other</t>
  </si>
  <si>
    <t>* The 209th Extraordinary General Assembly approved the undoing of the UNITS Program, ending in December/23.</t>
  </si>
  <si>
    <t>** State of Paraná has a special class preferred share with veto power as established in the Statute.</t>
  </si>
  <si>
    <t>Use of the main transmission grid</t>
  </si>
  <si>
    <t>Charges of main distribution and transmission grid</t>
  </si>
  <si>
    <t xml:space="preserve">NET INCOME </t>
  </si>
  <si>
    <t>Attributed to shareholders of the parent company - continuing operations</t>
  </si>
  <si>
    <t>Attributed to non-controlling shareholders</t>
  </si>
  <si>
    <t>EBITDA continuing operations</t>
  </si>
  <si>
    <t>Use of the main distribution grid</t>
  </si>
  <si>
    <t>Sectorial assets and liabilities result</t>
  </si>
  <si>
    <t>Charges of main transmission grid</t>
  </si>
  <si>
    <t>NET INCOME (LOSS)</t>
  </si>
  <si>
    <t>EBITDA</t>
  </si>
  <si>
    <t>OPERATING REVENUE</t>
  </si>
  <si>
    <t>Electricity sales to final customers</t>
  </si>
  <si>
    <t>Residential</t>
  </si>
  <si>
    <t>Industrial</t>
  </si>
  <si>
    <t>Commercial, service and other activities</t>
  </si>
  <si>
    <t>Rural</t>
  </si>
  <si>
    <t>Public Sector</t>
  </si>
  <si>
    <t>Street lightining</t>
  </si>
  <si>
    <t>Public Service</t>
  </si>
  <si>
    <t>Donations and subsidies</t>
  </si>
  <si>
    <t>Bilateral contracts</t>
  </si>
  <si>
    <t>Electricity Trading Chamber - CCEE</t>
  </si>
  <si>
    <t>Free Market</t>
  </si>
  <si>
    <t>Dealers and generators</t>
  </si>
  <si>
    <t>Construction Revenue</t>
  </si>
  <si>
    <t>Other operating income</t>
  </si>
  <si>
    <t>Leases and rentals</t>
  </si>
  <si>
    <t>Income from the provision of services</t>
  </si>
  <si>
    <t>Other income</t>
  </si>
  <si>
    <t>RECEITA OPERACIONAL BRUTA</t>
  </si>
  <si>
    <t>(-) Tributos e deduções</t>
  </si>
  <si>
    <t>(-) PIS/PASEP e COFINS</t>
  </si>
  <si>
    <t>(-) ICMS</t>
  </si>
  <si>
    <t>(-) Encargos Setoriais</t>
  </si>
  <si>
    <t>(-) ISS</t>
  </si>
  <si>
    <t>NET OPERATING REVENUES</t>
  </si>
  <si>
    <t>GET</t>
  </si>
  <si>
    <t>Distribuição</t>
  </si>
  <si>
    <t>Compagas</t>
  </si>
  <si>
    <t>Elejor</t>
  </si>
  <si>
    <t>UEG Araucária</t>
  </si>
  <si>
    <t>Serviços</t>
  </si>
  <si>
    <t>Wind Farms</t>
  </si>
  <si>
    <t>FDA</t>
  </si>
  <si>
    <t>Bela Vista</t>
  </si>
  <si>
    <t>C. Oeste, Marumbi, Uirapuru</t>
  </si>
  <si>
    <t>Mercado Livre</t>
  </si>
  <si>
    <t>Holding</t>
  </si>
  <si>
    <t>Elimination</t>
  </si>
  <si>
    <t>Consolidated</t>
  </si>
  <si>
    <t>Geração</t>
  </si>
  <si>
    <t>Transmissão</t>
  </si>
  <si>
    <t>NET OPERATING INCOME</t>
  </si>
  <si>
    <t>Electricity sales to distributors</t>
  </si>
  <si>
    <t>Use of the main distribution and transmission grid (TUSD/ TUST)</t>
  </si>
  <si>
    <t>Distribution of piped gas</t>
  </si>
  <si>
    <t>Sectoral assets and liabilities result</t>
  </si>
  <si>
    <t xml:space="preserve">Energy purchased for resale </t>
  </si>
  <si>
    <t>Charges of the main distribution and transmission grid</t>
  </si>
  <si>
    <t xml:space="preserve">Private pension and health plans </t>
  </si>
  <si>
    <t>Materials and supplies</t>
  </si>
  <si>
    <t>Natural gas and supplies for gas business</t>
  </si>
  <si>
    <t>Other operating costs and expenses</t>
  </si>
  <si>
    <t>EARNINGS BEFORE INCOME TAXES</t>
  </si>
  <si>
    <t>OPERATIONAL EXPENSES / INCOME</t>
  </si>
  <si>
    <t>Attributed to non-controlling shareholders  - continuing operations</t>
  </si>
  <si>
    <t>Attributed to non-controlling shareholders  - discontinued operations</t>
  </si>
  <si>
    <t>Materials</t>
  </si>
  <si>
    <t xml:space="preserve">Raw material and supplies - energy production </t>
  </si>
  <si>
    <t>Geração e Transmissão</t>
  </si>
  <si>
    <t>Costa Oeste, Marumbi, Uirapuru</t>
  </si>
  <si>
    <t>Eliminations</t>
  </si>
  <si>
    <t>Assets - December 2023</t>
  </si>
  <si>
    <t>Social charges and accruals</t>
  </si>
  <si>
    <t xml:space="preserve">Associated companies and parent company </t>
  </si>
  <si>
    <t>Income Tax and Social Contribution payable</t>
  </si>
  <si>
    <t>Dividends payable</t>
  </si>
  <si>
    <t>Post employment benefits</t>
  </si>
  <si>
    <t xml:space="preserve">Payables related to concession </t>
  </si>
  <si>
    <t>Sectorial financial liabilities</t>
  </si>
  <si>
    <t>Other bills to pay</t>
  </si>
  <si>
    <t>PIS and Cofins to be refunded to consumers</t>
  </si>
  <si>
    <t>Tax liabilities</t>
  </si>
  <si>
    <t>Payables related to the concession</t>
  </si>
  <si>
    <t>Other payables</t>
  </si>
  <si>
    <t>PIS/Cofins to be refunded to consumers</t>
  </si>
  <si>
    <t>Provision for allocation of PIS and COFINS</t>
  </si>
  <si>
    <t>Attributable to controlling shareholders</t>
  </si>
  <si>
    <t>Capital</t>
  </si>
  <si>
    <t>Advance for Future Capital Increase</t>
  </si>
  <si>
    <t>Capital reserves</t>
  </si>
  <si>
    <t>Asset valuation adjustments</t>
  </si>
  <si>
    <t>Legal Reserves</t>
  </si>
  <si>
    <t>Profit retention reserve</t>
  </si>
  <si>
    <t>Additional proposed dividends</t>
  </si>
  <si>
    <t>Accumulated profit</t>
  </si>
  <si>
    <t>Attributable to noncontrolling interests</t>
  </si>
  <si>
    <t>Liabilities - December-23</t>
  </si>
  <si>
    <t>Provision for allocation of PIS and Cofins credits</t>
  </si>
  <si>
    <t xml:space="preserve">Equity valuation adjustments </t>
  </si>
  <si>
    <t xml:space="preserve">Copel’s Total Market </t>
  </si>
  <si>
    <t>Number of Customers / Agreements</t>
  </si>
  <si>
    <t>Energy Sold (GWh)</t>
  </si>
  <si>
    <t>∆%</t>
  </si>
  <si>
    <t>Copel DIS</t>
  </si>
  <si>
    <t xml:space="preserve">Captive Market </t>
  </si>
  <si>
    <t>Concessionaries  and Licensees</t>
  </si>
  <si>
    <t>CCEE (Assigments MCSD EN)</t>
  </si>
  <si>
    <t>CCEE (MVE)</t>
  </si>
  <si>
    <r>
      <t xml:space="preserve">CCEE (MCP) </t>
    </r>
    <r>
      <rPr>
        <vertAlign val="superscript"/>
        <sz val="9"/>
        <rFont val="Gadugi"/>
        <family val="2"/>
      </rPr>
      <t>2</t>
    </r>
  </si>
  <si>
    <t>Copel GeT</t>
  </si>
  <si>
    <t xml:space="preserve">CCEAR  (Copel DIS) </t>
  </si>
  <si>
    <t>CCEAR  (other concessionaries)</t>
  </si>
  <si>
    <t>Free Customers</t>
  </si>
  <si>
    <t>Bilateral Agreements (Copel Mercado Livre)</t>
  </si>
  <si>
    <r>
      <t xml:space="preserve">Bilateral Agreements </t>
    </r>
    <r>
      <rPr>
        <vertAlign val="superscript"/>
        <sz val="9"/>
        <rFont val="Gadugi"/>
        <family val="2"/>
      </rPr>
      <t>1</t>
    </r>
  </si>
  <si>
    <t>Wind Farms Complex</t>
  </si>
  <si>
    <t>CER</t>
  </si>
  <si>
    <t>Bilateral Agreements</t>
  </si>
  <si>
    <t>Copel Mercado Livre</t>
  </si>
  <si>
    <t>Bilateral Agreements (Group Companies)</t>
  </si>
  <si>
    <t>Total Copel</t>
  </si>
  <si>
    <t>Eliminations (operations with Group companies)</t>
  </si>
  <si>
    <t>Total Consolidated Copel</t>
  </si>
  <si>
    <t>Note: Not considering the energy from MRE (Energy Relocation Mechanism) and the energy from TPP Araucária sold in the CCEE Spot Market.
1 Includes Short Term Sales Agreements and CBR
2 Assured Power allocated in the period, after impact of the GSF.
CCEE: Electric Power Trade Chamber / CCEAR: Energy Purchase Agreements in the Regulated Market / MCP: Short Term Market / CER: Agreements Reserve Energy / MCSD EN - Mechanism for Compensation of Surpluses and Deficits of New Energy / MVE - MVE - Sale of energy to the free market through the Surplus Selling Mechanism.</t>
  </si>
  <si>
    <t xml:space="preserve">Copel’s Dis Market </t>
  </si>
  <si>
    <t>Number of Customers</t>
  </si>
  <si>
    <t>Consumed Energy (GWh)</t>
  </si>
  <si>
    <t>Captive</t>
  </si>
  <si>
    <t>Free</t>
  </si>
  <si>
    <t>Commercial</t>
  </si>
  <si>
    <t>Others</t>
  </si>
  <si>
    <t xml:space="preserve"> Total Captive Market</t>
  </si>
  <si>
    <t xml:space="preserve"> Total Free Market</t>
  </si>
  <si>
    <t xml:space="preserve">Supply to Concessionaries </t>
  </si>
  <si>
    <t>Total Grid Market</t>
  </si>
  <si>
    <t xml:space="preserve">Micro and Mini Distributed Energy Generation </t>
  </si>
  <si>
    <t>Total Billed Market</t>
  </si>
  <si>
    <t>Supply Tariff (R$/MWh)</t>
  </si>
  <si>
    <t>Amount</t>
  </si>
  <si>
    <t>Product Class*</t>
  </si>
  <si>
    <t>Validity*</t>
  </si>
  <si>
    <t>Average MW</t>
  </si>
  <si>
    <t>Copel Geração e Transmissão</t>
  </si>
  <si>
    <t>Auction CCEAR 2011 - 2040 ( HPP Mauá)</t>
  </si>
  <si>
    <t>SP100</t>
  </si>
  <si>
    <t>Auction CCEAR 2013 - 2042 (SHP Cavernoso II)</t>
  </si>
  <si>
    <t>01.01.2018</t>
  </si>
  <si>
    <t>Auction - CCEAR 2015 - 2044 (HPP Colíder)</t>
  </si>
  <si>
    <t>SP89</t>
  </si>
  <si>
    <t>01.01.2019</t>
  </si>
  <si>
    <t>Auction - CCEAR 2018 - 2048 (HPP Baixo Iguaçu)</t>
  </si>
  <si>
    <t>11.11.2048</t>
  </si>
  <si>
    <t>Auction - CCEAR 2024 - 2053 (SHP Bela Vista)</t>
  </si>
  <si>
    <t>-</t>
  </si>
  <si>
    <t>Copel Distribuição</t>
  </si>
  <si>
    <t>Concession holders in the State of Paraná</t>
  </si>
  <si>
    <t>Total / Tariff Weighted Average Supply</t>
  </si>
  <si>
    <t>Contains PIS and COFINS. Net of ICMS.</t>
  </si>
  <si>
    <t>*GSF renegotiation
​</t>
  </si>
  <si>
    <t>Purchase Tariff - Copel Distribuição (R$/MWh)</t>
  </si>
  <si>
    <r>
      <t xml:space="preserve">Itaipu </t>
    </r>
    <r>
      <rPr>
        <vertAlign val="superscript"/>
        <sz val="9"/>
        <rFont val="Calibri"/>
        <family val="2"/>
        <scheme val="minor"/>
      </rPr>
      <t>1</t>
    </r>
  </si>
  <si>
    <t>Auction – CCEAR 2010 – H30</t>
  </si>
  <si>
    <r>
      <t xml:space="preserve">Auction – CCEAR 2010 – T15 </t>
    </r>
    <r>
      <rPr>
        <vertAlign val="superscript"/>
        <sz val="9"/>
        <rFont val="Calibri"/>
        <family val="2"/>
        <scheme val="minor"/>
      </rPr>
      <t>2</t>
    </r>
  </si>
  <si>
    <t>Auction – CCEAR 2011 – H30</t>
  </si>
  <si>
    <r>
      <t xml:space="preserve">Auction – CCEAR 2011 – T15 </t>
    </r>
    <r>
      <rPr>
        <vertAlign val="superscript"/>
        <sz val="9"/>
        <rFont val="Calibri"/>
        <family val="2"/>
        <scheme val="minor"/>
      </rPr>
      <t>2</t>
    </r>
  </si>
  <si>
    <r>
      <t xml:space="preserve">Auction – CCEAR 2012 – T15 </t>
    </r>
    <r>
      <rPr>
        <vertAlign val="superscript"/>
        <sz val="9"/>
        <rFont val="Calibri"/>
        <family val="2"/>
        <scheme val="minor"/>
      </rPr>
      <t>2</t>
    </r>
  </si>
  <si>
    <r>
      <t xml:space="preserve">Auction – CCEAR 2016 – T20 </t>
    </r>
    <r>
      <rPr>
        <vertAlign val="superscript"/>
        <sz val="9"/>
        <rFont val="Calibri"/>
        <family val="2"/>
        <scheme val="minor"/>
      </rPr>
      <t>2</t>
    </r>
  </si>
  <si>
    <t>Angra</t>
  </si>
  <si>
    <r>
      <t xml:space="preserve">CCGF </t>
    </r>
    <r>
      <rPr>
        <vertAlign val="superscript"/>
        <sz val="9"/>
        <rFont val="Calibri"/>
        <family val="2"/>
        <scheme val="minor"/>
      </rPr>
      <t>3</t>
    </r>
  </si>
  <si>
    <t>Santo Antônio</t>
  </si>
  <si>
    <t xml:space="preserve">Jirau </t>
  </si>
  <si>
    <r>
      <t xml:space="preserve">Others Auctions </t>
    </r>
    <r>
      <rPr>
        <vertAlign val="superscript"/>
        <sz val="9"/>
        <rFont val="Calibri"/>
        <family val="2"/>
        <scheme val="minor"/>
      </rPr>
      <t>4</t>
    </r>
  </si>
  <si>
    <t xml:space="preserve">Total /  Average Purchuse Tariff </t>
  </si>
  <si>
    <t>Contains PIS and COFINS</t>
  </si>
  <si>
    <r>
      <rPr>
        <vertAlign val="superscript"/>
        <sz val="8"/>
        <rFont val="Calibri"/>
        <family val="2"/>
        <scheme val="minor"/>
      </rPr>
      <t>1</t>
    </r>
    <r>
      <rPr>
        <sz val="8"/>
        <rFont val="Calibri"/>
        <family val="2"/>
        <scheme val="minor"/>
      </rPr>
      <t xml:space="preserve">  Furnas transport charge not included.</t>
    </r>
  </si>
  <si>
    <r>
      <rPr>
        <vertAlign val="superscript"/>
        <sz val="8"/>
        <rFont val="Calibri"/>
        <family val="2"/>
        <scheme val="minor"/>
      </rPr>
      <t xml:space="preserve">2 </t>
    </r>
    <r>
      <rPr>
        <sz val="8"/>
        <rFont val="Calibri"/>
        <family val="2"/>
        <scheme val="minor"/>
      </rPr>
      <t>Average auction price restated according as bilateral payment to vendors. It does not include hiring effects recorded by the CCEE.</t>
    </r>
  </si>
  <si>
    <r>
      <rPr>
        <vertAlign val="superscript"/>
        <sz val="8"/>
        <rFont val="Calibri"/>
        <family val="2"/>
        <scheme val="minor"/>
      </rPr>
      <t>3</t>
    </r>
    <r>
      <rPr>
        <sz val="8"/>
        <rFont val="Calibri"/>
        <family val="2"/>
        <scheme val="minor"/>
      </rPr>
      <t xml:space="preserve"> Contract of quotas of assured power of those HPPs which concessions were extended pursuant the new rules of Law 12783/13.</t>
    </r>
  </si>
  <si>
    <r>
      <rPr>
        <vertAlign val="superscript"/>
        <sz val="8"/>
        <rFont val="Calibri"/>
        <family val="2"/>
        <scheme val="minor"/>
      </rPr>
      <t xml:space="preserve">4 </t>
    </r>
    <r>
      <rPr>
        <sz val="8"/>
        <rFont val="Calibri"/>
        <family val="2"/>
        <scheme val="minor"/>
      </rPr>
      <t xml:space="preserve"> Products average price, does not include PROINFA.</t>
    </r>
  </si>
  <si>
    <t>*The table has been updated for all periods as new calculation methodology for average prices, a result of the 4th phase of the Public Hearing 78/2011 Aneel approved on 03.28.2016.</t>
  </si>
  <si>
    <t>Retail Tariff - Copel Distribuição (R$/MWh)</t>
  </si>
  <si>
    <t xml:space="preserve">Retail Tariff  supply average tariff </t>
  </si>
  <si>
    <t>Demand average tariff (R$/kW)</t>
  </si>
  <si>
    <t xml:space="preserve"> Does not consider tariff flags, Pis/Pasep and net of ICMS.</t>
  </si>
  <si>
    <t>Electricity Purchased for Resale</t>
  </si>
  <si>
    <t>Purchase of energy in the regulated party - CCEAR</t>
  </si>
  <si>
    <t>Itaipu Binacional</t>
  </si>
  <si>
    <t>Câmara de Comercialização de Energia - CCEE</t>
  </si>
  <si>
    <t>Micro and mini generators and customer repurchase</t>
  </si>
  <si>
    <t>Proinfa</t>
  </si>
  <si>
    <t>Fair value in the purchase and sale of energy</t>
  </si>
  <si>
    <t>(-) PIS/Pasep and Cofins</t>
  </si>
  <si>
    <t xml:space="preserve">Charges of the main distribution and transmission grid </t>
  </si>
  <si>
    <t>Itaipu transportation charges</t>
  </si>
  <si>
    <t>System Service Charges - ESS</t>
  </si>
  <si>
    <t>System usage charges</t>
  </si>
  <si>
    <t>Charge reserve energy - EER</t>
  </si>
  <si>
    <t>(-) PIS / Pasep and Cofins taxes on charges for use of power grid</t>
  </si>
  <si>
    <t xml:space="preserve">  TOTAL</t>
  </si>
  <si>
    <t>(average MW)</t>
  </si>
  <si>
    <t>Own Resources GeT</t>
  </si>
  <si>
    <r>
      <t xml:space="preserve">GeT </t>
    </r>
    <r>
      <rPr>
        <vertAlign val="superscript"/>
        <sz val="9"/>
        <rFont val="Gadugi"/>
        <family val="2"/>
      </rPr>
      <t>(1)</t>
    </r>
  </si>
  <si>
    <r>
      <t xml:space="preserve">GPS (CCGF) </t>
    </r>
    <r>
      <rPr>
        <vertAlign val="superscript"/>
        <sz val="9"/>
        <rFont val="Gadugi"/>
        <family val="2"/>
      </rPr>
      <t>(2)</t>
    </r>
  </si>
  <si>
    <t>Bela Vista + FDA</t>
  </si>
  <si>
    <t>Own Resources SPP and Wind Farm</t>
  </si>
  <si>
    <t>Purchases</t>
  </si>
  <si>
    <t xml:space="preserve">TOTAL OWN RESOURCES + SOLD </t>
  </si>
  <si>
    <t>TOTAL SOLD</t>
  </si>
  <si>
    <t>Sales (Regulated)</t>
  </si>
  <si>
    <t>Sales (Regulated) %</t>
  </si>
  <si>
    <t>Sales (Free Market)</t>
  </si>
  <si>
    <t>Sales (Free Market) %</t>
  </si>
  <si>
    <t>Total Available</t>
  </si>
  <si>
    <t>Total Available (%)</t>
  </si>
  <si>
    <t xml:space="preserve">Avarege price of energy sold (R$) </t>
  </si>
  <si>
    <t>Note: Considers Assured Power updated by Ordinance No. 709/2022 for: FDA, Segredo  and Salto Caxias.</t>
  </si>
  <si>
    <t>(1) Includes Mauá and Baixo Iguaçu Power Plants (proportional to the stake in the project) and GPS 30% (ex-CCGF). Does not include Elejor and Foz do Chopim.</t>
  </si>
  <si>
    <t>(2) GPS 70% (quota regime).</t>
  </si>
  <si>
    <t>(3) Does not include Voltália Wind Complex.</t>
  </si>
  <si>
    <t>(3) The GPS CCGF RAG is not considered in the calculation of average prices.</t>
  </si>
  <si>
    <t xml:space="preserve">Wind Farms - Sold </t>
  </si>
  <si>
    <t>Auction ¹</t>
  </si>
  <si>
    <t>Price (R$)²</t>
  </si>
  <si>
    <t>Amount
MW average/year</t>
  </si>
  <si>
    <t>Start of  Supply</t>
  </si>
  <si>
    <t>End of 
Supply</t>
  </si>
  <si>
    <t>São Bento Energia, Invest. e Part. S.A.</t>
  </si>
  <si>
    <t xml:space="preserve">GE Boa Vista S.A. </t>
  </si>
  <si>
    <t>2º LFA
(08/26/2010)</t>
  </si>
  <si>
    <t>GE Farol S.A.</t>
  </si>
  <si>
    <t>GE Olho D’Água S.A.</t>
  </si>
  <si>
    <t>GE São Bento do Norte S.A.</t>
  </si>
  <si>
    <t>Copel Brisa Potiguar S.A.</t>
  </si>
  <si>
    <t>Nova Asa Branca I Energias Renováveis S.A.</t>
  </si>
  <si>
    <t>Nova Asa Branca II Energias Renováveis S.A.</t>
  </si>
  <si>
    <t>Nova Asa Branca III Energias Renováveis S.A.</t>
  </si>
  <si>
    <t>Nova Eurus IV Energias Renováveis S.A.</t>
  </si>
  <si>
    <t>Santa Maria Energias Renováveis S.A.</t>
  </si>
  <si>
    <t>4º LER
(08/18/2011)</t>
  </si>
  <si>
    <t>Santa Helena Energias Renováveis S.A.</t>
  </si>
  <si>
    <t>Ventos de Santo Uriel S.A.</t>
  </si>
  <si>
    <t>Cutia</t>
  </si>
  <si>
    <t>UEE Cutia S.A.</t>
  </si>
  <si>
    <t>6º LER
(10/31/2014)</t>
  </si>
  <si>
    <t>UEE Esperança do Nordeste S.A.</t>
  </si>
  <si>
    <t>UEE Guajiru S.A.</t>
  </si>
  <si>
    <t>UEE Jangada S.A.</t>
  </si>
  <si>
    <t>UEE Maria Helena S.A.</t>
  </si>
  <si>
    <t>UEE Paraíso dos Ventos do Nordeste S.A.</t>
  </si>
  <si>
    <t>UEE Potiguar S.A.</t>
  </si>
  <si>
    <t>Bento Miguel</t>
  </si>
  <si>
    <t>CGE São Bento do Norte I S.A.</t>
  </si>
  <si>
    <t>20ª LEN
(11/28/2014)</t>
  </si>
  <si>
    <t>CGE São Bento do Norte II S.A.</t>
  </si>
  <si>
    <t>CGE São Bento do Norte III S.A.</t>
  </si>
  <si>
    <t>CGE São Miguel I S.A.</t>
  </si>
  <si>
    <t>CGE São Miguel II S.A.</t>
  </si>
  <si>
    <t>CGE São Miguel III S.A.</t>
  </si>
  <si>
    <t>Vilas</t>
  </si>
  <si>
    <t>Vila Ceará I (Antiga Vila Paraíba IV)</t>
  </si>
  <si>
    <t>28ª LEN 
(08/31/2018)</t>
  </si>
  <si>
    <t>Vila Maranhão I</t>
  </si>
  <si>
    <t xml:space="preserve">Vila Maranhão II </t>
  </si>
  <si>
    <t>Vila Maranhão III (Antiga Vila Paraíba III)</t>
  </si>
  <si>
    <t>Vila Mato Grosso (Antiga Vila Alagoas III)</t>
  </si>
  <si>
    <t>29ª LEN
(06/28/2019)</t>
  </si>
  <si>
    <t>Jandaira</t>
  </si>
  <si>
    <t>Jandaira I</t>
  </si>
  <si>
    <t>30ª LEN 
(10/18/2019)</t>
  </si>
  <si>
    <t>Jandaira II</t>
  </si>
  <si>
    <t>Jandaira III</t>
  </si>
  <si>
    <t>Jandaira IV</t>
  </si>
  <si>
    <t>Aventura</t>
  </si>
  <si>
    <t>Aventura II</t>
  </si>
  <si>
    <t>26º LEN
(20/12/2017)</t>
  </si>
  <si>
    <t>Aventura III</t>
  </si>
  <si>
    <t>Aventura IV</t>
  </si>
  <si>
    <t>Aventura V</t>
  </si>
  <si>
    <t>Santa Rosa &amp; Mundo Novo</t>
  </si>
  <si>
    <t>Santa Rosa &amp; Mundo Novo I</t>
  </si>
  <si>
    <t>Santa Rosa &amp; Mundo Novo II</t>
  </si>
  <si>
    <t>Santa Rosa &amp; Mundo Novo III</t>
  </si>
  <si>
    <t>Santa Rosa &amp; Mundo Novo IV</t>
  </si>
  <si>
    <t>Santa Rosa &amp; Mundo Novo V</t>
  </si>
  <si>
    <r>
      <t>Voltália</t>
    </r>
    <r>
      <rPr>
        <b/>
        <vertAlign val="superscript"/>
        <sz val="10"/>
        <color rgb="FFF37324"/>
        <rFont val="Calibri"/>
        <family val="2"/>
        <scheme val="minor"/>
      </rPr>
      <t>3</t>
    </r>
  </si>
  <si>
    <t>Carnaúbas</t>
  </si>
  <si>
    <t>04ª LER
(08/18/2011)</t>
  </si>
  <si>
    <t>Reduto</t>
  </si>
  <si>
    <t>Santo Cristo</t>
  </si>
  <si>
    <t xml:space="preserve">São João </t>
  </si>
  <si>
    <t>¹LFA - Alternative Sources Auction/LER - Reserve Energy Auction/LEN - New Energy Auction.</t>
  </si>
  <si>
    <r>
      <rPr>
        <vertAlign val="superscript"/>
        <sz val="8"/>
        <rFont val="Calibri"/>
        <family val="2"/>
        <scheme val="minor"/>
      </rPr>
      <t xml:space="preserve">3 </t>
    </r>
    <r>
      <rPr>
        <sz val="8"/>
        <rFont val="Calibri"/>
        <family val="2"/>
        <scheme val="minor"/>
      </rPr>
      <t>Values presented refer to 100% of the Complex. Copel has a 49% stake in the project.</t>
    </r>
  </si>
  <si>
    <t>GWh</t>
  </si>
  <si>
    <t>Energy Flow</t>
  </si>
  <si>
    <t>COPEL DIS</t>
  </si>
  <si>
    <t>COPEL GET
+ FDA + BELA VISTA</t>
  </si>
  <si>
    <t>WIND POWER</t>
  </si>
  <si>
    <t>COPEL COM</t>
  </si>
  <si>
    <t>ELIMINATIONS</t>
  </si>
  <si>
    <t>CONSOLIDATED</t>
  </si>
  <si>
    <t>Own Generation</t>
  </si>
  <si>
    <t>Purchased energy</t>
  </si>
  <si>
    <t>Companies of the group</t>
  </si>
  <si>
    <t>Itaipu</t>
  </si>
  <si>
    <t>Auction – CCEAR</t>
  </si>
  <si>
    <t>CCEE (MCP)</t>
  </si>
  <si>
    <t>CCGF</t>
  </si>
  <si>
    <t>Other (1)</t>
  </si>
  <si>
    <t>MRE Receipt</t>
  </si>
  <si>
    <t>Avaiable</t>
  </si>
  <si>
    <t>Captive Market</t>
  </si>
  <si>
    <t>Concessionaires (2)</t>
  </si>
  <si>
    <t>CCEE concessionaire supply (3)</t>
  </si>
  <si>
    <t>CCEE (MCSD EN Assignments) (4)</t>
  </si>
  <si>
    <t>CCEE (MVE) (5)</t>
  </si>
  <si>
    <t>CCEE (MCP) (6)</t>
  </si>
  <si>
    <t>Auction – CCEAR (7)</t>
  </si>
  <si>
    <t>MRE assignment (8)</t>
  </si>
  <si>
    <t>CER (9)</t>
  </si>
  <si>
    <t>Losses and Differences (10)</t>
  </si>
  <si>
    <t>(1) Others: Energy purchased by Copel Comercialização. Includes MCSD EM Assignments of Copel Distribuição (purchase)</t>
  </si>
  <si>
    <t>(2) Energy supply to concessionaires and licensees with their own market below 500GWh/year</t>
  </si>
  <si>
    <t>(3) Supply of energy to CCEE's agent distributor, through a Regulated Bilateral Contract Agreement - CBR</t>
  </si>
  <si>
    <t>(4) Assignments MCSD EN - Contractual assignments to other distributors through the New Energy Surplus and Deficit Compensation Mechanism</t>
  </si>
  <si>
    <t>(5) CCEE (MVE): Financial settlement of energy surpluses from the distributor to the free market through the Surplus Sale Mechanism</t>
  </si>
  <si>
    <t>(6) CCEE (MCP): Electric Energy Commercialization Chamber (Spot Market).</t>
  </si>
  <si>
    <t>(7) CCEAR: Energy Trading Agreement in the Regulated Environment.</t>
  </si>
  <si>
    <t>(8) MRE: Energy Reallocation Mechanism.</t>
  </si>
  <si>
    <t>(9) CER: Reserve Energy Contract.</t>
  </si>
  <si>
    <t>(10) Considers the effects of  Mini and Micro Distributed Generation (MMGD).</t>
  </si>
  <si>
    <t>(11) CG: Submarket Center of Gravity (difference between billed and received energy at the CG).</t>
  </si>
  <si>
    <t>It does not consider the energy produced by UTE Araucária sold on the spot market (MCP).</t>
  </si>
  <si>
    <t>Notes:</t>
  </si>
  <si>
    <t>CCEAR: Energy Purchase Agreements in the Regulated Market.</t>
  </si>
  <si>
    <t>CER: Reserve Energy Agreements.</t>
  </si>
  <si>
    <t>MRE: Energy Reallocation Mechanism.</t>
  </si>
  <si>
    <t>CCEE (MCP): Electric Power Trade Chamber (Short-term market).</t>
  </si>
  <si>
    <t>CG: Center of gravity of the Submarket (difference between billed and energy received from CG).</t>
  </si>
  <si>
    <t>¹ Other: Energy purchased by Copel Comercialização and Copel Distribuição</t>
  </si>
  <si>
    <r>
      <rPr>
        <vertAlign val="superscript"/>
        <sz val="8"/>
        <rFont val="Calibri"/>
        <family val="2"/>
        <scheme val="minor"/>
      </rPr>
      <t>2</t>
    </r>
    <r>
      <rPr>
        <sz val="8"/>
        <rFont val="Calibri"/>
        <family val="2"/>
        <scheme val="minor"/>
      </rPr>
      <t xml:space="preserve"> Electricity sales to concessionaries and licensees with own market of less than 500GWh/year</t>
    </r>
  </si>
  <si>
    <r>
      <rPr>
        <vertAlign val="superscript"/>
        <sz val="8"/>
        <rFont val="Calibri"/>
        <family val="2"/>
        <scheme val="minor"/>
      </rPr>
      <t>3</t>
    </r>
    <r>
      <rPr>
        <sz val="8"/>
        <rFont val="Calibri"/>
        <family val="2"/>
        <scheme val="minor"/>
      </rPr>
      <t xml:space="preserve"> Eletricity sales to the agent distributor of CCEE through a Regulated Bilateral Contract - CBR</t>
    </r>
  </si>
  <si>
    <r>
      <rPr>
        <vertAlign val="superscript"/>
        <sz val="8"/>
        <rFont val="Calibri"/>
        <family val="2"/>
        <scheme val="minor"/>
      </rPr>
      <t xml:space="preserve">4 </t>
    </r>
    <r>
      <rPr>
        <sz val="8"/>
        <rFont val="Calibri"/>
        <family val="2"/>
        <scheme val="minor"/>
      </rPr>
      <t>Assignments MCSD EN - Contractual assignments to other distributors through the Mechanism for Compensation of Surpluses and Deficits (MCSD)</t>
    </r>
  </si>
  <si>
    <r>
      <rPr>
        <vertAlign val="superscript"/>
        <sz val="8"/>
        <rFont val="Calibri"/>
        <family val="2"/>
        <scheme val="minor"/>
      </rPr>
      <t xml:space="preserve">5 </t>
    </r>
    <r>
      <rPr>
        <sz val="8"/>
        <rFont val="Calibri"/>
        <family val="2"/>
        <scheme val="minor"/>
      </rPr>
      <t>Considers the effect of Distributed Mini and Microgeneration (MMGD)</t>
    </r>
  </si>
  <si>
    <r>
      <rPr>
        <vertAlign val="superscript"/>
        <sz val="8"/>
        <rFont val="Calibri"/>
        <family val="2"/>
        <scheme val="minor"/>
      </rPr>
      <t>6</t>
    </r>
    <r>
      <rPr>
        <sz val="8"/>
        <rFont val="Calibri"/>
        <family val="2"/>
        <scheme val="minor"/>
      </rPr>
      <t xml:space="preserve"> Considers losses and the volume of energy not delivered, referring to availability contracts, which provide for subsequent reimbursement.</t>
    </r>
  </si>
  <si>
    <t>It does not consider the energy produced by TPP Araucária sold in the MCP (Short Term Market) or through bilateral contracts.</t>
  </si>
  <si>
    <t>MANAGEMENT</t>
  </si>
  <si>
    <t>Copel Staff List</t>
  </si>
  <si>
    <t>Telecomunicações</t>
  </si>
  <si>
    <t>Comercialização</t>
  </si>
  <si>
    <t>Cotrolated Staff List</t>
  </si>
  <si>
    <t>GENERATION</t>
  </si>
  <si>
    <t>Copel GET</t>
  </si>
  <si>
    <t>Installed
Capacity (MW)</t>
  </si>
  <si>
    <t>Assured Power
(Average MW)</t>
  </si>
  <si>
    <t>Hydroelectric</t>
  </si>
  <si>
    <t>Wind</t>
  </si>
  <si>
    <t>Copel GET
(Interest)</t>
  </si>
  <si>
    <t>Proportional installed 
capacity (MW)</t>
  </si>
  <si>
    <t>Proporcional Assured Power
(Average MW)</t>
  </si>
  <si>
    <t>Total Copel GET</t>
  </si>
  <si>
    <t>Other Interest Copel</t>
  </si>
  <si>
    <t>Solar</t>
  </si>
  <si>
    <t>Total Other Interest</t>
  </si>
  <si>
    <t>TOTAL Copel Group</t>
  </si>
  <si>
    <t>TRANSMISSION</t>
  </si>
  <si>
    <t>APR (R$ million)</t>
  </si>
  <si>
    <t>Transmission Lines (km)</t>
  </si>
  <si>
    <t>Substation (amount)</t>
  </si>
  <si>
    <t>Interest</t>
  </si>
  <si>
    <t>Proporcional APR (R$ million)</t>
  </si>
  <si>
    <t>TL</t>
  </si>
  <si>
    <t>Substation</t>
  </si>
  <si>
    <t>DISTRIBUTION</t>
  </si>
  <si>
    <t>Distribution lines (km)</t>
  </si>
  <si>
    <t>Captive customers</t>
  </si>
  <si>
    <t>Substations</t>
  </si>
  <si>
    <t>Customers by distribution employee</t>
  </si>
  <si>
    <t>Installed power substations (MVA)</t>
  </si>
  <si>
    <t xml:space="preserve">DEC (in hundredths of an hour and minute) </t>
  </si>
  <si>
    <t>Municipalities served</t>
  </si>
  <si>
    <t>FEC (number of outages)</t>
  </si>
  <si>
    <t>Locations served</t>
  </si>
  <si>
    <t>MERCADO LIVRE</t>
  </si>
  <si>
    <t>Number of contracts</t>
  </si>
  <si>
    <t>Energy sold (GWh)</t>
  </si>
  <si>
    <t>COPEL GET</t>
  </si>
  <si>
    <t>Installed 
Capacity (MW)</t>
  </si>
  <si>
    <t>Concession Expires</t>
  </si>
  <si>
    <t>Hydroelectric Power Plants</t>
  </si>
  <si>
    <t>Large hydroelectric power plant (HPP)</t>
  </si>
  <si>
    <r>
      <t>Gov. Bento Munhoz da Rocha Netto (Foz do Areia)</t>
    </r>
    <r>
      <rPr>
        <vertAlign val="superscript"/>
        <sz val="10"/>
        <rFont val="Calibri"/>
        <family val="2"/>
        <scheme val="minor"/>
      </rPr>
      <t>(5)</t>
    </r>
  </si>
  <si>
    <r>
      <t>Gov. Ney Aminthas de B. Braga (Segredo)</t>
    </r>
    <r>
      <rPr>
        <vertAlign val="superscript"/>
        <sz val="10"/>
        <rFont val="Calibri"/>
        <family val="2"/>
        <scheme val="minor"/>
      </rPr>
      <t>(5)</t>
    </r>
  </si>
  <si>
    <r>
      <t>Gov. José Richa (Salto Caxias)</t>
    </r>
    <r>
      <rPr>
        <vertAlign val="superscript"/>
        <sz val="10"/>
        <rFont val="Calibri"/>
        <family val="2"/>
        <scheme val="minor"/>
      </rPr>
      <t xml:space="preserve">(5) </t>
    </r>
  </si>
  <si>
    <r>
      <t xml:space="preserve">Gov. Parigot de Souza </t>
    </r>
    <r>
      <rPr>
        <vertAlign val="superscript"/>
        <sz val="10"/>
        <rFont val="Calibri"/>
        <family val="2"/>
        <scheme val="minor"/>
      </rPr>
      <t>(1)(5)</t>
    </r>
  </si>
  <si>
    <t xml:space="preserve">           - Regime de Cotas (70%)</t>
  </si>
  <si>
    <t xml:space="preserve">           - Copel GeT(30%)</t>
  </si>
  <si>
    <r>
      <t>Colíder</t>
    </r>
    <r>
      <rPr>
        <vertAlign val="superscript"/>
        <sz val="10"/>
        <rFont val="Calibri"/>
        <family val="2"/>
        <scheme val="minor"/>
      </rPr>
      <t>(5)</t>
    </r>
  </si>
  <si>
    <r>
      <t>Guaricana</t>
    </r>
    <r>
      <rPr>
        <vertAlign val="superscript"/>
        <sz val="10"/>
        <rFont val="Calibri"/>
        <family val="2"/>
        <scheme val="minor"/>
      </rPr>
      <t>(5)</t>
    </r>
    <r>
      <rPr>
        <sz val="10"/>
        <rFont val="Calibri"/>
        <family val="2"/>
        <scheme val="minor"/>
      </rPr>
      <t xml:space="preserve"> </t>
    </r>
    <r>
      <rPr>
        <vertAlign val="superscript"/>
        <sz val="10"/>
        <rFont val="Calibri"/>
        <family val="2"/>
        <scheme val="minor"/>
      </rPr>
      <t xml:space="preserve"> </t>
    </r>
  </si>
  <si>
    <t>Small hydroelectric power station (SHP)</t>
  </si>
  <si>
    <r>
      <t xml:space="preserve">Cavernoso  </t>
    </r>
    <r>
      <rPr>
        <vertAlign val="superscript"/>
        <sz val="10"/>
        <rFont val="Calibri"/>
        <family val="2"/>
        <scheme val="minor"/>
      </rPr>
      <t>(5)</t>
    </r>
  </si>
  <si>
    <r>
      <t>Cavernoso II</t>
    </r>
    <r>
      <rPr>
        <vertAlign val="superscript"/>
        <sz val="10"/>
        <rFont val="Calibri"/>
        <family val="2"/>
        <scheme val="minor"/>
      </rPr>
      <t>(5)</t>
    </r>
  </si>
  <si>
    <r>
      <t xml:space="preserve">Chaminé </t>
    </r>
    <r>
      <rPr>
        <vertAlign val="superscript"/>
        <sz val="10"/>
        <rFont val="Calibri"/>
        <family val="2"/>
        <scheme val="minor"/>
      </rPr>
      <t>(5)</t>
    </r>
  </si>
  <si>
    <r>
      <t>Apucaraninha</t>
    </r>
    <r>
      <rPr>
        <vertAlign val="superscript"/>
        <sz val="10"/>
        <rFont val="Calibri"/>
        <family val="2"/>
        <scheme val="minor"/>
      </rPr>
      <t xml:space="preserve"> (5)</t>
    </r>
  </si>
  <si>
    <r>
      <t xml:space="preserve">Derivação do Rio Jordão </t>
    </r>
    <r>
      <rPr>
        <vertAlign val="superscript"/>
        <sz val="10"/>
        <rFont val="Calibri"/>
        <family val="2"/>
        <scheme val="minor"/>
      </rPr>
      <t>(5)</t>
    </r>
  </si>
  <si>
    <r>
      <t xml:space="preserve">São Jorge </t>
    </r>
    <r>
      <rPr>
        <vertAlign val="superscript"/>
        <sz val="10"/>
        <rFont val="Calibri"/>
        <family val="2"/>
        <scheme val="minor"/>
      </rPr>
      <t>(5)</t>
    </r>
  </si>
  <si>
    <t>hydroelectric power plant (HPP)</t>
  </si>
  <si>
    <t xml:space="preserve">Marumbi </t>
  </si>
  <si>
    <t>(6)</t>
  </si>
  <si>
    <t xml:space="preserve">Chopim I </t>
  </si>
  <si>
    <t>(3)</t>
  </si>
  <si>
    <t xml:space="preserve">Melissa </t>
  </si>
  <si>
    <t xml:space="preserve">Salto do Vau </t>
  </si>
  <si>
    <t xml:space="preserve">Pitangui </t>
  </si>
  <si>
    <t>Thermal Power Plant</t>
  </si>
  <si>
    <t xml:space="preserve">Figueira </t>
  </si>
  <si>
    <t>Wind Power Plants</t>
  </si>
  <si>
    <r>
      <t xml:space="preserve">Eólica de Palmas </t>
    </r>
    <r>
      <rPr>
        <vertAlign val="superscript"/>
        <sz val="10"/>
        <rFont val="Calibri"/>
        <family val="2"/>
        <scheme val="minor"/>
      </rPr>
      <t>(4)</t>
    </r>
  </si>
  <si>
    <t>Complexo Eólico Cutia</t>
  </si>
  <si>
    <t>Complexo Eólico Bento Miguel</t>
  </si>
  <si>
    <r>
      <t xml:space="preserve">Complexo Eólico Vilas </t>
    </r>
    <r>
      <rPr>
        <b/>
        <vertAlign val="superscript"/>
        <sz val="10"/>
        <rFont val="Calibri"/>
        <family val="2"/>
        <scheme val="minor"/>
      </rPr>
      <t>(8)</t>
    </r>
  </si>
  <si>
    <t>Complexo Jandaira</t>
  </si>
  <si>
    <t>04.02.2055</t>
  </si>
  <si>
    <r>
      <t xml:space="preserve">Aventura </t>
    </r>
    <r>
      <rPr>
        <b/>
        <vertAlign val="superscript"/>
        <sz val="9"/>
        <rFont val="Gadugi"/>
        <family val="2"/>
      </rPr>
      <t>9</t>
    </r>
  </si>
  <si>
    <t>06.05.2053</t>
  </si>
  <si>
    <t>06.11.2053</t>
  </si>
  <si>
    <r>
      <t xml:space="preserve">Santa Rosa e Mundo Novo </t>
    </r>
    <r>
      <rPr>
        <b/>
        <vertAlign val="superscript"/>
        <sz val="9"/>
        <rFont val="Gadugi"/>
        <family val="2"/>
      </rPr>
      <t>9</t>
    </r>
  </si>
  <si>
    <t>Santa Rosa e  Mundo Novo I</t>
  </si>
  <si>
    <t>06.04.2053</t>
  </si>
  <si>
    <t>Santa Rosa e  Mundo Novo II</t>
  </si>
  <si>
    <t>Santa Rosa e  Mundo Novo III</t>
  </si>
  <si>
    <t>Santa Rosa e  Mundo Novo IV</t>
  </si>
  <si>
    <t>06.01.2053</t>
  </si>
  <si>
    <t>Santa Rosa e  Mundo Novo V</t>
  </si>
  <si>
    <t>INTEREST</t>
  </si>
  <si>
    <t>Enterprise</t>
  </si>
  <si>
    <t>Partners</t>
  </si>
  <si>
    <r>
      <t xml:space="preserve">Assured Power </t>
    </r>
    <r>
      <rPr>
        <b/>
        <vertAlign val="superscript"/>
        <sz val="10"/>
        <color rgb="FFF37324"/>
        <rFont val="Gadugi"/>
        <family val="2"/>
      </rPr>
      <t>1</t>
    </r>
    <r>
      <rPr>
        <b/>
        <sz val="10"/>
        <color rgb="FFF37324"/>
        <rFont val="Gadugi"/>
        <family val="2"/>
      </rPr>
      <t xml:space="preserve">
(Average MW)</t>
    </r>
  </si>
  <si>
    <t>Proportional installed capacity (MW)</t>
  </si>
  <si>
    <t>COPEL GeT - 51%
Eletrosul - 49%</t>
  </si>
  <si>
    <r>
      <t xml:space="preserve">HPP Baixo Iguaçu
</t>
    </r>
    <r>
      <rPr>
        <sz val="10"/>
        <rFont val="Calibri"/>
        <family val="2"/>
        <scheme val="minor"/>
      </rPr>
      <t>(Consórcio Empreendedor Baixo Iguaçu)</t>
    </r>
  </si>
  <si>
    <t>COPEL GeT - 30%
Geração Céu Azul - 70%</t>
  </si>
  <si>
    <r>
      <rPr>
        <b/>
        <sz val="10"/>
        <rFont val="Calibri"/>
        <family val="2"/>
        <scheme val="minor"/>
      </rPr>
      <t>HPP Santa Clara</t>
    </r>
    <r>
      <rPr>
        <sz val="10"/>
        <rFont val="Calibri"/>
        <family val="2"/>
        <scheme val="minor"/>
      </rPr>
      <t xml:space="preserve">  
(Elejor)</t>
    </r>
  </si>
  <si>
    <t>COPEL - 70%
Paineira Participações - 30%</t>
  </si>
  <si>
    <r>
      <rPr>
        <b/>
        <sz val="10"/>
        <rFont val="Calibri"/>
        <family val="2"/>
        <scheme val="minor"/>
      </rPr>
      <t>HPP Fundão</t>
    </r>
    <r>
      <rPr>
        <sz val="10"/>
        <rFont val="Calibri"/>
        <family val="2"/>
        <scheme val="minor"/>
      </rPr>
      <t xml:space="preserve">  
(Elejor)</t>
    </r>
  </si>
  <si>
    <r>
      <rPr>
        <b/>
        <sz val="10"/>
        <rFont val="Calibri"/>
        <family val="2"/>
        <scheme val="minor"/>
      </rPr>
      <t>HPP Dona Francisca</t>
    </r>
    <r>
      <rPr>
        <sz val="10"/>
        <rFont val="Calibri"/>
        <family val="2"/>
        <scheme val="minor"/>
      </rPr>
      <t xml:space="preserve"> 
(DFESA)</t>
    </r>
  </si>
  <si>
    <t>COPEL GeT - 35,77%
Silea Participações - 64,23%</t>
  </si>
  <si>
    <t>07.07.2034</t>
  </si>
  <si>
    <t>Hydroelectric Generating Centers (CGH)</t>
  </si>
  <si>
    <t>(2)</t>
  </si>
  <si>
    <r>
      <rPr>
        <b/>
        <sz val="10"/>
        <rFont val="Calibri"/>
        <family val="2"/>
        <scheme val="minor"/>
      </rPr>
      <t>CGH Fundão I</t>
    </r>
    <r>
      <rPr>
        <sz val="10"/>
        <rFont val="Calibri"/>
        <family val="2"/>
        <scheme val="minor"/>
      </rPr>
      <t xml:space="preserve">  
(Elejor)</t>
    </r>
  </si>
  <si>
    <r>
      <t xml:space="preserve">Voltalia - São Miguel 
do Gostoso </t>
    </r>
    <r>
      <rPr>
        <sz val="10"/>
        <rFont val="Calibri"/>
        <family val="2"/>
        <scheme val="minor"/>
      </rPr>
      <t>(5 parques)</t>
    </r>
  </si>
  <si>
    <t xml:space="preserve">COPEL- 49%
Voltalia-  51% </t>
  </si>
  <si>
    <t xml:space="preserve"> Solar</t>
  </si>
  <si>
    <t xml:space="preserve">        
  COPEL - 49% 
</t>
  </si>
  <si>
    <r>
      <rPr>
        <vertAlign val="superscript"/>
        <sz val="8"/>
        <color rgb="FF000000"/>
        <rFont val="Gadugi"/>
        <family val="2"/>
      </rPr>
      <t>1</t>
    </r>
    <r>
      <rPr>
        <sz val="8"/>
        <color rgb="FF000000"/>
        <rFont val="Gadugi"/>
        <family val="2"/>
      </rPr>
      <t xml:space="preserve"> Assured power updated by Ordinance No. 709/2022 of: HPP Mauá, Santa Clara, Fundão and Dona Francisca. </t>
    </r>
  </si>
  <si>
    <r>
      <rPr>
        <vertAlign val="superscript"/>
        <sz val="8"/>
        <rFont val="Gadugi"/>
        <family val="2"/>
      </rPr>
      <t>2</t>
    </r>
    <r>
      <rPr>
        <sz val="8"/>
        <rFont val="Gadugi"/>
        <family val="2"/>
      </rPr>
      <t xml:space="preserve">  Elejor requested the reclassification of its Small Hydroelectric Power Plants - (SHPs) Fundão I and Santa Clara I to Hydroelectric Generating Centers (CGHs), as amended by Art. 8 of Law 9074/1995. This was formalized through ANEEL Authorizing Resolutions 14,744 and 14,745 of 06/20/2023, with the plants exempted from concession, having only registration with ANEEL.</t>
    </r>
  </si>
  <si>
    <t>Subsidiary / SPC</t>
  </si>
  <si>
    <t>Contract</t>
  </si>
  <si>
    <t>APR ¹ (R$ milhões)</t>
  </si>
  <si>
    <t>Concession Expiration</t>
  </si>
  <si>
    <r>
      <t>Extension (km)</t>
    </r>
    <r>
      <rPr>
        <b/>
        <vertAlign val="superscript"/>
        <sz val="9"/>
        <color rgb="FFF37324"/>
        <rFont val="Gadugi"/>
        <family val="2"/>
      </rPr>
      <t>2</t>
    </r>
  </si>
  <si>
    <t>MVA</t>
  </si>
  <si>
    <r>
      <t>060/2001</t>
    </r>
    <r>
      <rPr>
        <vertAlign val="superscript"/>
        <sz val="9"/>
        <rFont val="Gadugi"/>
        <family val="2"/>
      </rPr>
      <t>3</t>
    </r>
  </si>
  <si>
    <t>Several</t>
  </si>
  <si>
    <t>01.01.2043</t>
  </si>
  <si>
    <r>
      <t>075/2001</t>
    </r>
    <r>
      <rPr>
        <vertAlign val="superscript"/>
        <sz val="9"/>
        <rFont val="Gadugi"/>
        <family val="2"/>
      </rPr>
      <t>4</t>
    </r>
  </si>
  <si>
    <t>TL Bateias - Jaguariaiva</t>
  </si>
  <si>
    <t>006/2008</t>
  </si>
  <si>
    <t>TL Bateias - Pilarzinho</t>
  </si>
  <si>
    <t>027/2009</t>
  </si>
  <si>
    <t>TL Foz - Cascavel Oeste</t>
  </si>
  <si>
    <t>010/2010</t>
  </si>
  <si>
    <t>TL Araraquara II — Taubaté</t>
  </si>
  <si>
    <t>015/2010</t>
  </si>
  <si>
    <t>SE Cerquilho III</t>
  </si>
  <si>
    <t>022/2012</t>
  </si>
  <si>
    <t>TL Foz do Chopim - Salto Osório
LT Londrina - Figueira</t>
  </si>
  <si>
    <t>002/2013</t>
  </si>
  <si>
    <t>TL Assis — Paraguaçu Paulista II</t>
  </si>
  <si>
    <t>005/2014</t>
  </si>
  <si>
    <t>TL Bateias - Curitiba Norte</t>
  </si>
  <si>
    <t>021/2014</t>
  </si>
  <si>
    <t>TL Foz do Chopim - Realeza</t>
  </si>
  <si>
    <t>022/2014</t>
  </si>
  <si>
    <t>TL Assis – Londrina</t>
  </si>
  <si>
    <r>
      <t>006/16</t>
    </r>
    <r>
      <rPr>
        <vertAlign val="superscript"/>
        <sz val="9"/>
        <rFont val="Gadugi"/>
        <family val="2"/>
      </rPr>
      <t>5</t>
    </r>
  </si>
  <si>
    <t>Lot E: TL Baixo Iguaçu - Realeza; TL Uberaba - Curitiba Centro; TL Curitiba Leste - Blumenau; SE Medianeira; SE Curitiba Centro; SE Andirá leste; Other Sections</t>
  </si>
  <si>
    <t>Costa Oeste 
Copel Get - 100%</t>
  </si>
  <si>
    <t>001/2012</t>
  </si>
  <si>
    <t>TL Cascavel Norte - Cascavel Oeste 
TL Cascavel Norte - Umuarama Sul 
SE Umuarama Sul</t>
  </si>
  <si>
    <t>Marumbi
Copel GeT - 100%</t>
  </si>
  <si>
    <t>008/2012</t>
  </si>
  <si>
    <t>TL Curitiba - Curitiba Leste</t>
  </si>
  <si>
    <t>Uirapuru Transmissora
Copel GeT - 100%</t>
  </si>
  <si>
    <r>
      <t>002/2005</t>
    </r>
    <r>
      <rPr>
        <vertAlign val="superscript"/>
        <sz val="9"/>
        <rFont val="Gadugi"/>
        <family val="2"/>
      </rPr>
      <t>6</t>
    </r>
  </si>
  <si>
    <t>TL Ivaiporã - Londrina</t>
  </si>
  <si>
    <r>
      <t xml:space="preserve">Subtotal Copel GeT </t>
    </r>
    <r>
      <rPr>
        <b/>
        <vertAlign val="superscript"/>
        <sz val="9"/>
        <color rgb="FFF37324"/>
        <rFont val="Gadugi"/>
        <family val="2"/>
      </rPr>
      <t>7</t>
    </r>
  </si>
  <si>
    <t>Caiuá Transmissora
Copel GeT - 49%
Elecnor - 51%</t>
  </si>
  <si>
    <t>007/2012</t>
  </si>
  <si>
    <t>TL Guaíra - Umuarama Sul 
TL Cascavel Norte - Cascavel Oeste
SE Santa Quitéria / SE Cascavel Norte</t>
  </si>
  <si>
    <t>Integração Maranhense
Copel GeT - 49%
Elecnor - 51%</t>
  </si>
  <si>
    <t>011/2012</t>
  </si>
  <si>
    <t>TL Açailandia - Miranda II</t>
  </si>
  <si>
    <r>
      <t>Matrinchã</t>
    </r>
    <r>
      <rPr>
        <vertAlign val="superscript"/>
        <sz val="9"/>
        <rFont val="Gadugi"/>
        <family val="2"/>
      </rPr>
      <t xml:space="preserve"> </t>
    </r>
    <r>
      <rPr>
        <sz val="9"/>
        <rFont val="Gadugi"/>
        <family val="2"/>
      </rPr>
      <t xml:space="preserve">
Copel GeT - 49%
State Grid - 51%</t>
    </r>
  </si>
  <si>
    <t>012/2012</t>
  </si>
  <si>
    <t>TL Paranaíta - Ribeirãozinho</t>
  </si>
  <si>
    <t>Guaraciaba
Copel GeT - 49%
State Grid - 51%</t>
  </si>
  <si>
    <t>013/2012</t>
  </si>
  <si>
    <t>TL Ribeirãozinho - Marimbondo</t>
  </si>
  <si>
    <t>Paranaíba
Copel GeT - 24,5% 
Furnas - 24,5% 
State Grid - 51%</t>
  </si>
  <si>
    <t>TL Barreiras II - Pirapora II</t>
  </si>
  <si>
    <t>Cantareira
Copel GeT - 49%
Elecnor - 51%</t>
  </si>
  <si>
    <t>19/2014</t>
  </si>
  <si>
    <t>TL Estreito - Fernão Dias</t>
  </si>
  <si>
    <t>Mata de Santa Genebra
Copel GeT - 50,1%
Furnas - 49,9%</t>
  </si>
  <si>
    <t>001/14</t>
  </si>
  <si>
    <t>TL Araraquara II - Bateias</t>
  </si>
  <si>
    <r>
      <t>Subtotal SPCs</t>
    </r>
    <r>
      <rPr>
        <b/>
        <vertAlign val="superscript"/>
        <sz val="9"/>
        <color rgb="FFF37324"/>
        <rFont val="Gadugi"/>
        <family val="2"/>
      </rPr>
      <t xml:space="preserve"> 8</t>
    </r>
  </si>
  <si>
    <t>Total</t>
  </si>
  <si>
    <t>OPERATIONAL DATA</t>
  </si>
  <si>
    <t>Number of Consumers</t>
  </si>
  <si>
    <t>Cities served</t>
  </si>
  <si>
    <t>Voltage</t>
  </si>
  <si>
    <t>Number of Substations</t>
  </si>
  <si>
    <t>Km of lines</t>
  </si>
  <si>
    <t>13,8 kV</t>
  </si>
  <si>
    <t>34,5 kV</t>
  </si>
  <si>
    <t>69 kV</t>
  </si>
  <si>
    <t>88 kV</t>
  </si>
  <si>
    <t>138 kV</t>
  </si>
  <si>
    <t>Consumer-to-employee ratio DIS</t>
  </si>
  <si>
    <t xml:space="preserve">
Captive Consumers </t>
  </si>
  <si>
    <t>Copel Dis employees</t>
  </si>
  <si>
    <t>Consum/Emp</t>
  </si>
  <si>
    <t>QUALITY OF SUPPLY</t>
  </si>
  <si>
    <t>Year</t>
  </si>
  <si>
    <t>DEC ¹
(hours)</t>
  </si>
  <si>
    <t xml:space="preserve">FEC ²
(outages) </t>
  </si>
  <si>
    <t>¹  DEC measured in hours and hundredths of an hour
²  FEC expressed in number of interruptions and hundredths of a number of interruptions year to date
* Values of the last 12 months</t>
  </si>
  <si>
    <t>Period</t>
  </si>
  <si>
    <t>Technical Loss</t>
  </si>
  <si>
    <t>Non-Technical Loss</t>
  </si>
  <si>
    <t>Total loss</t>
  </si>
  <si>
    <t>Regulatory (1)</t>
  </si>
  <si>
    <t xml:space="preserve"> Real (2)</t>
  </si>
  <si>
    <t>Regulatory (3)</t>
  </si>
  <si>
    <t xml:space="preserve"> Calculated (4)</t>
  </si>
  <si>
    <t>Regulatory (5)</t>
  </si>
  <si>
    <t xml:space="preserve"> Total (6)</t>
  </si>
  <si>
    <t>(1) Percentage established in the tariff review;</t>
  </si>
  <si>
    <t>(2) Technical loss calculated and reported monthly to Aneel;</t>
  </si>
  <si>
    <t>(3) Percentage established in the tariff review;</t>
  </si>
  <si>
    <t>(4) Difference between reported total losses and technical losses calculated as a percentage established in the review and the total injected energy, also reported monthly to Aneel;</t>
  </si>
  <si>
    <t>(5) (Regulatory percentage of PNT x informed BT Market + technical losses calculated as a percentage established in the review and the total energy injected) / Injected energy;</t>
  </si>
  <si>
    <t>(6) Total loss on injected energy.</t>
  </si>
  <si>
    <t>NOTE: In the calculation of the distributor's total losses, energy losses inherent to the electric power system (technical losses), commercial losses (mainly due to fraud, theft) and differences related to the shift in the billing schedule and the effects of the portion of mini and micro generation distributed in the Company's network</t>
  </si>
  <si>
    <t>Certification</t>
  </si>
  <si>
    <t>P50</t>
  </si>
  <si>
    <t>P90</t>
  </si>
  <si>
    <t>² Price updated by IPCA until Jun/24 (Reference Jul/24). Source: CCEE</t>
  </si>
  <si>
    <t>Sale of investments</t>
  </si>
  <si>
    <t>Issue of loans and financing</t>
  </si>
  <si>
    <t xml:space="preserve">             *Includes hydroelectric plants, CCGF (GPS Plant), SPE FDA, SPE Bela Vista, TPP Figueira and Palmas Wind Farms.</t>
  </si>
  <si>
    <t>Auction - CCEAR 2009 - 2016 (Salto Caxias)</t>
  </si>
  <si>
    <t>COPEL - 23,03%
Gerdau - 53,94%
Celesc - 23,03%</t>
  </si>
  <si>
    <r>
      <rPr>
        <vertAlign val="superscript"/>
        <sz val="8"/>
        <rFont val="Gadugi"/>
        <family val="2"/>
      </rPr>
      <t>3</t>
    </r>
    <r>
      <rPr>
        <sz val="8"/>
        <rFont val="Gadugi"/>
        <family val="2"/>
      </rPr>
      <t xml:space="preserve"> The Concession Expires of the wind farm concessions are respectively: Carnaúbas (04.09.2047), Reduto (04.16.2047), Santo Cristo (04.18.2047), São João (03.26.2047).</t>
    </r>
  </si>
  <si>
    <r>
      <rPr>
        <vertAlign val="superscript"/>
        <sz val="8"/>
        <rFont val="Gadugi"/>
        <family val="2"/>
      </rPr>
      <t>4</t>
    </r>
    <r>
      <rPr>
        <sz val="8"/>
        <rFont val="Gadugi"/>
        <family val="2"/>
      </rPr>
      <t xml:space="preserve"> Holding of 6 SCPs operating in the field of distributed generation (photovoltaic plants): Pharma Solar II, Pharma Solar III, Pharma Solar IV, in commercial operation, e Bandeirantes Solar I, Bandeirantes Solar II e Bandeirantes Solar III, in pre-operational.</t>
    </r>
  </si>
  <si>
    <r>
      <rPr>
        <vertAlign val="superscript"/>
        <sz val="8"/>
        <rFont val="Gadugi"/>
        <family val="2"/>
      </rPr>
      <t>5</t>
    </r>
    <r>
      <rPr>
        <sz val="8"/>
        <rFont val="Gadugi"/>
        <family val="2"/>
      </rPr>
      <t xml:space="preserve">  Extension of Grant according to REH 3.242/2023.</t>
    </r>
  </si>
  <si>
    <t>3Q24</t>
  </si>
  <si>
    <t>Income Statement 3Q24</t>
  </si>
  <si>
    <t>3Q23</t>
  </si>
  <si>
    <t>Income Statement 3Q23</t>
  </si>
  <si>
    <t>9M24</t>
  </si>
  <si>
    <t>9M23</t>
  </si>
  <si>
    <t>Sep-24</t>
  </si>
  <si>
    <t>Main Indicators -Associates                                                  Sep-24</t>
  </si>
  <si>
    <t>Main Indicators -Joint ventures
Sep-24</t>
  </si>
  <si>
    <t>Energy Balance - Copel GET - Sep-24</t>
  </si>
  <si>
    <t>Share Capital -  As of September, 30,2024 *</t>
  </si>
  <si>
    <t>Assets - September -2024</t>
  </si>
  <si>
    <t>Liabilities - September -24</t>
  </si>
  <si>
    <t>Reference: September/24</t>
  </si>
  <si>
    <t>Comments:
1- Excluding losses and internal consumption.
2- Considering the GFs of wind SPEs constant for all periods.
3- Considering the Sales of wind SPEs constant for all periods.
4- Considering energy purchases in each period.
5 - Prices updated according to the contractual readjustment index, from the reference dates until September/2024.
6 - The GPS CCGF RAG is not considered in the calculation of average prices.
7 - Average gross energy prices (with PIS/COFINS and without ICMS)
8- Considers Assured Power updated by Ordinance No. 709/2022 for: FDA, Segredo  and Salto Caxias.</t>
  </si>
  <si>
    <t>ENERGY FLOW CONSOLIDATED 3Q24</t>
  </si>
  <si>
    <t>ENERGY FLOW CONSOLIDATED 9M24</t>
  </si>
  <si>
    <t>Generation 9M24
(GWh)*</t>
  </si>
  <si>
    <t>Provision from the voluntary dismissal program</t>
  </si>
  <si>
    <t>Long-term incentives</t>
  </si>
  <si>
    <t>Assets disposal results</t>
  </si>
  <si>
    <t xml:space="preserve">Sale of property, plant and equipment </t>
  </si>
  <si>
    <t>Transaction costs in the issuing of loans and financing</t>
  </si>
  <si>
    <t>Capital increase</t>
  </si>
  <si>
    <t>Transaction costs in the capital increase</t>
  </si>
  <si>
    <t>Income Statement 9M24</t>
  </si>
  <si>
    <t>Income Statement 9M23</t>
  </si>
  <si>
    <t>01.07.2020</t>
  </si>
  <si>
    <t>31.12.2040</t>
  </si>
  <si>
    <t>31.12.2042</t>
  </si>
  <si>
    <t>31.12.2044</t>
  </si>
  <si>
    <t>12.11.2018</t>
  </si>
  <si>
    <t>(1) RAG of R$167.9 million, updated by Aneel's Resolution No. 3,353, of July 23, 2024.
(2) Power plants exempted from concession, are only registered with ANEEL.
(3) Assured power considered the average wind generation.
(4) Extension of Grant according to REH 2919/2021, 2932/2021  and  3.242/2023.
(5) Under approval by ANEEL.</t>
  </si>
  <si>
    <r>
      <rPr>
        <b/>
        <sz val="10"/>
        <rFont val="Calibri"/>
        <family val="2"/>
        <scheme val="minor"/>
      </rPr>
      <t xml:space="preserve">SHP Arturo Andreoli </t>
    </r>
    <r>
      <rPr>
        <vertAlign val="superscript"/>
        <sz val="10"/>
        <rFont val="Calibri"/>
        <family val="2"/>
        <scheme val="minor"/>
      </rPr>
      <t>5</t>
    </r>
    <r>
      <rPr>
        <b/>
        <sz val="10"/>
        <rFont val="Calibri"/>
        <family val="2"/>
        <scheme val="minor"/>
      </rPr>
      <t xml:space="preserve">
</t>
    </r>
    <r>
      <rPr>
        <sz val="10"/>
        <rFont val="Calibri"/>
        <family val="2"/>
        <scheme val="minor"/>
      </rPr>
      <t>(Foz do Chopim)</t>
    </r>
  </si>
  <si>
    <r>
      <t xml:space="preserve">Solar Paraná </t>
    </r>
    <r>
      <rPr>
        <vertAlign val="superscript"/>
        <sz val="9"/>
        <rFont val="Gadugi"/>
        <family val="2"/>
      </rPr>
      <t>4</t>
    </r>
  </si>
  <si>
    <r>
      <rPr>
        <b/>
        <sz val="10"/>
        <rFont val="Calibri"/>
        <family val="2"/>
        <scheme val="minor"/>
      </rPr>
      <t>CGH Santa Clara I</t>
    </r>
    <r>
      <rPr>
        <sz val="10"/>
        <rFont val="Calibri"/>
        <family val="2"/>
        <scheme val="minor"/>
      </rPr>
      <t xml:space="preserve"> 
(Elejor)</t>
    </r>
  </si>
  <si>
    <r>
      <t xml:space="preserve">HPP Gov. Jayme Canet Junior (Mauá) </t>
    </r>
    <r>
      <rPr>
        <b/>
        <sz val="9"/>
        <rFont val="Gadugi"/>
        <family val="2"/>
      </rPr>
      <t xml:space="preserve">
</t>
    </r>
    <r>
      <rPr>
        <sz val="10"/>
        <rFont val="Calibri"/>
        <family val="2"/>
        <scheme val="minor"/>
      </rPr>
      <t>(Consórcio Energético Cruzeiro do Sul)</t>
    </r>
  </si>
  <si>
    <t>1 Proportional to Copel's interest in the project. Values referring to the 2023/2024 cycle, effective from July 1, 2024, according to REH 3.348/2024 - Technical Note No. 105/2024 – STR/ANEEL, of July 09, 2024. Considers investments that came into operation until 09/30/2024.
² Considers double circuit sections (circuits that share the same transmission tower).
³ Contract renewed according to Law 12,783/13. The O&amp;M portion is part of the RBSE, under the terms of the Law. It will be received until the end of the concession (Jan/2043). The value of the APR for the 2024-2025 cycle, excluding the RBSE, according to REH 3,3348/2024, is R$ 148.3 million. This amount refers to additional RAP for reinforcements and improvements, in effect when REH 3,348/2024 was published.
4 As of 10.31.2018, the APR was reduced by 50%.
5 The construction of 38 km of sectioning lines was foreseen in the implementation of the Andirá Leste and Medianeira SEs, 2 km of which for Contract 060/2001 and 36 km for LTs that do not belong to Copel GeT, which, despite being included in the APR, in reason for the investment made, will not be added to Copel's assets.
6 As of 07/09/2021, the APR was reduced by 50%.
7 Consolidated Result.
8 Equity Income.</t>
  </si>
  <si>
    <t>(-/+) Impairment</t>
  </si>
  <si>
    <t>(-/+) Provision (reversal) Incentive Dismissal Program</t>
  </si>
  <si>
    <t>(-/+) Assets disposal</t>
  </si>
  <si>
    <t>(-/+) Hydrological Risk Renegotiation (GSF) - HPP Mauá</t>
  </si>
  <si>
    <t>(-/+) Ebitda from discontinued Op. Compagas and UEGA</t>
  </si>
  <si>
    <t>Adjusted EBITDA</t>
  </si>
  <si>
    <t>(-/+) NRV</t>
  </si>
  <si>
    <t>Adjusted EBITDA without earnings of subsidiaries, NRV and IFRS effect</t>
  </si>
  <si>
    <t xml:space="preserve">
(6) Assured Power updated by Ordinance N°709/2022 for: FDA, Segredo, Salto Caxias and GPS, effective from January/2023. 
(7) According to Order No. 561/2024, commercial operations suspended. 
(8) Complexes Aventura and Santa Rosa &amp; Novo Mundo joined the Company's portfolio in Jan/23.                                                                              
* Considers internal consumption of generators and generation in commercial operation.
** Plant do not participate in the MRE.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</si>
</sst>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2">
    <numFmt numFmtId="164" formatCode="&quot;$&quot;#,##0_);[Red]\(&quot;$&quot;#,##0\)"/>
    <numFmt numFmtId="165" formatCode="_(&quot;$&quot;* #,##0_);_(&quot;$&quot;* \(#,##0\);_(&quot;$&quot;* &quot;-&quot;_);_(@_)"/>
    <numFmt numFmtId="166" formatCode="_(* #,##0_);_(* \(#,##0\);_(* &quot;-&quot;_);_(@_)"/>
    <numFmt numFmtId="167" formatCode="_(&quot;$&quot;* #,##0.00_);_(&quot;$&quot;* \(#,##0.00\);_(&quot;$&quot;* &quot;-&quot;??_);_(@_)"/>
    <numFmt numFmtId="168" formatCode="_(* #,##0.00_);_(* \(#,##0.00\);_(* &quot;-&quot;??_);_(@_)"/>
    <numFmt numFmtId="169" formatCode="_(* #,##0_);_(* \(#,##0\);_(* \-??_);_(@_)"/>
    <numFmt numFmtId="170" formatCode="_(* #,##0.0_);_(* \(#,##0.0\);_(* \-??_);_(@_)"/>
    <numFmt numFmtId="171" formatCode="0.0"/>
    <numFmt numFmtId="172" formatCode="_(* #,##0.00_);_(* \(#,##0.00\);_(* \-??_);_(@_)"/>
    <numFmt numFmtId="173" formatCode="&quot;R$ &quot;#,##0_);[Red]&quot;(R$ &quot;#,##0\)"/>
    <numFmt numFmtId="174" formatCode="[$-416]#,##0_);[Red]\(#,##0\)"/>
    <numFmt numFmtId="175" formatCode="#,##0.0_);[Red]\-#,##0.0"/>
    <numFmt numFmtId="176" formatCode="0_);\(0\)"/>
    <numFmt numFmtId="177" formatCode="[$-416]#,##0_);\(#,##0\)"/>
    <numFmt numFmtId="178" formatCode="_(* #,##0.0_);_(* \(#,##0.0\);_(* \-_);_(@_)"/>
    <numFmt numFmtId="179" formatCode="_(* #,##0_);_(* \(#,##0\);_(* \-_);_(@_)"/>
    <numFmt numFmtId="180" formatCode="_(* #,##0.0_);_(* \(#,##0.0\);_(* &quot;-&quot;??_);_(@_)"/>
    <numFmt numFmtId="181" formatCode="_(* #,##0_);_(* \(#,##0\);_(* &quot;-&quot;??_);_(@_)"/>
    <numFmt numFmtId="182" formatCode="_(* #,##0.0_);_(* \(#,##0.0\);_(* &quot;-&quot;_);_(@_)"/>
    <numFmt numFmtId="183" formatCode="_-* #,##0_-;\-* #,##0_-;_-* &quot;-&quot;??_-;_-@_-"/>
    <numFmt numFmtId="184" formatCode="&quot;R$ &quot;#,##0_);[Red]\(&quot;R$ &quot;#,##0\)"/>
    <numFmt numFmtId="185" formatCode="#,##0.0"/>
    <numFmt numFmtId="186" formatCode="_-* #,##0_-;\-* #,##0_-;_-* \-??_-;_-@_-"/>
    <numFmt numFmtId="187" formatCode="0.0%"/>
    <numFmt numFmtId="188" formatCode="#,##0.0_);\(#,##0.0\)"/>
    <numFmt numFmtId="189" formatCode="#,##0_ ;\-#,##0\ "/>
    <numFmt numFmtId="190" formatCode="mm\.dd\.yyyy"/>
    <numFmt numFmtId="191" formatCode="_-* #,##0.0_-;\-* #,##0.0_-;_-* &quot;-&quot;??_-;_-@_-"/>
    <numFmt numFmtId="192" formatCode="#,##0.00_ ;\-#,##0.00\ "/>
    <numFmt numFmtId="193" formatCode="#,##0.0_ ;\-#,##0.0\ "/>
    <numFmt numFmtId="194" formatCode="[$-416]mmm/yy;@"/>
    <numFmt numFmtId="195" formatCode="[$-409]dd\-mmm\-yy;@"/>
    <numFmt numFmtId="196" formatCode="[$-409]d\-mmm\-yy;@"/>
    <numFmt numFmtId="197" formatCode="m\-d&quot;-yy&quot;"/>
    <numFmt numFmtId="198" formatCode="0.0000"/>
    <numFmt numFmtId="199" formatCode="General_)"/>
    <numFmt numFmtId="200" formatCode="#\ ###\ ###\ ##0\ "/>
    <numFmt numFmtId="201" formatCode="yyyy"/>
    <numFmt numFmtId="202" formatCode="0.000"/>
    <numFmt numFmtId="203" formatCode="\\#,##0.00;[Red]&quot;\-&quot;#,##0.00"/>
    <numFmt numFmtId="204" formatCode="_-* #,##0_-;\-* #,##0_-;_-* \-_-;_-@_-"/>
    <numFmt numFmtId="205" formatCode="_-* #,##0.00_-;\-* #,##0.00_-;_-* \-??_-;_-@_-"/>
    <numFmt numFmtId="206" formatCode="_-\$* #,##0_-;&quot;-$&quot;* #,##0_-;_-\$* \-_-;_-@_-"/>
    <numFmt numFmtId="207" formatCode="_-\$* #,##0.00_-;&quot;-$&quot;* #,##0.00_-;_-\$* \-??_-;_-@_-"/>
    <numFmt numFmtId="208" formatCode="\$#,##0\ ;&quot;($&quot;#,##0\)"/>
    <numFmt numFmtId="209" formatCode="_([$€]* #,##0.00_);_([$€]* \(#,##0.00\);_([$€]* &quot;-&quot;??_);_(@_)"/>
    <numFmt numFmtId="210" formatCode="_([$€-2]* #,##0.00_);_([$€-2]* \(#,##0.00\);_([$€-2]* &quot;-&quot;??_)"/>
    <numFmt numFmtId="211" formatCode="#,##0.0%_);[Red]\(#,##0.0%\);_(* &quot;-&quot;??%_);_(@_)"/>
    <numFmt numFmtId="212" formatCode="#,##0.00%_);[Red]\(#,##0.00%\);_(* &quot;-&quot;??%_);_(@_)"/>
    <numFmt numFmtId="213" formatCode="m\-d\-\y\y"/>
    <numFmt numFmtId="214" formatCode="0.0%;_(&quot;-&quot;_)"/>
    <numFmt numFmtId="215" formatCode="#,##0.0%;[Red]\(#,##0.0%\)"/>
    <numFmt numFmtId="216" formatCode="#,##0.00\ ;&quot; (&quot;#,##0.00\);&quot; -&quot;#\ ;@\ "/>
    <numFmt numFmtId="217" formatCode="[$€]#,##0.00\ ;[$€]\(#,##0.00\);[$€]\-#\ ;@\ "/>
    <numFmt numFmtId="218" formatCode="&quot;\&quot;#,##0.00;[Red]&quot;\&quot;\-#,##0.00"/>
    <numFmt numFmtId="219" formatCode="&quot;$&quot;#,##0\ ;\(&quot;$&quot;#,##0\)"/>
    <numFmt numFmtId="220" formatCode="\U\S\$#,##0.00;\(\U\S\$#,##0.00\)"/>
    <numFmt numFmtId="221" formatCode="#,#00"/>
    <numFmt numFmtId="222" formatCode="_(&quot;R$ &quot;* #,##0.00_);_(&quot;R$ &quot;* \(#,##0.00\);_(&quot;R$ &quot;* &quot;-&quot;??_);_(@_)"/>
    <numFmt numFmtId="223" formatCode="\$#,"/>
    <numFmt numFmtId="224" formatCode="&quot;$&quot;#,##0.00\ ;\(&quot;$&quot;#,##0.00\)"/>
    <numFmt numFmtId="225" formatCode="0.00%;\(0.00%\)"/>
    <numFmt numFmtId="226" formatCode="#,##0.00;\(#,##0.00\)"/>
    <numFmt numFmtId="227" formatCode="\$#,##0_);[Red]\(\$#,##0\)"/>
    <numFmt numFmtId="228" formatCode="#,##0.000"/>
    <numFmt numFmtId="229" formatCode="#,"/>
    <numFmt numFmtId="230" formatCode="#.##000"/>
    <numFmt numFmtId="231" formatCode="#.##0,"/>
    <numFmt numFmtId="232" formatCode="[$-409]mmm\-yy;@"/>
    <numFmt numFmtId="233" formatCode="mm/dd/yy;@"/>
    <numFmt numFmtId="234" formatCode="_-* #,##0.0_-;\-* #,##0.0_-;_-* &quot;-&quot;?_-;_-@_-"/>
    <numFmt numFmtId="235" formatCode="[$-416]mmm\-yy;@"/>
  </numFmts>
  <fonts count="153">
    <font>
      <sz val="11"/>
      <color theme="1"/>
      <name val="Calibri"/>
      <family val="2"/>
      <scheme val="minor"/>
    </font>
    <font>
      <sz val="11"/>
      <color theme="1"/>
      <name val="Calibri"/>
      <family val="2"/>
      <scheme val="minor"/>
    </font>
    <font>
      <sz val="10"/>
      <name val="Calibri"/>
      <family val="2"/>
    </font>
    <font>
      <b/>
      <sz val="10"/>
      <color rgb="FFF37324"/>
      <name val="Calibri"/>
      <family val="2"/>
    </font>
    <font>
      <b/>
      <sz val="10"/>
      <color rgb="FFF37324"/>
      <name val="Calibri"/>
      <family val="2"/>
      <scheme val="minor"/>
    </font>
    <font>
      <sz val="10"/>
      <name val="Calibri"/>
      <family val="2"/>
      <scheme val="minor"/>
    </font>
    <font>
      <b/>
      <sz val="10"/>
      <color theme="1"/>
      <name val="Calibri"/>
      <family val="2"/>
      <scheme val="minor"/>
    </font>
    <font>
      <b/>
      <sz val="10"/>
      <name val="Calibri"/>
      <family val="2"/>
      <scheme val="minor"/>
    </font>
    <font>
      <sz val="10"/>
      <color theme="1"/>
      <name val="Calibri"/>
      <family val="2"/>
      <scheme val="minor"/>
    </font>
    <font>
      <sz val="10"/>
      <name val="Arial"/>
      <family val="2"/>
    </font>
    <font>
      <b/>
      <sz val="9"/>
      <name val="Calibri"/>
      <family val="2"/>
      <charset val="1"/>
    </font>
    <font>
      <b/>
      <sz val="9"/>
      <name val="Calibri"/>
      <family val="2"/>
      <scheme val="minor"/>
    </font>
    <font>
      <sz val="9"/>
      <name val="Calibri"/>
      <family val="2"/>
      <scheme val="minor"/>
    </font>
    <font>
      <vertAlign val="superscript"/>
      <sz val="10"/>
      <name val="Calibri"/>
      <family val="2"/>
      <scheme val="minor"/>
    </font>
    <font>
      <sz val="8"/>
      <name val="Calibri"/>
      <family val="2"/>
      <scheme val="minor"/>
    </font>
    <font>
      <vertAlign val="superscript"/>
      <sz val="8"/>
      <name val="Calibri"/>
      <family val="2"/>
      <scheme val="minor"/>
    </font>
    <font>
      <sz val="9"/>
      <color theme="1"/>
      <name val="Calibri"/>
      <family val="2"/>
      <scheme val="minor"/>
    </font>
    <font>
      <b/>
      <sz val="9"/>
      <color theme="1"/>
      <name val="Calibri"/>
      <family val="2"/>
      <scheme val="minor"/>
    </font>
    <font>
      <b/>
      <sz val="12"/>
      <color theme="0"/>
      <name val="Calibri"/>
      <family val="2"/>
    </font>
    <font>
      <vertAlign val="superscript"/>
      <sz val="9"/>
      <name val="Calibri"/>
      <family val="2"/>
      <scheme val="minor"/>
    </font>
    <font>
      <sz val="10"/>
      <name val="Arial"/>
      <family val="2"/>
    </font>
    <font>
      <b/>
      <sz val="10"/>
      <color theme="1" tint="0.14999847407452621"/>
      <name val="Calibri"/>
      <family val="2"/>
      <scheme val="minor"/>
    </font>
    <font>
      <b/>
      <vertAlign val="superscript"/>
      <sz val="10"/>
      <name val="Calibri"/>
      <family val="2"/>
      <scheme val="minor"/>
    </font>
    <font>
      <b/>
      <sz val="10"/>
      <name val="Gadugi"/>
      <family val="2"/>
    </font>
    <font>
      <sz val="10"/>
      <name val="Gadugi"/>
      <family val="2"/>
    </font>
    <font>
      <b/>
      <sz val="10"/>
      <color rgb="FFF37324"/>
      <name val="Gadugi"/>
      <family val="2"/>
    </font>
    <font>
      <b/>
      <sz val="10"/>
      <color rgb="FFF37424"/>
      <name val="Gadugi"/>
      <family val="2"/>
    </font>
    <font>
      <vertAlign val="superscript"/>
      <sz val="10"/>
      <name val="Gadugi"/>
      <family val="2"/>
    </font>
    <font>
      <sz val="9"/>
      <name val="Gadugi"/>
      <family val="2"/>
    </font>
    <font>
      <vertAlign val="superscript"/>
      <sz val="9"/>
      <name val="Gadugi"/>
      <family val="2"/>
    </font>
    <font>
      <b/>
      <sz val="10"/>
      <color theme="5"/>
      <name val="Gadugi"/>
      <family val="2"/>
    </font>
    <font>
      <b/>
      <sz val="9"/>
      <color rgb="FFF37324"/>
      <name val="Gadugi"/>
      <family val="2"/>
    </font>
    <font>
      <b/>
      <sz val="9"/>
      <name val="Gadugi"/>
      <family val="2"/>
    </font>
    <font>
      <b/>
      <sz val="11"/>
      <color theme="1"/>
      <name val="Calibri"/>
      <family val="2"/>
      <scheme val="minor"/>
    </font>
    <font>
      <b/>
      <sz val="8"/>
      <color theme="1"/>
      <name val="Gadugi"/>
      <family val="2"/>
    </font>
    <font>
      <sz val="8"/>
      <name val="Gadugi"/>
      <family val="2"/>
    </font>
    <font>
      <vertAlign val="superscript"/>
      <sz val="8"/>
      <name val="Gadugi"/>
      <family val="2"/>
    </font>
    <font>
      <sz val="9"/>
      <color theme="1"/>
      <name val="Gadugi"/>
      <family val="2"/>
    </font>
    <font>
      <sz val="8"/>
      <color theme="1"/>
      <name val="Calibri"/>
      <family val="2"/>
      <scheme val="minor"/>
    </font>
    <font>
      <sz val="10"/>
      <color theme="1"/>
      <name val="Gadugi"/>
      <family val="2"/>
    </font>
    <font>
      <sz val="11"/>
      <color theme="1"/>
      <name val="Gadugi"/>
      <family val="2"/>
    </font>
    <font>
      <i/>
      <sz val="9"/>
      <name val="Gadugi"/>
      <family val="2"/>
    </font>
    <font>
      <b/>
      <sz val="8"/>
      <color rgb="FFF37324"/>
      <name val="Gadugi"/>
      <family val="2"/>
    </font>
    <font>
      <b/>
      <sz val="8"/>
      <name val="Gadugi"/>
      <family val="2"/>
    </font>
    <font>
      <b/>
      <sz val="9"/>
      <color theme="5"/>
      <name val="Gadugi"/>
      <family val="2"/>
    </font>
    <font>
      <sz val="9"/>
      <color theme="5"/>
      <name val="Gadugi"/>
      <family val="2"/>
    </font>
    <font>
      <sz val="8"/>
      <color theme="1"/>
      <name val="Gadugi"/>
      <family val="2"/>
    </font>
    <font>
      <b/>
      <sz val="9"/>
      <color theme="1"/>
      <name val="Gadugi"/>
      <family val="2"/>
    </font>
    <font>
      <b/>
      <sz val="9"/>
      <color rgb="FF000000"/>
      <name val="Gadugi"/>
      <family val="2"/>
    </font>
    <font>
      <sz val="9"/>
      <color rgb="FF000000"/>
      <name val="Gadugi"/>
      <family val="2"/>
    </font>
    <font>
      <b/>
      <sz val="10"/>
      <color theme="0"/>
      <name val="Gadugi"/>
      <family val="2"/>
    </font>
    <font>
      <b/>
      <i/>
      <sz val="10"/>
      <color rgb="FFF37324"/>
      <name val="Gadugi"/>
      <family val="2"/>
    </font>
    <font>
      <b/>
      <sz val="12"/>
      <color theme="0"/>
      <name val="Gadugi"/>
      <family val="2"/>
    </font>
    <font>
      <b/>
      <sz val="10"/>
      <color rgb="FFF37334"/>
      <name val="Gadugi"/>
      <family val="2"/>
    </font>
    <font>
      <sz val="10"/>
      <color rgb="FFF37324"/>
      <name val="Gadugi"/>
      <family val="2"/>
    </font>
    <font>
      <b/>
      <sz val="9"/>
      <color theme="0"/>
      <name val="Gadugi"/>
      <family val="2"/>
    </font>
    <font>
      <b/>
      <sz val="9"/>
      <color theme="1" tint="0.14999847407452621"/>
      <name val="Gadugi"/>
      <family val="2"/>
    </font>
    <font>
      <b/>
      <sz val="10"/>
      <color theme="1"/>
      <name val="Gadugi"/>
      <family val="2"/>
    </font>
    <font>
      <sz val="10"/>
      <name val="MS Sans Serif"/>
      <family val="2"/>
    </font>
    <font>
      <b/>
      <sz val="11"/>
      <color theme="1"/>
      <name val="Gadugi"/>
      <family val="2"/>
    </font>
    <font>
      <b/>
      <sz val="12"/>
      <color rgb="FFF37324"/>
      <name val="Gadugi"/>
      <family val="2"/>
    </font>
    <font>
      <b/>
      <vertAlign val="superscript"/>
      <sz val="9"/>
      <name val="Gadugi"/>
      <family val="2"/>
    </font>
    <font>
      <sz val="10"/>
      <color rgb="FF000000"/>
      <name val="Times New Roman"/>
      <family val="1"/>
    </font>
    <font>
      <sz val="10"/>
      <name val="Arial"/>
      <family val="2"/>
    </font>
    <font>
      <b/>
      <sz val="10"/>
      <name val="Arial"/>
      <family val="2"/>
    </font>
    <font>
      <b/>
      <sz val="10"/>
      <color theme="5"/>
      <name val="Calibri"/>
      <family val="2"/>
      <scheme val="minor"/>
    </font>
    <font>
      <b/>
      <vertAlign val="superscript"/>
      <sz val="10"/>
      <color rgb="FFF37324"/>
      <name val="Gadugi"/>
      <family val="2"/>
    </font>
    <font>
      <b/>
      <vertAlign val="superscript"/>
      <sz val="9"/>
      <color rgb="FFF37324"/>
      <name val="Gadugi"/>
      <family val="2"/>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18"/>
      <color indexed="62"/>
      <name val="Cambria"/>
      <family val="2"/>
    </font>
    <font>
      <b/>
      <sz val="11"/>
      <color indexed="8"/>
      <name val="Calibri"/>
      <family val="2"/>
    </font>
    <font>
      <sz val="8"/>
      <name val="Arial"/>
      <family val="2"/>
    </font>
    <font>
      <sz val="10"/>
      <name val="Courier New"/>
      <family val="3"/>
    </font>
    <font>
      <sz val="10"/>
      <name val="Courier"/>
      <family val="3"/>
    </font>
    <font>
      <sz val="10"/>
      <color indexed="8"/>
      <name val="Arial"/>
      <family val="2"/>
      <charset val="1"/>
    </font>
    <font>
      <sz val="12"/>
      <color indexed="8"/>
      <name val="Arial"/>
      <family val="2"/>
    </font>
    <font>
      <sz val="8"/>
      <name val="MS Sans Serif"/>
      <family val="2"/>
    </font>
    <font>
      <sz val="12"/>
      <name val="Arial"/>
      <family val="2"/>
    </font>
    <font>
      <sz val="14"/>
      <color indexed="8"/>
      <name val="Arial"/>
      <family val="2"/>
    </font>
    <font>
      <sz val="12"/>
      <name val="Times New Roman"/>
      <family val="1"/>
    </font>
    <font>
      <sz val="8"/>
      <name val="SwitzerlandLight"/>
    </font>
    <font>
      <sz val="7"/>
      <name val="SwitzerlandLight"/>
    </font>
    <font>
      <sz val="1"/>
      <color indexed="8"/>
      <name val="Courier New"/>
      <family val="3"/>
    </font>
    <font>
      <b/>
      <sz val="10"/>
      <color indexed="18"/>
      <name val="Arial"/>
      <family val="2"/>
    </font>
    <font>
      <sz val="9"/>
      <name val="Times New Roman"/>
      <family val="1"/>
    </font>
    <font>
      <b/>
      <sz val="10"/>
      <color theme="0"/>
      <name val="Arial"/>
      <family val="2"/>
    </font>
    <font>
      <b/>
      <sz val="8"/>
      <name val="Arial"/>
      <family val="2"/>
    </font>
    <font>
      <sz val="11"/>
      <color indexed="8"/>
      <name val="Calibri"/>
      <family val="2"/>
    </font>
    <font>
      <sz val="10"/>
      <color theme="1"/>
      <name val="Calibri Light"/>
      <family val="2"/>
      <scheme val="major"/>
    </font>
    <font>
      <b/>
      <sz val="12"/>
      <name val="Arial"/>
      <family val="2"/>
    </font>
    <font>
      <b/>
      <sz val="14"/>
      <color indexed="8"/>
      <name val="Arial"/>
      <family val="2"/>
    </font>
    <font>
      <sz val="10"/>
      <color indexed="12"/>
      <name val="Arial"/>
      <family val="2"/>
    </font>
    <font>
      <sz val="10"/>
      <name val="Geneva"/>
      <family val="2"/>
    </font>
    <font>
      <b/>
      <sz val="15"/>
      <color indexed="56"/>
      <name val="Calibri"/>
      <family val="2"/>
    </font>
    <font>
      <sz val="12"/>
      <name val="Helv"/>
    </font>
    <font>
      <sz val="12"/>
      <name val="Tms Rmn"/>
    </font>
    <font>
      <sz val="10"/>
      <name val="Helv"/>
    </font>
    <font>
      <sz val="11"/>
      <name val="??"/>
      <family val="3"/>
      <charset val="129"/>
    </font>
    <font>
      <sz val="10"/>
      <color indexed="8"/>
      <name val="MS Sans Serif"/>
      <family val="2"/>
    </font>
    <font>
      <sz val="8"/>
      <name val="Times New Roman"/>
      <family val="1"/>
    </font>
    <font>
      <b/>
      <u/>
      <sz val="11"/>
      <color indexed="37"/>
      <name val="Arial"/>
      <family val="2"/>
    </font>
    <font>
      <sz val="7"/>
      <name val="Small Fonts"/>
      <family val="2"/>
    </font>
    <font>
      <sz val="8"/>
      <color indexed="12"/>
      <name val="Arial"/>
      <family val="2"/>
    </font>
    <font>
      <sz val="9"/>
      <name val="Arial"/>
      <family val="2"/>
    </font>
    <font>
      <b/>
      <sz val="10"/>
      <color indexed="9"/>
      <name val="Arial"/>
      <family val="2"/>
    </font>
    <font>
      <sz val="10"/>
      <color indexed="18"/>
      <name val="Arial"/>
      <family val="2"/>
    </font>
    <font>
      <sz val="1"/>
      <color indexed="8"/>
      <name val="Courier"/>
      <family val="3"/>
    </font>
    <font>
      <sz val="10"/>
      <color indexed="24"/>
      <name val="Arial"/>
      <family val="2"/>
    </font>
    <font>
      <u/>
      <sz val="10"/>
      <color indexed="36"/>
      <name val="Courier"/>
      <family val="3"/>
    </font>
    <font>
      <b/>
      <sz val="48"/>
      <color indexed="12"/>
      <name val="Lucida Console"/>
      <family val="3"/>
    </font>
    <font>
      <b/>
      <sz val="18"/>
      <color indexed="24"/>
      <name val="Arial"/>
      <family val="2"/>
    </font>
    <font>
      <b/>
      <sz val="12"/>
      <color indexed="24"/>
      <name val="Arial"/>
      <family val="2"/>
    </font>
    <font>
      <shadow/>
      <sz val="8"/>
      <color indexed="12"/>
      <name val="Times New Roman"/>
      <family val="1"/>
    </font>
    <font>
      <b/>
      <sz val="12"/>
      <color indexed="8"/>
      <name val="Times New Roman"/>
      <family val="1"/>
    </font>
    <font>
      <sz val="10"/>
      <name val="Palatino"/>
      <family val="1"/>
    </font>
    <font>
      <sz val="12"/>
      <color indexed="8"/>
      <name val="Times New Roman"/>
      <family val="1"/>
    </font>
    <font>
      <sz val="1"/>
      <color indexed="18"/>
      <name val="Courier"/>
      <family val="3"/>
    </font>
    <font>
      <b/>
      <sz val="10"/>
      <color indexed="32"/>
      <name val="Arial"/>
      <family val="2"/>
    </font>
    <font>
      <b/>
      <sz val="12"/>
      <name val="Univers (WN)"/>
    </font>
    <font>
      <sz val="8"/>
      <name val="CG Times (E1)"/>
    </font>
    <font>
      <b/>
      <u/>
      <sz val="12"/>
      <name val="Arial"/>
      <family val="2"/>
    </font>
    <font>
      <sz val="10"/>
      <color indexed="32"/>
      <name val="Arial"/>
      <family val="2"/>
    </font>
    <font>
      <sz val="10"/>
      <name val="Univers (E1)"/>
    </font>
    <font>
      <vertAlign val="superscript"/>
      <sz val="8"/>
      <color rgb="FF000000"/>
      <name val="Gadugi"/>
      <family val="2"/>
    </font>
    <font>
      <sz val="8"/>
      <color rgb="FF000000"/>
      <name val="Gadugi"/>
      <family val="2"/>
    </font>
    <font>
      <b/>
      <vertAlign val="superscript"/>
      <sz val="10"/>
      <color rgb="FFF37324"/>
      <name val="Calibri"/>
      <family val="2"/>
      <scheme val="minor"/>
    </font>
    <font>
      <sz val="11"/>
      <color theme="0"/>
      <name val="Calibri"/>
      <family val="2"/>
      <scheme val="minor"/>
    </font>
    <font>
      <vertAlign val="superscript"/>
      <sz val="12"/>
      <name val="Gadugi"/>
      <family val="2"/>
    </font>
    <font>
      <b/>
      <sz val="9"/>
      <name val="Calibri"/>
      <family val="2"/>
    </font>
    <font>
      <b/>
      <sz val="9"/>
      <color rgb="FFED7D31"/>
      <name val="Gadugi"/>
      <family val="2"/>
    </font>
    <font>
      <sz val="10"/>
      <color rgb="FF000000"/>
      <name val="Calibri"/>
      <family val="2"/>
      <charset val="1"/>
    </font>
    <font>
      <sz val="10"/>
      <color theme="1"/>
      <name val="Gadugi"/>
      <family val="2"/>
    </font>
    <font>
      <b/>
      <sz val="9"/>
      <name val="Gadugi"/>
      <family val="2"/>
    </font>
    <font>
      <b/>
      <sz val="10"/>
      <color rgb="FFF37324"/>
      <name val="Gadugi"/>
      <family val="2"/>
    </font>
    <font>
      <sz val="9"/>
      <name val="Gadugi"/>
      <family val="2"/>
    </font>
    <font>
      <sz val="9"/>
      <color theme="1"/>
      <name val="Gadugi"/>
      <family val="2"/>
    </font>
    <font>
      <b/>
      <sz val="9"/>
      <color rgb="FFF37324"/>
      <name val="Gadugi"/>
      <family val="2"/>
    </font>
    <font>
      <sz val="11"/>
      <color theme="1"/>
      <name val="Gadugi"/>
      <family val="2"/>
    </font>
    <font>
      <sz val="10"/>
      <color theme="5"/>
      <name val="Gadugi"/>
      <family val="2"/>
    </font>
    <font>
      <b/>
      <sz val="10"/>
      <color theme="9" tint="-0.249977111117893"/>
      <name val="Gadugi"/>
      <family val="2"/>
    </font>
    <font>
      <sz val="11"/>
      <color theme="1"/>
      <name val="Arial"/>
      <family val="2"/>
    </font>
    <font>
      <b/>
      <sz val="9"/>
      <color theme="1"/>
      <name val="Arial"/>
      <family val="2"/>
    </font>
    <font>
      <sz val="10"/>
      <color rgb="FF000000"/>
      <name val="Calibri"/>
      <family val="2"/>
    </font>
    <font>
      <b/>
      <sz val="11"/>
      <name val="Gadugi"/>
      <family val="2"/>
    </font>
    <font>
      <b/>
      <sz val="11"/>
      <color rgb="FFF37324"/>
      <name val="Gadugi"/>
      <family val="2"/>
    </font>
    <font>
      <sz val="11"/>
      <name val="Gadugi"/>
      <family val="2"/>
    </font>
    <font>
      <sz val="11"/>
      <color rgb="FF000000"/>
      <name val="Gadugi"/>
      <family val="2"/>
    </font>
  </fonts>
  <fills count="54">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indexed="9"/>
        <bgColor indexed="64"/>
      </patternFill>
    </fill>
    <fill>
      <patternFill patternType="solid">
        <fgColor rgb="FFF37324"/>
        <bgColor indexed="64"/>
      </patternFill>
    </fill>
    <fill>
      <patternFill patternType="solid">
        <fgColor theme="0"/>
        <bgColor rgb="FF000000"/>
      </patternFill>
    </fill>
    <fill>
      <patternFill patternType="solid">
        <fgColor theme="0"/>
        <bgColor rgb="FFFFFFCC"/>
      </patternFill>
    </fill>
    <fill>
      <patternFill patternType="solid">
        <fgColor rgb="FFFFFFFF"/>
        <bgColor indexed="64"/>
      </patternFill>
    </fill>
    <fill>
      <patternFill patternType="solid">
        <fgColor indexed="22"/>
        <bgColor indexed="44"/>
      </patternFill>
    </fill>
    <fill>
      <patternFill patternType="solid">
        <fgColor indexed="40"/>
      </patternFill>
    </fill>
    <fill>
      <patternFill patternType="solid">
        <fgColor indexed="29"/>
      </patternFill>
    </fill>
    <fill>
      <patternFill patternType="solid">
        <fgColor indexed="26"/>
      </patternFill>
    </fill>
    <fill>
      <patternFill patternType="solid">
        <fgColor indexed="9"/>
      </patternFill>
    </fill>
    <fill>
      <patternFill patternType="solid">
        <fgColor indexed="44"/>
      </patternFill>
    </fill>
    <fill>
      <patternFill patternType="solid">
        <fgColor indexed="45"/>
      </patternFill>
    </fill>
    <fill>
      <patternFill patternType="solid">
        <fgColor indexed="54"/>
      </patternFill>
    </fill>
    <fill>
      <patternFill patternType="solid">
        <fgColor indexed="57"/>
      </patternFill>
    </fill>
    <fill>
      <patternFill patternType="solid">
        <fgColor indexed="44"/>
        <bgColor indexed="41"/>
      </patternFill>
    </fill>
    <fill>
      <patternFill patternType="solid">
        <fgColor indexed="26"/>
        <bgColor indexed="43"/>
      </patternFill>
    </fill>
    <fill>
      <patternFill patternType="solid">
        <fgColor indexed="55"/>
        <bgColor indexed="23"/>
      </patternFill>
    </fill>
    <fill>
      <patternFill patternType="solid">
        <fgColor indexed="41"/>
        <bgColor indexed="44"/>
      </patternFill>
    </fill>
    <fill>
      <patternFill patternType="solid">
        <fgColor indexed="43"/>
        <bgColor indexed="26"/>
      </patternFill>
    </fill>
    <fill>
      <patternFill patternType="solid">
        <fgColor indexed="10"/>
      </patternFill>
    </fill>
    <fill>
      <patternFill patternType="solid">
        <fgColor indexed="51"/>
      </patternFill>
    </fill>
    <fill>
      <patternFill patternType="solid">
        <fgColor indexed="43"/>
      </patternFill>
    </fill>
    <fill>
      <patternFill patternType="solid">
        <fgColor indexed="52"/>
      </patternFill>
    </fill>
    <fill>
      <patternFill patternType="solid">
        <fgColor indexed="53"/>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41"/>
      </patternFill>
    </fill>
    <fill>
      <patternFill patternType="solid">
        <fgColor indexed="15"/>
      </patternFill>
    </fill>
    <fill>
      <patternFill patternType="solid">
        <fgColor theme="9"/>
        <bgColor indexed="64"/>
      </patternFill>
    </fill>
    <fill>
      <patternFill patternType="solid">
        <fgColor theme="6" tint="0.79998168889431442"/>
        <bgColor indexed="64"/>
      </patternFill>
    </fill>
    <fill>
      <patternFill patternType="solid">
        <fgColor theme="6" tint="0.59996337778862885"/>
        <bgColor indexed="64"/>
      </patternFill>
    </fill>
    <fill>
      <patternFill patternType="solid">
        <fgColor indexed="44"/>
        <bgColor indexed="64"/>
      </patternFill>
    </fill>
    <fill>
      <patternFill patternType="solid">
        <fgColor indexed="47"/>
        <bgColor indexed="64"/>
      </patternFill>
    </fill>
    <fill>
      <patternFill patternType="solid">
        <fgColor indexed="45"/>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51"/>
        <bgColor indexed="64"/>
      </patternFill>
    </fill>
    <fill>
      <patternFill patternType="solid">
        <fgColor indexed="22"/>
        <bgColor indexed="19"/>
      </patternFill>
    </fill>
    <fill>
      <patternFill patternType="solid">
        <fgColor indexed="55"/>
        <bgColor indexed="64"/>
      </patternFill>
    </fill>
    <fill>
      <patternFill patternType="solid">
        <fgColor indexed="27"/>
        <bgColor indexed="64"/>
      </patternFill>
    </fill>
    <fill>
      <patternFill patternType="mediumGray">
        <fgColor indexed="22"/>
      </patternFill>
    </fill>
    <fill>
      <patternFill patternType="solid">
        <fgColor indexed="48"/>
        <bgColor indexed="64"/>
      </patternFill>
    </fill>
    <fill>
      <patternFill patternType="solid">
        <fgColor indexed="26"/>
        <bgColor indexed="9"/>
      </patternFill>
    </fill>
    <fill>
      <patternFill patternType="solid">
        <fgColor indexed="53"/>
        <bgColor indexed="64"/>
      </patternFill>
    </fill>
    <fill>
      <patternFill patternType="gray0625"/>
    </fill>
    <fill>
      <patternFill patternType="solid">
        <fgColor indexed="9"/>
        <bgColor indexed="19"/>
      </patternFill>
    </fill>
    <fill>
      <patternFill patternType="solid">
        <fgColor indexed="9"/>
        <bgColor indexed="43"/>
      </patternFill>
    </fill>
    <fill>
      <patternFill patternType="solid">
        <fgColor theme="4"/>
        <bgColor indexed="64"/>
      </patternFill>
    </fill>
  </fills>
  <borders count="182">
    <border>
      <left/>
      <right/>
      <top/>
      <bottom/>
      <diagonal/>
    </border>
    <border>
      <left/>
      <right/>
      <top style="thin">
        <color rgb="FFF37324"/>
      </top>
      <bottom/>
      <diagonal/>
    </border>
    <border>
      <left/>
      <right/>
      <top style="thin">
        <color rgb="FFF37324"/>
      </top>
      <bottom style="thin">
        <color rgb="FFF37324"/>
      </bottom>
      <diagonal/>
    </border>
    <border>
      <left/>
      <right/>
      <top/>
      <bottom style="thin">
        <color rgb="FFF37324"/>
      </bottom>
      <diagonal/>
    </border>
    <border>
      <left/>
      <right/>
      <top style="thin">
        <color rgb="FFF37324"/>
      </top>
      <bottom style="thin">
        <color theme="0" tint="-0.24994659260841701"/>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right/>
      <top style="thin">
        <color theme="0" tint="-0.24994659260841701"/>
      </top>
      <bottom/>
      <diagonal/>
    </border>
    <border>
      <left/>
      <right/>
      <top style="thin">
        <color theme="0"/>
      </top>
      <bottom/>
      <diagonal/>
    </border>
    <border>
      <left/>
      <right/>
      <top style="thin">
        <color theme="0"/>
      </top>
      <bottom style="thin">
        <color theme="0"/>
      </bottom>
      <diagonal/>
    </border>
    <border>
      <left/>
      <right style="thin">
        <color theme="0"/>
      </right>
      <top/>
      <bottom style="thin">
        <color rgb="FFF37324"/>
      </bottom>
      <diagonal/>
    </border>
    <border>
      <left style="thin">
        <color theme="0"/>
      </left>
      <right style="thin">
        <color theme="0"/>
      </right>
      <top/>
      <bottom style="thin">
        <color rgb="FFF37324"/>
      </bottom>
      <diagonal/>
    </border>
    <border>
      <left style="thin">
        <color theme="0"/>
      </left>
      <right/>
      <top/>
      <bottom style="thin">
        <color rgb="FFF37324"/>
      </bottom>
      <diagonal/>
    </border>
    <border>
      <left/>
      <right/>
      <top style="thin">
        <color theme="0" tint="-0.14996795556505021"/>
      </top>
      <bottom style="thin">
        <color theme="0" tint="-0.14996795556505021"/>
      </bottom>
      <diagonal/>
    </border>
    <border>
      <left style="thin">
        <color theme="0"/>
      </left>
      <right style="thin">
        <color theme="0"/>
      </right>
      <top style="thin">
        <color theme="0"/>
      </top>
      <bottom style="thin">
        <color theme="0"/>
      </bottom>
      <diagonal/>
    </border>
    <border>
      <left/>
      <right style="thin">
        <color theme="0"/>
      </right>
      <top style="thin">
        <color rgb="FFF37324"/>
      </top>
      <bottom style="thin">
        <color rgb="FFF37324"/>
      </bottom>
      <diagonal/>
    </border>
    <border>
      <left style="thin">
        <color theme="0"/>
      </left>
      <right/>
      <top/>
      <bottom/>
      <diagonal/>
    </border>
    <border>
      <left style="thin">
        <color theme="0"/>
      </left>
      <right style="thin">
        <color theme="0"/>
      </right>
      <top style="thin">
        <color rgb="FFF37324"/>
      </top>
      <bottom style="thin">
        <color rgb="FFF37324"/>
      </bottom>
      <diagonal/>
    </border>
    <border>
      <left style="thin">
        <color theme="0"/>
      </left>
      <right/>
      <top style="thin">
        <color rgb="FFF37324"/>
      </top>
      <bottom style="thin">
        <color rgb="FFF37324"/>
      </bottom>
      <diagonal/>
    </border>
    <border>
      <left style="thin">
        <color theme="0"/>
      </left>
      <right style="thin">
        <color theme="0"/>
      </right>
      <top style="thin">
        <color theme="0" tint="-0.24994659260841701"/>
      </top>
      <bottom style="thin">
        <color theme="0" tint="-0.24994659260841701"/>
      </bottom>
      <diagonal/>
    </border>
    <border>
      <left style="thin">
        <color theme="0"/>
      </left>
      <right style="thin">
        <color theme="0"/>
      </right>
      <top style="thin">
        <color rgb="FFF37324"/>
      </top>
      <bottom style="thin">
        <color theme="0" tint="-0.24994659260841701"/>
      </bottom>
      <diagonal/>
    </border>
    <border>
      <left style="thin">
        <color theme="0"/>
      </left>
      <right style="thin">
        <color theme="0"/>
      </right>
      <top/>
      <bottom style="thin">
        <color theme="0" tint="-0.24994659260841701"/>
      </bottom>
      <diagonal/>
    </border>
    <border>
      <left style="thin">
        <color theme="0"/>
      </left>
      <right style="thin">
        <color theme="0"/>
      </right>
      <top/>
      <bottom/>
      <diagonal/>
    </border>
    <border>
      <left style="thin">
        <color theme="0"/>
      </left>
      <right style="thin">
        <color theme="0"/>
      </right>
      <top style="thin">
        <color rgb="FFF37324"/>
      </top>
      <bottom/>
      <diagonal/>
    </border>
    <border>
      <left style="thin">
        <color theme="0"/>
      </left>
      <right style="thin">
        <color theme="0"/>
      </right>
      <top style="thin">
        <color theme="0" tint="-0.24994659260841701"/>
      </top>
      <bottom/>
      <diagonal/>
    </border>
    <border>
      <left style="thin">
        <color theme="0"/>
      </left>
      <right/>
      <top style="thin">
        <color rgb="FFF37324"/>
      </top>
      <bottom/>
      <diagonal/>
    </border>
    <border>
      <left style="thin">
        <color theme="0"/>
      </left>
      <right style="thin">
        <color theme="0"/>
      </right>
      <top style="thin">
        <color theme="5"/>
      </top>
      <bottom style="thin">
        <color theme="5"/>
      </bottom>
      <diagonal/>
    </border>
    <border>
      <left/>
      <right style="thin">
        <color theme="0"/>
      </right>
      <top style="thin">
        <color rgb="FFF37324"/>
      </top>
      <bottom/>
      <diagonal/>
    </border>
    <border>
      <left/>
      <right/>
      <top style="thin">
        <color theme="5"/>
      </top>
      <bottom style="thin">
        <color theme="5"/>
      </bottom>
      <diagonal/>
    </border>
    <border>
      <left/>
      <right/>
      <top/>
      <bottom style="thin">
        <color theme="5"/>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style="thin">
        <color theme="0"/>
      </right>
      <top/>
      <bottom style="thin">
        <color theme="0" tint="-0.24994659260841701"/>
      </bottom>
      <diagonal/>
    </border>
    <border>
      <left/>
      <right style="thin">
        <color theme="0"/>
      </right>
      <top style="thin">
        <color theme="0" tint="-0.24994659260841701"/>
      </top>
      <bottom style="thin">
        <color theme="0" tint="-0.24994659260841701"/>
      </bottom>
      <diagonal/>
    </border>
    <border>
      <left/>
      <right/>
      <top/>
      <bottom style="thin">
        <color theme="0" tint="-0.14996795556505021"/>
      </bottom>
      <diagonal/>
    </border>
    <border>
      <left/>
      <right/>
      <top style="thin">
        <color theme="0" tint="-0.14996795556505021"/>
      </top>
      <bottom style="thin">
        <color theme="0" tint="-0.14993743705557422"/>
      </bottom>
      <diagonal/>
    </border>
    <border>
      <left/>
      <right/>
      <top style="thin">
        <color theme="0" tint="-0.14996795556505021"/>
      </top>
      <bottom/>
      <diagonal/>
    </border>
    <border>
      <left/>
      <right style="thin">
        <color theme="0"/>
      </right>
      <top style="thin">
        <color rgb="FFF37324"/>
      </top>
      <bottom style="thin">
        <color theme="0" tint="-0.24994659260841701"/>
      </bottom>
      <diagonal/>
    </border>
    <border>
      <left style="thin">
        <color theme="0"/>
      </left>
      <right/>
      <top style="thin">
        <color theme="0"/>
      </top>
      <bottom/>
      <diagonal/>
    </border>
    <border>
      <left/>
      <right style="thin">
        <color theme="0"/>
      </right>
      <top style="thin">
        <color theme="0" tint="-0.24994659260841701"/>
      </top>
      <bottom/>
      <diagonal/>
    </border>
    <border>
      <left/>
      <right style="thin">
        <color theme="0"/>
      </right>
      <top style="thin">
        <color rgb="FFBFBFBF"/>
      </top>
      <bottom style="thin">
        <color rgb="FFBFBFBF"/>
      </bottom>
      <diagonal/>
    </border>
    <border>
      <left style="thin">
        <color theme="0"/>
      </left>
      <right style="thin">
        <color theme="0"/>
      </right>
      <top style="thin">
        <color rgb="FFBFBFBF"/>
      </top>
      <bottom style="thin">
        <color rgb="FFBFBFBF"/>
      </bottom>
      <diagonal/>
    </border>
    <border>
      <left/>
      <right style="thin">
        <color theme="0"/>
      </right>
      <top style="thin">
        <color rgb="FFBFBFBF"/>
      </top>
      <bottom/>
      <diagonal/>
    </border>
    <border>
      <left style="thin">
        <color theme="0"/>
      </left>
      <right style="thin">
        <color theme="0"/>
      </right>
      <top style="thin">
        <color rgb="FFBFBFBF"/>
      </top>
      <bottom/>
      <diagonal/>
    </border>
    <border>
      <left/>
      <right style="thin">
        <color theme="0"/>
      </right>
      <top/>
      <bottom/>
      <diagonal/>
    </border>
    <border>
      <left/>
      <right/>
      <top/>
      <bottom style="thin">
        <color rgb="FFBFBFBF"/>
      </bottom>
      <diagonal/>
    </border>
    <border>
      <left/>
      <right style="thin">
        <color theme="0"/>
      </right>
      <top style="thin">
        <color theme="0"/>
      </top>
      <bottom style="thin">
        <color theme="0"/>
      </bottom>
      <diagonal/>
    </border>
    <border>
      <left/>
      <right/>
      <top style="thin">
        <color theme="5"/>
      </top>
      <bottom style="thin">
        <color theme="0" tint="-0.24994659260841701"/>
      </bottom>
      <diagonal/>
    </border>
    <border>
      <left/>
      <right/>
      <top style="thin">
        <color theme="0" tint="-0.24994659260841701"/>
      </top>
      <bottom style="thin">
        <color theme="5"/>
      </bottom>
      <diagonal/>
    </border>
    <border>
      <left/>
      <right/>
      <top/>
      <bottom style="thin">
        <color rgb="FFFF6600"/>
      </bottom>
      <diagonal/>
    </border>
    <border>
      <left/>
      <right style="thin">
        <color theme="0"/>
      </right>
      <top style="thin">
        <color theme="5"/>
      </top>
      <bottom style="thin">
        <color theme="5"/>
      </bottom>
      <diagonal/>
    </border>
    <border>
      <left/>
      <right style="thin">
        <color theme="0"/>
      </right>
      <top style="thin">
        <color theme="5"/>
      </top>
      <bottom style="thin">
        <color theme="0" tint="-0.24994659260841701"/>
      </bottom>
      <diagonal/>
    </border>
    <border>
      <left/>
      <right style="thin">
        <color theme="0"/>
      </right>
      <top/>
      <bottom style="thin">
        <color rgb="FFF37424"/>
      </bottom>
      <diagonal/>
    </border>
    <border>
      <left/>
      <right/>
      <top/>
      <bottom style="thin">
        <color theme="0"/>
      </bottom>
      <diagonal/>
    </border>
    <border>
      <left/>
      <right/>
      <top style="thin">
        <color theme="5"/>
      </top>
      <bottom/>
      <diagonal/>
    </border>
    <border>
      <left/>
      <right style="thin">
        <color theme="0"/>
      </right>
      <top/>
      <bottom style="thin">
        <color theme="5"/>
      </bottom>
      <diagonal/>
    </border>
    <border>
      <left/>
      <right style="thin">
        <color theme="0"/>
      </right>
      <top style="thin">
        <color theme="5"/>
      </top>
      <bottom style="thin">
        <color theme="0"/>
      </bottom>
      <diagonal/>
    </border>
    <border>
      <left style="thin">
        <color theme="0"/>
      </left>
      <right style="thin">
        <color theme="0"/>
      </right>
      <top style="thin">
        <color theme="5"/>
      </top>
      <bottom style="thin">
        <color theme="0"/>
      </bottom>
      <diagonal/>
    </border>
    <border>
      <left/>
      <right style="thin">
        <color theme="0"/>
      </right>
      <top style="thin">
        <color theme="0"/>
      </top>
      <bottom style="thin">
        <color theme="5"/>
      </bottom>
      <diagonal/>
    </border>
    <border>
      <left style="thin">
        <color theme="0"/>
      </left>
      <right style="thin">
        <color theme="0"/>
      </right>
      <top style="thin">
        <color theme="0"/>
      </top>
      <bottom style="thin">
        <color theme="5"/>
      </bottom>
      <diagonal/>
    </border>
    <border>
      <left/>
      <right style="thin">
        <color theme="0"/>
      </right>
      <top/>
      <bottom style="thin">
        <color theme="0"/>
      </bottom>
      <diagonal/>
    </border>
    <border>
      <left style="thin">
        <color theme="0"/>
      </left>
      <right/>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6"/>
      </top>
      <bottom style="thin">
        <color theme="0"/>
      </bottom>
      <diagonal/>
    </border>
    <border>
      <left/>
      <right/>
      <top/>
      <bottom style="thin">
        <color theme="0" tint="-0.249977111117893"/>
      </bottom>
      <diagonal/>
    </border>
    <border>
      <left/>
      <right/>
      <top style="thin">
        <color theme="0" tint="-0.249977111117893"/>
      </top>
      <bottom style="thin">
        <color theme="0" tint="-0.249977111117893"/>
      </bottom>
      <diagonal/>
    </border>
    <border>
      <left/>
      <right/>
      <top style="thin">
        <color theme="0" tint="-0.249977111117893"/>
      </top>
      <bottom style="thin">
        <color theme="6"/>
      </bottom>
      <diagonal/>
    </border>
    <border>
      <left/>
      <right/>
      <top style="thin">
        <color rgb="FFF37334"/>
      </top>
      <bottom style="thin">
        <color rgb="FFF37334"/>
      </bottom>
      <diagonal/>
    </border>
    <border>
      <left/>
      <right/>
      <top style="thin">
        <color rgb="FFBFBFBF"/>
      </top>
      <bottom style="thin">
        <color rgb="FFBFBFBF"/>
      </bottom>
      <diagonal/>
    </border>
    <border>
      <left/>
      <right/>
      <top style="thin">
        <color theme="0" tint="-0.24994659260841701"/>
      </top>
      <bottom style="thin">
        <color rgb="FFF37334"/>
      </bottom>
      <diagonal/>
    </border>
    <border>
      <left/>
      <right/>
      <top style="thin">
        <color rgb="FFF37424"/>
      </top>
      <bottom/>
      <diagonal/>
    </border>
    <border>
      <left/>
      <right/>
      <top style="thin">
        <color theme="0" tint="-0.24994659260841701"/>
      </top>
      <bottom style="thin">
        <color rgb="FFF37324"/>
      </bottom>
      <diagonal/>
    </border>
    <border>
      <left/>
      <right/>
      <top/>
      <bottom style="thin">
        <color rgb="FFF37424"/>
      </bottom>
      <diagonal/>
    </border>
    <border>
      <left/>
      <right/>
      <top style="thin">
        <color rgb="FFF37424"/>
      </top>
      <bottom style="thin">
        <color rgb="FFF37424"/>
      </bottom>
      <diagonal/>
    </border>
    <border>
      <left/>
      <right/>
      <top style="medium">
        <color rgb="FFF37324"/>
      </top>
      <bottom style="thin">
        <color rgb="FFF37324"/>
      </bottom>
      <diagonal/>
    </border>
    <border>
      <left/>
      <right/>
      <top style="medium">
        <color rgb="FFF37324"/>
      </top>
      <bottom style="medium">
        <color rgb="FFF37324"/>
      </bottom>
      <diagonal/>
    </border>
    <border>
      <left/>
      <right/>
      <top style="thin">
        <color rgb="FFF37324"/>
      </top>
      <bottom style="thin">
        <color theme="0" tint="-0.499984740745262"/>
      </bottom>
      <diagonal/>
    </border>
    <border>
      <left/>
      <right/>
      <top style="thin">
        <color theme="0" tint="-0.499984740745262"/>
      </top>
      <bottom style="thin">
        <color theme="0" tint="-0.499984740745262"/>
      </bottom>
      <diagonal/>
    </border>
    <border>
      <left/>
      <right/>
      <top style="medium">
        <color rgb="FFF37324"/>
      </top>
      <bottom/>
      <diagonal/>
    </border>
    <border>
      <left/>
      <right/>
      <top/>
      <bottom style="medium">
        <color rgb="FFF37324"/>
      </bottom>
      <diagonal/>
    </border>
    <border>
      <left/>
      <right/>
      <top style="thin">
        <color rgb="FFBFBFBF"/>
      </top>
      <bottom style="thin">
        <color rgb="FFF37324"/>
      </bottom>
      <diagonal/>
    </border>
    <border>
      <left/>
      <right/>
      <top style="thin">
        <color theme="5"/>
      </top>
      <bottom style="thin">
        <color rgb="FFF37324"/>
      </bottom>
      <diagonal/>
    </border>
    <border>
      <left/>
      <right style="thin">
        <color theme="0"/>
      </right>
      <top style="thin">
        <color theme="5"/>
      </top>
      <bottom style="thin">
        <color rgb="FFF37324"/>
      </bottom>
      <diagonal/>
    </border>
    <border>
      <left/>
      <right/>
      <top style="thin">
        <color rgb="FFF37334"/>
      </top>
      <bottom/>
      <diagonal/>
    </border>
    <border>
      <left style="thin">
        <color rgb="FFFFFFFF"/>
      </left>
      <right/>
      <top style="thin">
        <color rgb="FFF37334"/>
      </top>
      <bottom style="thin">
        <color theme="0" tint="-0.24994659260841701"/>
      </bottom>
      <diagonal/>
    </border>
    <border>
      <left/>
      <right/>
      <top/>
      <bottom style="thin">
        <color rgb="FFF37334"/>
      </bottom>
      <diagonal/>
    </border>
    <border>
      <left style="thin">
        <color theme="0"/>
      </left>
      <right style="thin">
        <color theme="0"/>
      </right>
      <top style="thin">
        <color theme="5"/>
      </top>
      <bottom/>
      <diagonal/>
    </border>
    <border>
      <left style="thin">
        <color theme="0"/>
      </left>
      <right style="thin">
        <color theme="0"/>
      </right>
      <top/>
      <bottom style="thin">
        <color theme="5"/>
      </bottom>
      <diagonal/>
    </border>
    <border>
      <left style="thin">
        <color theme="0"/>
      </left>
      <right/>
      <top style="thin">
        <color theme="5"/>
      </top>
      <bottom/>
      <diagonal/>
    </border>
    <border>
      <left style="thin">
        <color theme="0"/>
      </left>
      <right/>
      <top/>
      <bottom style="thin">
        <color theme="5"/>
      </bottom>
      <diagonal/>
    </border>
    <border>
      <left style="thin">
        <color theme="0"/>
      </left>
      <right/>
      <top style="thin">
        <color theme="5"/>
      </top>
      <bottom style="thin">
        <color theme="5"/>
      </bottom>
      <diagonal/>
    </border>
    <border>
      <left/>
      <right/>
      <top style="thin">
        <color rgb="FFBFBFBF"/>
      </top>
      <bottom style="thin">
        <color theme="5"/>
      </bottom>
      <diagonal/>
    </border>
    <border>
      <left/>
      <right/>
      <top style="thin">
        <color theme="0"/>
      </top>
      <bottom style="thin">
        <color rgb="FFF37324"/>
      </bottom>
      <diagonal/>
    </border>
    <border>
      <left/>
      <right/>
      <top style="thin">
        <color rgb="FFF37324"/>
      </top>
      <bottom style="thin">
        <color theme="0" tint="-0.34998626667073579"/>
      </bottom>
      <diagonal/>
    </border>
    <border>
      <left/>
      <right/>
      <top style="thin">
        <color theme="0" tint="-0.34998626667073579"/>
      </top>
      <bottom style="thin">
        <color theme="0" tint="-0.24994659260841701"/>
      </bottom>
      <diagonal/>
    </border>
    <border>
      <left/>
      <right style="thin">
        <color theme="6"/>
      </right>
      <top style="medium">
        <color theme="5"/>
      </top>
      <bottom style="medium">
        <color theme="5"/>
      </bottom>
      <diagonal/>
    </border>
    <border>
      <left/>
      <right/>
      <top style="medium">
        <color theme="5"/>
      </top>
      <bottom style="medium">
        <color theme="5"/>
      </bottom>
      <diagonal/>
    </border>
    <border>
      <left/>
      <right/>
      <top style="thin">
        <color theme="9" tint="-0.24994659260841701"/>
      </top>
      <bottom style="thin">
        <color theme="9" tint="-0.24994659260841701"/>
      </bottom>
      <diagonal/>
    </border>
    <border>
      <left/>
      <right/>
      <top style="thin">
        <color rgb="FFF37324"/>
      </top>
      <bottom style="thin">
        <color rgb="FFF37334"/>
      </bottom>
      <diagonal/>
    </border>
    <border>
      <left/>
      <right/>
      <top style="thin">
        <color rgb="FFF37324"/>
      </top>
      <bottom style="thin">
        <color theme="5"/>
      </bottom>
      <diagonal/>
    </border>
    <border>
      <left style="double">
        <color indexed="8"/>
      </left>
      <right/>
      <top/>
      <bottom style="hair">
        <color indexed="8"/>
      </bottom>
      <diagonal/>
    </border>
    <border>
      <left/>
      <right style="hair">
        <color indexed="8"/>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style="thin">
        <color indexed="8"/>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style="thin">
        <color indexed="48"/>
      </top>
      <bottom style="double">
        <color indexed="48"/>
      </bottom>
      <diagonal/>
    </border>
    <border>
      <left/>
      <right/>
      <top style="medium">
        <color indexed="64"/>
      </top>
      <bottom style="thin">
        <color indexed="64"/>
      </bottom>
      <diagonal/>
    </border>
    <border>
      <left style="double">
        <color indexed="64"/>
      </left>
      <right/>
      <top/>
      <bottom style="hair">
        <color indexed="64"/>
      </bottom>
      <diagonal/>
    </border>
    <border>
      <left/>
      <right style="hair">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right/>
      <top/>
      <bottom style="thick">
        <color indexed="62"/>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right/>
      <top/>
      <bottom style="double">
        <color indexed="64"/>
      </bottom>
      <diagonal/>
    </border>
    <border>
      <left/>
      <right/>
      <top style="double">
        <color indexed="64"/>
      </top>
      <bottom style="double">
        <color indexed="64"/>
      </bottom>
      <diagonal/>
    </border>
    <border>
      <left style="double">
        <color indexed="64"/>
      </left>
      <right/>
      <top style="double">
        <color indexed="64"/>
      </top>
      <bottom style="double">
        <color indexed="64"/>
      </bottom>
      <diagonal/>
    </border>
    <border>
      <left style="medium">
        <color indexed="64"/>
      </left>
      <right style="thin">
        <color indexed="64"/>
      </right>
      <top/>
      <bottom/>
      <diagonal/>
    </border>
    <border>
      <left/>
      <right style="double">
        <color indexed="64"/>
      </right>
      <top/>
      <bottom/>
      <diagonal/>
    </border>
    <border>
      <left style="double">
        <color indexed="64"/>
      </left>
      <right style="double">
        <color indexed="64"/>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double">
        <color indexed="64"/>
      </left>
      <right/>
      <top style="double">
        <color indexed="64"/>
      </top>
      <bottom/>
      <diagonal/>
    </border>
    <border>
      <left/>
      <right/>
      <top style="thin">
        <color indexed="64"/>
      </top>
      <bottom style="double">
        <color indexed="64"/>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indexed="41"/>
      </left>
      <right style="thin">
        <color indexed="48"/>
      </right>
      <top style="medium">
        <color indexed="41"/>
      </top>
      <bottom style="thin">
        <color indexed="48"/>
      </bottom>
      <diagonal/>
    </border>
    <border>
      <left/>
      <right/>
      <top style="medium">
        <color indexed="64"/>
      </top>
      <bottom style="thin">
        <color indexed="64"/>
      </bottom>
      <diagonal/>
    </border>
    <border>
      <left/>
      <right/>
      <top style="medium">
        <color indexed="64"/>
      </top>
      <bottom style="medium">
        <color indexed="64"/>
      </bottom>
      <diagonal/>
    </border>
    <border>
      <left/>
      <right style="thin">
        <color theme="0"/>
      </right>
      <top style="thin">
        <color theme="0" tint="-0.14993743705557422"/>
      </top>
      <bottom style="thin">
        <color rgb="FFF37324"/>
      </bottom>
      <diagonal/>
    </border>
    <border>
      <left/>
      <right style="thin">
        <color theme="0"/>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right>
      <top style="thin">
        <color theme="0" tint="-0.499984740745262"/>
      </top>
      <bottom style="thin">
        <color theme="0" tint="-0.14996795556505021"/>
      </bottom>
      <diagonal/>
    </border>
    <border>
      <left/>
      <right style="thin">
        <color theme="0"/>
      </right>
      <top style="thin">
        <color theme="0" tint="-0.14996795556505021"/>
      </top>
      <bottom style="thin">
        <color theme="0" tint="-0.14996795556505021"/>
      </bottom>
      <diagonal/>
    </border>
    <border>
      <left/>
      <right style="thin">
        <color theme="0"/>
      </right>
      <top style="thin">
        <color theme="0" tint="-0.14996795556505021"/>
      </top>
      <bottom style="thin">
        <color theme="0" tint="-0.499984740745262"/>
      </bottom>
      <diagonal/>
    </border>
    <border>
      <left/>
      <right/>
      <top style="thin">
        <color rgb="FFF37424"/>
      </top>
      <bottom style="thin">
        <color theme="0" tint="-0.24994659260841701"/>
      </bottom>
      <diagonal/>
    </border>
    <border>
      <left/>
      <right/>
      <top style="thin">
        <color theme="0" tint="-0.24994659260841701"/>
      </top>
      <bottom style="thin">
        <color rgb="FFF37424"/>
      </bottom>
      <diagonal/>
    </border>
    <border>
      <left/>
      <right/>
      <top style="thin">
        <color theme="0" tint="-0.24994659260841701"/>
      </top>
      <bottom style="thin">
        <color theme="0" tint="-0.249977111117893"/>
      </bottom>
      <diagonal/>
    </border>
    <border>
      <left/>
      <right/>
      <top style="thin">
        <color theme="5"/>
      </top>
      <bottom style="thin">
        <color rgb="FFD9D9D9"/>
      </bottom>
      <diagonal/>
    </border>
    <border>
      <left/>
      <right/>
      <top style="thin">
        <color theme="5"/>
      </top>
      <bottom style="thin">
        <color rgb="FFBFBFBF"/>
      </bottom>
      <diagonal/>
    </border>
    <border>
      <left/>
      <right/>
      <top style="thin">
        <color rgb="FFBFBFBF"/>
      </top>
      <bottom style="thin">
        <color theme="0" tint="-0.24994659260841701"/>
      </bottom>
      <diagonal/>
    </border>
    <border>
      <left style="thin">
        <color theme="0"/>
      </left>
      <right style="thin">
        <color theme="0"/>
      </right>
      <top style="thin">
        <color theme="5"/>
      </top>
      <bottom style="thin">
        <color rgb="FFBFBFBF"/>
      </bottom>
      <diagonal/>
    </border>
    <border>
      <left style="thin">
        <color theme="0"/>
      </left>
      <right style="thin">
        <color theme="0"/>
      </right>
      <top style="thin">
        <color theme="0" tint="-0.24994659260841701"/>
      </top>
      <bottom style="thin">
        <color rgb="FFF37324"/>
      </bottom>
      <diagonal/>
    </border>
    <border>
      <left style="thin">
        <color theme="0"/>
      </left>
      <right style="thin">
        <color theme="0"/>
      </right>
      <top/>
      <bottom style="thin">
        <color rgb="FFBFBFBF"/>
      </bottom>
      <diagonal/>
    </border>
    <border>
      <left/>
      <right/>
      <top style="thin">
        <color theme="0" tint="-0.24994659260841701"/>
      </top>
      <bottom style="thin">
        <color rgb="FFBFBFBF"/>
      </bottom>
      <diagonal/>
    </border>
    <border>
      <left style="thin">
        <color rgb="FFA5A5A5"/>
      </left>
      <right/>
      <top/>
      <bottom style="thin">
        <color rgb="FFBFBFBF"/>
      </bottom>
      <diagonal/>
    </border>
    <border>
      <left/>
      <right style="thin">
        <color rgb="FFA5A5A5"/>
      </right>
      <top/>
      <bottom style="thin">
        <color rgb="FFBFBFBF"/>
      </bottom>
      <diagonal/>
    </border>
    <border>
      <left style="thin">
        <color rgb="FFA5A5A5"/>
      </left>
      <right/>
      <top/>
      <bottom/>
      <diagonal/>
    </border>
    <border>
      <left/>
      <right style="thin">
        <color rgb="FFA5A5A5"/>
      </right>
      <top/>
      <bottom/>
      <diagonal/>
    </border>
    <border>
      <left style="thin">
        <color rgb="FFA5A5A5"/>
      </left>
      <right/>
      <top style="medium">
        <color rgb="FFED7D31"/>
      </top>
      <bottom style="medium">
        <color rgb="FFED7D31"/>
      </bottom>
      <diagonal/>
    </border>
    <border>
      <left/>
      <right style="thin">
        <color rgb="FFA5A5A5"/>
      </right>
      <top style="medium">
        <color rgb="FFED7D31"/>
      </top>
      <bottom style="medium">
        <color rgb="FFED7D31"/>
      </bottom>
      <diagonal/>
    </border>
    <border>
      <left/>
      <right/>
      <top style="medium">
        <color rgb="FFED7D31"/>
      </top>
      <bottom style="medium">
        <color rgb="FFED7D31"/>
      </bottom>
      <diagonal/>
    </border>
    <border>
      <left style="thin">
        <color rgb="FFBFBFBF"/>
      </left>
      <right/>
      <top/>
      <bottom style="thin">
        <color rgb="FFBFBFBF"/>
      </bottom>
      <diagonal/>
    </border>
    <border>
      <left/>
      <right style="thin">
        <color theme="0"/>
      </right>
      <top style="medium">
        <color auto="1"/>
      </top>
      <bottom style="medium">
        <color auto="1"/>
      </bottom>
      <diagonal/>
    </border>
    <border>
      <left style="thin">
        <color theme="0"/>
      </left>
      <right style="thin">
        <color theme="0"/>
      </right>
      <top style="medium">
        <color auto="1"/>
      </top>
      <bottom style="medium">
        <color auto="1"/>
      </bottom>
      <diagonal/>
    </border>
    <border>
      <left/>
      <right style="thin">
        <color rgb="FFFFFFFF"/>
      </right>
      <top style="medium">
        <color indexed="64"/>
      </top>
      <bottom style="medium">
        <color indexed="64"/>
      </bottom>
      <diagonal/>
    </border>
    <border>
      <left/>
      <right/>
      <top/>
      <bottom style="thin">
        <color rgb="FFD9D9D9"/>
      </bottom>
      <diagonal/>
    </border>
    <border>
      <left/>
      <right/>
      <top style="thin">
        <color rgb="FFD9D9D9"/>
      </top>
      <bottom style="thin">
        <color rgb="FFD9D9D9"/>
      </bottom>
      <diagonal/>
    </border>
    <border>
      <left/>
      <right/>
      <top style="thin">
        <color rgb="FFD9D9D9"/>
      </top>
      <bottom/>
      <diagonal/>
    </border>
    <border>
      <left/>
      <right style="thin">
        <color theme="0"/>
      </right>
      <top style="thin">
        <color theme="5"/>
      </top>
      <bottom/>
      <diagonal/>
    </border>
    <border>
      <left style="thin">
        <color theme="0"/>
      </left>
      <right/>
      <top style="medium">
        <color auto="1"/>
      </top>
      <bottom style="medium">
        <color auto="1"/>
      </bottom>
      <diagonal/>
    </border>
    <border>
      <left/>
      <right style="thin">
        <color theme="0"/>
      </right>
      <top style="thin">
        <color theme="9" tint="-0.24994659260841701"/>
      </top>
      <bottom style="thin">
        <color theme="5"/>
      </bottom>
      <diagonal/>
    </border>
    <border>
      <left style="thin">
        <color theme="0"/>
      </left>
      <right/>
      <top style="thin">
        <color theme="9" tint="-0.24994659260841701"/>
      </top>
      <bottom style="thin">
        <color theme="5"/>
      </bottom>
      <diagonal/>
    </border>
    <border>
      <left style="thin">
        <color rgb="FFA5A5A5"/>
      </left>
      <right/>
      <top/>
      <bottom style="thick">
        <color rgb="FFF37324"/>
      </bottom>
      <diagonal/>
    </border>
    <border>
      <left/>
      <right style="thin">
        <color rgb="FFA5A5A5"/>
      </right>
      <top/>
      <bottom style="thick">
        <color rgb="FFF37324"/>
      </bottom>
      <diagonal/>
    </border>
    <border>
      <left/>
      <right/>
      <top/>
      <bottom style="thick">
        <color rgb="FFF37324"/>
      </bottom>
      <diagonal/>
    </border>
    <border>
      <left/>
      <right/>
      <top style="thin">
        <color theme="0" tint="-0.24994659260841701"/>
      </top>
      <bottom style="thick">
        <color rgb="FFF37324"/>
      </bottom>
      <diagonal/>
    </border>
    <border>
      <left/>
      <right/>
      <top style="thin">
        <color rgb="FFF37324"/>
      </top>
      <bottom style="thin">
        <color rgb="FFBFBFBF"/>
      </bottom>
      <diagonal/>
    </border>
    <border>
      <left style="thin">
        <color theme="0"/>
      </left>
      <right/>
      <top style="thin">
        <color theme="0" tint="-0.24994659260841701"/>
      </top>
      <bottom style="thin">
        <color theme="0" tint="-0.24994659260841701"/>
      </bottom>
      <diagonal/>
    </border>
    <border>
      <left style="thin">
        <color theme="0"/>
      </left>
      <right/>
      <top style="thin">
        <color theme="0" tint="-0.24994659260841701"/>
      </top>
      <bottom/>
      <diagonal/>
    </border>
    <border>
      <left/>
      <right/>
      <top style="thin">
        <color theme="5"/>
      </top>
      <bottom style="thin">
        <color theme="0"/>
      </bottom>
      <diagonal/>
    </border>
    <border>
      <left/>
      <right/>
      <top style="thin">
        <color theme="0"/>
      </top>
      <bottom style="thin">
        <color theme="5"/>
      </bottom>
      <diagonal/>
    </border>
    <border>
      <left/>
      <right/>
      <top style="thin">
        <color rgb="FFD9D9D9"/>
      </top>
      <bottom style="thin">
        <color theme="5"/>
      </bottom>
      <diagonal/>
    </border>
    <border>
      <left/>
      <right style="thin">
        <color theme="0"/>
      </right>
      <top style="thin">
        <color theme="0" tint="-0.14996795556505021"/>
      </top>
      <bottom/>
      <diagonal/>
    </border>
    <border>
      <left/>
      <right/>
      <top style="thin">
        <color theme="0" tint="-0.14993743705557422"/>
      </top>
      <bottom style="thin">
        <color theme="0" tint="-0.14996795556505021"/>
      </bottom>
      <diagonal/>
    </border>
    <border>
      <left/>
      <right style="thin">
        <color theme="0"/>
      </right>
      <top style="thin">
        <color theme="0" tint="-0.14993743705557422"/>
      </top>
      <bottom/>
      <diagonal/>
    </border>
    <border>
      <left/>
      <right/>
      <top style="thin">
        <color theme="0"/>
      </top>
      <bottom style="thin">
        <color theme="0" tint="-0.24994659260841701"/>
      </bottom>
      <diagonal/>
    </border>
  </borders>
  <cellStyleXfs count="9252">
    <xf numFmtId="0" fontId="0" fillId="0" borderId="0"/>
    <xf numFmtId="168" fontId="1" fillId="0" borderId="0" applyFont="0" applyFill="0" applyBorder="0" applyAlignment="0" applyProtection="0"/>
    <xf numFmtId="9" fontId="1" fillId="0" borderId="0" applyFont="0" applyFill="0" applyBorder="0" applyAlignment="0" applyProtection="0"/>
    <xf numFmtId="172" fontId="9" fillId="0" borderId="0" applyFill="0" applyBorder="0" applyAlignment="0" applyProtection="0"/>
    <xf numFmtId="9" fontId="9" fillId="0" borderId="0" applyFill="0" applyBorder="0" applyAlignment="0" applyProtection="0"/>
    <xf numFmtId="0" fontId="9" fillId="0" borderId="0"/>
    <xf numFmtId="0" fontId="9" fillId="0" borderId="0"/>
    <xf numFmtId="0" fontId="1" fillId="0" borderId="0"/>
    <xf numFmtId="168" fontId="1" fillId="0" borderId="0" applyFont="0" applyFill="0" applyBorder="0" applyAlignment="0" applyProtection="0"/>
    <xf numFmtId="0" fontId="20" fillId="0" borderId="0"/>
    <xf numFmtId="9"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0" fontId="9" fillId="0" borderId="0"/>
    <xf numFmtId="168" fontId="9"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9" fontId="9" fillId="0" borderId="0" applyFont="0" applyFill="0" applyBorder="0" applyAlignment="0" applyProtection="0"/>
    <xf numFmtId="168" fontId="9" fillId="0" borderId="0" applyFont="0" applyFill="0" applyBorder="0" applyAlignment="0" applyProtection="0"/>
    <xf numFmtId="0" fontId="9" fillId="0" borderId="0"/>
    <xf numFmtId="168" fontId="9"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0" fontId="9" fillId="0" borderId="0"/>
    <xf numFmtId="0" fontId="62" fillId="0" borderId="0"/>
    <xf numFmtId="168" fontId="1" fillId="0" borderId="0" applyFont="0" applyFill="0" applyBorder="0" applyAlignment="0" applyProtection="0"/>
    <xf numFmtId="0" fontId="63" fillId="0" borderId="0"/>
    <xf numFmtId="40" fontId="58" fillId="0" borderId="0" applyFont="0" applyFill="0" applyBorder="0" applyAlignment="0" applyProtection="0"/>
    <xf numFmtId="0" fontId="9" fillId="0" borderId="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9" fillId="0" borderId="0"/>
    <xf numFmtId="167" fontId="9" fillId="0" borderId="0" applyFont="0" applyFill="0" applyBorder="0" applyAlignment="0" applyProtection="0"/>
    <xf numFmtId="168" fontId="9" fillId="0" borderId="0" applyFont="0" applyFill="0" applyBorder="0" applyAlignment="0" applyProtection="0"/>
    <xf numFmtId="49" fontId="96" fillId="37" borderId="130" applyProtection="0">
      <alignment horizontal="left" indent="1"/>
      <protection locked="0"/>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8" fillId="0" borderId="0">
      <alignment vertical="center"/>
    </xf>
    <xf numFmtId="0" fontId="79" fillId="0" borderId="0">
      <alignment vertical="center"/>
    </xf>
    <xf numFmtId="0" fontId="79" fillId="0" borderId="0">
      <alignment vertical="center"/>
    </xf>
    <xf numFmtId="0" fontId="80" fillId="0" borderId="0">
      <alignment vertical="top"/>
    </xf>
    <xf numFmtId="0" fontId="70" fillId="0" borderId="0">
      <alignment vertical="top"/>
    </xf>
    <xf numFmtId="0" fontId="70" fillId="0" borderId="0">
      <alignment vertical="top"/>
    </xf>
    <xf numFmtId="0" fontId="70" fillId="0" borderId="0">
      <alignment vertical="top"/>
    </xf>
    <xf numFmtId="0" fontId="78" fillId="0" borderId="0">
      <alignment vertical="center"/>
    </xf>
    <xf numFmtId="0" fontId="79" fillId="0" borderId="0">
      <alignment vertical="center"/>
    </xf>
    <xf numFmtId="0" fontId="79" fillId="0" borderId="0">
      <alignment vertical="center"/>
    </xf>
    <xf numFmtId="0" fontId="78" fillId="0" borderId="0">
      <alignment vertical="center"/>
    </xf>
    <xf numFmtId="0" fontId="79" fillId="0" borderId="0">
      <alignment vertical="center"/>
    </xf>
    <xf numFmtId="0" fontId="79" fillId="0" borderId="0">
      <alignment vertical="center"/>
    </xf>
    <xf numFmtId="0" fontId="78" fillId="0" borderId="0">
      <alignment vertical="center"/>
    </xf>
    <xf numFmtId="0" fontId="79" fillId="0" borderId="0">
      <alignment vertical="center"/>
    </xf>
    <xf numFmtId="0" fontId="79" fillId="0" borderId="0">
      <alignment vertical="center"/>
    </xf>
    <xf numFmtId="0" fontId="80" fillId="0" borderId="0">
      <alignment vertical="top"/>
    </xf>
    <xf numFmtId="0" fontId="70" fillId="0" borderId="0">
      <alignment vertical="top"/>
    </xf>
    <xf numFmtId="0" fontId="70" fillId="0" borderId="0">
      <alignment vertical="top"/>
    </xf>
    <xf numFmtId="0" fontId="70" fillId="0" borderId="0">
      <alignment vertical="top"/>
    </xf>
    <xf numFmtId="0" fontId="78" fillId="0" borderId="0">
      <alignment vertical="center"/>
    </xf>
    <xf numFmtId="0" fontId="78" fillId="0" borderId="0">
      <alignment vertical="center"/>
    </xf>
    <xf numFmtId="0" fontId="79" fillId="0" borderId="0">
      <alignment vertical="center"/>
    </xf>
    <xf numFmtId="0" fontId="79" fillId="0" borderId="0">
      <alignment vertical="center"/>
    </xf>
    <xf numFmtId="0" fontId="79" fillId="0" borderId="0">
      <alignment vertical="center"/>
    </xf>
    <xf numFmtId="0" fontId="79" fillId="0" borderId="0">
      <alignment vertical="center"/>
    </xf>
    <xf numFmtId="0" fontId="78" fillId="0" borderId="0">
      <alignment vertical="center"/>
    </xf>
    <xf numFmtId="0" fontId="79" fillId="0" borderId="0">
      <alignment vertical="center"/>
    </xf>
    <xf numFmtId="0" fontId="79" fillId="0" borderId="0">
      <alignment vertical="center"/>
    </xf>
    <xf numFmtId="0" fontId="78" fillId="0" borderId="0">
      <alignment vertical="center"/>
    </xf>
    <xf numFmtId="0" fontId="79" fillId="0" borderId="0">
      <alignment vertical="center"/>
    </xf>
    <xf numFmtId="0" fontId="79" fillId="0" borderId="0">
      <alignment vertical="center"/>
    </xf>
    <xf numFmtId="0" fontId="80" fillId="0" borderId="0">
      <alignment vertical="top"/>
    </xf>
    <xf numFmtId="0" fontId="70" fillId="0" borderId="0">
      <alignment vertical="top"/>
    </xf>
    <xf numFmtId="0" fontId="70" fillId="0" borderId="0">
      <alignment vertical="top"/>
    </xf>
    <xf numFmtId="0" fontId="70" fillId="0" borderId="0">
      <alignment vertical="top"/>
    </xf>
    <xf numFmtId="0" fontId="78" fillId="0" borderId="0">
      <alignment vertical="center"/>
    </xf>
    <xf numFmtId="0" fontId="79" fillId="0" borderId="0">
      <alignment vertical="center"/>
    </xf>
    <xf numFmtId="0" fontId="79" fillId="0" borderId="0">
      <alignment vertical="center"/>
    </xf>
    <xf numFmtId="0" fontId="78" fillId="0" borderId="0">
      <alignment vertical="center"/>
    </xf>
    <xf numFmtId="0" fontId="79" fillId="0" borderId="0">
      <alignment vertical="center"/>
    </xf>
    <xf numFmtId="0" fontId="79" fillId="0" borderId="0">
      <alignment vertical="center"/>
    </xf>
    <xf numFmtId="0" fontId="80" fillId="0" borderId="0">
      <alignment vertical="top"/>
    </xf>
    <xf numFmtId="0" fontId="80" fillId="0" borderId="0">
      <alignment vertical="top"/>
    </xf>
    <xf numFmtId="0" fontId="9" fillId="0" borderId="0">
      <alignment vertical="top"/>
    </xf>
    <xf numFmtId="0" fontId="8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80" fillId="0" borderId="0">
      <alignment vertical="top"/>
    </xf>
    <xf numFmtId="0" fontId="70" fillId="0" borderId="0">
      <alignment vertical="top"/>
    </xf>
    <xf numFmtId="0" fontId="70" fillId="0" borderId="0">
      <alignment vertical="top"/>
    </xf>
    <xf numFmtId="0" fontId="70" fillId="0" borderId="0">
      <alignment vertical="top"/>
    </xf>
    <xf numFmtId="0" fontId="9" fillId="0" borderId="0"/>
    <xf numFmtId="0" fontId="80" fillId="0" borderId="0">
      <alignment vertical="top"/>
    </xf>
    <xf numFmtId="0" fontId="80" fillId="0" borderId="0">
      <alignment vertical="top"/>
    </xf>
    <xf numFmtId="0" fontId="78" fillId="0" borderId="0">
      <alignment vertical="center"/>
    </xf>
    <xf numFmtId="0" fontId="79" fillId="0" borderId="0">
      <alignment vertical="center"/>
    </xf>
    <xf numFmtId="0" fontId="79" fillId="0" borderId="0">
      <alignment vertical="center"/>
    </xf>
    <xf numFmtId="0" fontId="78" fillId="0" borderId="0">
      <alignment vertical="center"/>
    </xf>
    <xf numFmtId="0" fontId="79" fillId="0" borderId="0">
      <alignment vertical="center"/>
    </xf>
    <xf numFmtId="0" fontId="79" fillId="0" borderId="0">
      <alignment vertical="center"/>
    </xf>
    <xf numFmtId="0" fontId="78" fillId="0" borderId="0">
      <alignment vertical="center"/>
    </xf>
    <xf numFmtId="0" fontId="79" fillId="0" borderId="0">
      <alignment vertical="center"/>
    </xf>
    <xf numFmtId="0" fontId="79" fillId="0" borderId="0">
      <alignment vertical="center"/>
    </xf>
    <xf numFmtId="0" fontId="78" fillId="0" borderId="0">
      <alignment vertical="center"/>
    </xf>
    <xf numFmtId="0" fontId="79" fillId="0" borderId="0">
      <alignment vertical="center"/>
    </xf>
    <xf numFmtId="0" fontId="79" fillId="0" borderId="0">
      <alignment vertical="center"/>
    </xf>
    <xf numFmtId="0" fontId="70" fillId="0" borderId="0">
      <alignment vertical="top"/>
    </xf>
    <xf numFmtId="0" fontId="70" fillId="0" borderId="0">
      <alignment vertical="top"/>
    </xf>
    <xf numFmtId="0" fontId="70" fillId="0" borderId="0">
      <alignment vertical="top"/>
    </xf>
    <xf numFmtId="0" fontId="78" fillId="0" borderId="0">
      <alignment vertical="center"/>
    </xf>
    <xf numFmtId="0" fontId="79" fillId="0" borderId="0">
      <alignment vertical="center"/>
    </xf>
    <xf numFmtId="0" fontId="79" fillId="0" borderId="0">
      <alignment vertical="center"/>
    </xf>
    <xf numFmtId="0" fontId="8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8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8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80" fillId="0" borderId="0">
      <alignment vertical="top"/>
    </xf>
    <xf numFmtId="0" fontId="70" fillId="0" borderId="0">
      <alignment vertical="top"/>
    </xf>
    <xf numFmtId="0" fontId="70" fillId="0" borderId="0">
      <alignment vertical="top"/>
    </xf>
    <xf numFmtId="0" fontId="70" fillId="0" borderId="0">
      <alignment vertical="top"/>
    </xf>
    <xf numFmtId="0" fontId="80" fillId="0" borderId="0">
      <alignment vertical="top"/>
    </xf>
    <xf numFmtId="0" fontId="70" fillId="0" borderId="0">
      <alignment vertical="top"/>
    </xf>
    <xf numFmtId="0" fontId="70" fillId="0" borderId="0">
      <alignment vertical="top"/>
    </xf>
    <xf numFmtId="0" fontId="70" fillId="0" borderId="0">
      <alignment vertical="top"/>
    </xf>
    <xf numFmtId="0" fontId="78" fillId="0" borderId="0">
      <alignment vertical="center"/>
    </xf>
    <xf numFmtId="0" fontId="79" fillId="0" borderId="0">
      <alignment vertical="center"/>
    </xf>
    <xf numFmtId="0" fontId="79" fillId="0" borderId="0">
      <alignment vertical="center"/>
    </xf>
    <xf numFmtId="0" fontId="78" fillId="0" borderId="0">
      <alignment vertical="center"/>
    </xf>
    <xf numFmtId="0" fontId="79" fillId="0" borderId="0">
      <alignment vertical="center"/>
    </xf>
    <xf numFmtId="0" fontId="79" fillId="0" borderId="0">
      <alignment vertical="center"/>
    </xf>
    <xf numFmtId="0" fontId="78" fillId="0" borderId="0">
      <alignment vertical="center"/>
    </xf>
    <xf numFmtId="0" fontId="79" fillId="0" borderId="0">
      <alignment vertical="center"/>
    </xf>
    <xf numFmtId="0" fontId="79" fillId="0" borderId="0">
      <alignment vertical="center"/>
    </xf>
    <xf numFmtId="0" fontId="78" fillId="0" borderId="0">
      <alignment vertical="center"/>
    </xf>
    <xf numFmtId="0" fontId="79" fillId="0" borderId="0">
      <alignment vertical="center"/>
    </xf>
    <xf numFmtId="0" fontId="79" fillId="0" borderId="0">
      <alignment vertical="center"/>
    </xf>
    <xf numFmtId="0" fontId="78" fillId="0" borderId="0">
      <alignment vertical="center"/>
    </xf>
    <xf numFmtId="0" fontId="79" fillId="0" borderId="0">
      <alignment vertical="center"/>
    </xf>
    <xf numFmtId="0" fontId="79" fillId="0" borderId="0">
      <alignment vertical="center"/>
    </xf>
    <xf numFmtId="0" fontId="78" fillId="0" borderId="0">
      <alignment vertical="center"/>
    </xf>
    <xf numFmtId="0" fontId="79" fillId="0" borderId="0">
      <alignment vertical="center"/>
    </xf>
    <xf numFmtId="0" fontId="79" fillId="0" borderId="0">
      <alignment vertical="center"/>
    </xf>
    <xf numFmtId="0" fontId="78" fillId="0" borderId="0">
      <alignment vertical="center"/>
    </xf>
    <xf numFmtId="0" fontId="79" fillId="0" borderId="0">
      <alignment vertical="center"/>
    </xf>
    <xf numFmtId="0" fontId="79" fillId="0" borderId="0">
      <alignment vertical="center"/>
    </xf>
    <xf numFmtId="0" fontId="79" fillId="0" borderId="0">
      <alignment vertical="center"/>
    </xf>
    <xf numFmtId="0" fontId="79" fillId="0" borderId="0">
      <alignment vertical="center"/>
    </xf>
    <xf numFmtId="0" fontId="78" fillId="0" borderId="0">
      <alignment vertical="center"/>
    </xf>
    <xf numFmtId="0" fontId="79" fillId="0" borderId="0">
      <alignment vertical="center"/>
    </xf>
    <xf numFmtId="0" fontId="79" fillId="0" borderId="0">
      <alignment vertical="center"/>
    </xf>
    <xf numFmtId="0" fontId="78" fillId="0" borderId="0">
      <alignment vertical="center"/>
    </xf>
    <xf numFmtId="0" fontId="79" fillId="0" borderId="0">
      <alignment vertical="center"/>
    </xf>
    <xf numFmtId="0" fontId="79" fillId="0" borderId="0">
      <alignment vertical="center"/>
    </xf>
    <xf numFmtId="0" fontId="78" fillId="0" borderId="0">
      <alignment vertical="center"/>
    </xf>
    <xf numFmtId="0" fontId="79" fillId="0" borderId="0">
      <alignment vertical="center"/>
    </xf>
    <xf numFmtId="0" fontId="79" fillId="0" borderId="0">
      <alignment vertical="center"/>
    </xf>
    <xf numFmtId="0" fontId="78" fillId="0" borderId="0">
      <alignment vertical="center"/>
    </xf>
    <xf numFmtId="0" fontId="79" fillId="0" borderId="0">
      <alignment vertical="center"/>
    </xf>
    <xf numFmtId="0" fontId="79" fillId="0" borderId="0">
      <alignment vertical="center"/>
    </xf>
    <xf numFmtId="0" fontId="78" fillId="0" borderId="0">
      <alignment vertical="center"/>
    </xf>
    <xf numFmtId="0" fontId="79" fillId="0" borderId="0">
      <alignment vertical="center"/>
    </xf>
    <xf numFmtId="0" fontId="79" fillId="0" borderId="0">
      <alignment vertical="center"/>
    </xf>
    <xf numFmtId="0" fontId="78" fillId="0" borderId="0">
      <alignment vertical="center"/>
    </xf>
    <xf numFmtId="0" fontId="79" fillId="0" borderId="0">
      <alignment vertical="center"/>
    </xf>
    <xf numFmtId="0" fontId="79" fillId="0" borderId="0">
      <alignment vertical="center"/>
    </xf>
    <xf numFmtId="0" fontId="78" fillId="0" borderId="0">
      <alignment vertical="center"/>
    </xf>
    <xf numFmtId="0" fontId="79" fillId="0" borderId="0">
      <alignment vertical="center"/>
    </xf>
    <xf numFmtId="0" fontId="79" fillId="0" borderId="0">
      <alignment vertical="center"/>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8" fillId="0" borderId="0">
      <alignment vertical="center"/>
    </xf>
    <xf numFmtId="0" fontId="79" fillId="0" borderId="0">
      <alignment vertical="center"/>
    </xf>
    <xf numFmtId="0" fontId="79" fillId="0" borderId="0">
      <alignment vertical="center"/>
    </xf>
    <xf numFmtId="0" fontId="80" fillId="0" borderId="0">
      <alignment vertical="top"/>
    </xf>
    <xf numFmtId="0" fontId="70" fillId="0" borderId="0">
      <alignment vertical="top"/>
    </xf>
    <xf numFmtId="0" fontId="70" fillId="0" borderId="0">
      <alignment vertical="top"/>
    </xf>
    <xf numFmtId="0" fontId="70" fillId="0" borderId="0">
      <alignment vertical="top"/>
    </xf>
    <xf numFmtId="0" fontId="78" fillId="0" borderId="0">
      <alignment vertical="center"/>
    </xf>
    <xf numFmtId="0" fontId="79" fillId="0" borderId="0">
      <alignment vertical="center"/>
    </xf>
    <xf numFmtId="0" fontId="79" fillId="0" borderId="0">
      <alignment vertical="center"/>
    </xf>
    <xf numFmtId="0" fontId="78" fillId="0" borderId="0">
      <alignment vertical="center"/>
    </xf>
    <xf numFmtId="0" fontId="79" fillId="0" borderId="0">
      <alignment vertical="center"/>
    </xf>
    <xf numFmtId="0" fontId="79" fillId="0" borderId="0">
      <alignment vertical="center"/>
    </xf>
    <xf numFmtId="0" fontId="78" fillId="0" borderId="0">
      <alignment vertical="center"/>
    </xf>
    <xf numFmtId="0" fontId="79" fillId="0" borderId="0">
      <alignment vertical="center"/>
    </xf>
    <xf numFmtId="0" fontId="79" fillId="0" borderId="0">
      <alignment vertical="center"/>
    </xf>
    <xf numFmtId="0" fontId="80" fillId="0" borderId="0">
      <alignment vertical="top"/>
    </xf>
    <xf numFmtId="3" fontId="81" fillId="9" borderId="0">
      <alignment horizontal="left"/>
    </xf>
    <xf numFmtId="3" fontId="68" fillId="9" borderId="0"/>
    <xf numFmtId="0" fontId="82" fillId="0" borderId="0"/>
    <xf numFmtId="0" fontId="82" fillId="0" borderId="0"/>
    <xf numFmtId="0" fontId="9" fillId="0" borderId="0"/>
    <xf numFmtId="0" fontId="82" fillId="0" borderId="0"/>
    <xf numFmtId="0" fontId="82" fillId="0" borderId="0"/>
    <xf numFmtId="0" fontId="82" fillId="0" borderId="0"/>
    <xf numFmtId="37" fontId="83" fillId="0" borderId="0"/>
    <xf numFmtId="0" fontId="83" fillId="0" borderId="0" applyBorder="0"/>
    <xf numFmtId="197" fontId="64" fillId="18" borderId="100">
      <alignment horizontal="center" vertical="center"/>
    </xf>
    <xf numFmtId="0" fontId="9" fillId="0" borderId="0"/>
    <xf numFmtId="0" fontId="9" fillId="0" borderId="0"/>
    <xf numFmtId="10" fontId="9" fillId="19" borderId="0" applyBorder="0" applyAlignment="0">
      <protection locked="0"/>
    </xf>
    <xf numFmtId="198" fontId="9" fillId="19" borderId="0" applyBorder="0" applyAlignment="0">
      <protection locked="0"/>
    </xf>
    <xf numFmtId="0" fontId="81"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9" fillId="0" borderId="0" applyNumberFormat="0" applyFill="0" applyBorder="0" applyAlignment="0"/>
    <xf numFmtId="199" fontId="86" fillId="0" borderId="0">
      <alignment vertical="top"/>
    </xf>
    <xf numFmtId="200" fontId="87" fillId="0" borderId="101"/>
    <xf numFmtId="0" fontId="88" fillId="0" borderId="0">
      <protection locked="0"/>
    </xf>
    <xf numFmtId="0" fontId="88" fillId="0" borderId="0">
      <protection locked="0"/>
    </xf>
    <xf numFmtId="14" fontId="89" fillId="20" borderId="0" applyBorder="0" applyAlignment="0"/>
    <xf numFmtId="0" fontId="89" fillId="21" borderId="0" applyNumberFormat="0" applyBorder="0" applyAlignment="0"/>
    <xf numFmtId="201" fontId="9" fillId="0" borderId="0" applyFill="0" applyBorder="0" applyAlignment="0"/>
    <xf numFmtId="199" fontId="90" fillId="0" borderId="0" applyFill="0" applyBorder="0" applyAlignment="0"/>
    <xf numFmtId="202" fontId="90" fillId="0" borderId="0" applyFill="0" applyBorder="0" applyAlignment="0"/>
    <xf numFmtId="188" fontId="78" fillId="0" borderId="0" applyFill="0" applyBorder="0" applyAlignment="0"/>
    <xf numFmtId="203" fontId="9" fillId="0" borderId="0" applyFill="0" applyBorder="0" applyAlignment="0"/>
    <xf numFmtId="201" fontId="9" fillId="0" borderId="0" applyFill="0" applyBorder="0" applyAlignment="0"/>
    <xf numFmtId="0" fontId="9" fillId="0" borderId="0" applyFill="0" applyBorder="0" applyAlignment="0"/>
    <xf numFmtId="199" fontId="90" fillId="0" borderId="0" applyFill="0" applyBorder="0" applyAlignment="0"/>
    <xf numFmtId="40" fontId="90" fillId="19" borderId="102">
      <alignment vertical="center"/>
    </xf>
    <xf numFmtId="0" fontId="9" fillId="0" borderId="0" applyFill="0" applyBorder="0"/>
    <xf numFmtId="0" fontId="77" fillId="0" borderId="103"/>
    <xf numFmtId="0" fontId="9" fillId="0" borderId="0" applyFill="0" applyBorder="0"/>
    <xf numFmtId="0" fontId="9" fillId="0" borderId="104"/>
    <xf numFmtId="204" fontId="9" fillId="0" borderId="0" applyFill="0" applyBorder="0" applyAlignment="0" applyProtection="0"/>
    <xf numFmtId="201" fontId="9" fillId="0" borderId="0" applyFill="0" applyBorder="0" applyAlignment="0" applyProtection="0"/>
    <xf numFmtId="205" fontId="9" fillId="0" borderId="0" applyFill="0" applyBorder="0" applyAlignment="0" applyProtection="0"/>
    <xf numFmtId="3" fontId="9" fillId="0" borderId="0" applyFill="0" applyBorder="0" applyAlignment="0" applyProtection="0"/>
    <xf numFmtId="0" fontId="9" fillId="22" borderId="0" applyNumberFormat="0" applyBorder="0" applyAlignment="0" applyProtection="0"/>
    <xf numFmtId="0" fontId="9" fillId="0" borderId="104"/>
    <xf numFmtId="0" fontId="9" fillId="0" borderId="0" applyFill="0" applyBorder="0" applyAlignment="0" applyProtection="0"/>
    <xf numFmtId="0" fontId="9" fillId="0" borderId="0" applyFill="0" applyBorder="0" applyAlignment="0" applyProtection="0"/>
    <xf numFmtId="206" fontId="9" fillId="0" borderId="0" applyFill="0" applyBorder="0" applyAlignment="0" applyProtection="0"/>
    <xf numFmtId="199" fontId="9" fillId="0" borderId="0" applyFill="0" applyBorder="0" applyAlignment="0" applyProtection="0"/>
    <xf numFmtId="207" fontId="9" fillId="0" borderId="0" applyFill="0" applyBorder="0" applyAlignment="0" applyProtection="0"/>
    <xf numFmtId="208" fontId="9" fillId="0" borderId="0" applyFill="0" applyBorder="0" applyAlignment="0" applyProtection="0"/>
    <xf numFmtId="0" fontId="79" fillId="0" borderId="0">
      <alignment vertical="center"/>
    </xf>
    <xf numFmtId="209" fontId="9" fillId="0" borderId="0" applyFont="0" applyFill="0" applyBorder="0" applyAlignment="0" applyProtection="0"/>
    <xf numFmtId="0" fontId="9" fillId="31" borderId="105" applyNumberFormat="0" applyProtection="0">
      <alignment horizontal="left" vertical="center" indent="1"/>
    </xf>
    <xf numFmtId="4" fontId="68" fillId="25" borderId="105" applyNumberFormat="0" applyProtection="0">
      <alignment vertical="center"/>
    </xf>
    <xf numFmtId="4" fontId="69" fillId="25" borderId="105" applyNumberFormat="0" applyProtection="0">
      <alignment vertical="center"/>
    </xf>
    <xf numFmtId="4" fontId="68" fillId="25" borderId="105" applyNumberFormat="0" applyProtection="0">
      <alignment horizontal="left" vertical="center" indent="1"/>
    </xf>
    <xf numFmtId="0" fontId="68" fillId="25" borderId="105" applyNumberFormat="0" applyProtection="0">
      <alignment horizontal="left" vertical="top" indent="1"/>
    </xf>
    <xf numFmtId="4" fontId="91" fillId="33" borderId="0" applyNumberFormat="0" applyProtection="0">
      <alignment horizontal="left" vertical="center" indent="1"/>
    </xf>
    <xf numFmtId="4" fontId="70" fillId="15" borderId="105" applyNumberFormat="0" applyProtection="0">
      <alignment horizontal="right" vertical="center"/>
    </xf>
    <xf numFmtId="4" fontId="70" fillId="11" borderId="105" applyNumberFormat="0" applyProtection="0">
      <alignment horizontal="right" vertical="center"/>
    </xf>
    <xf numFmtId="4" fontId="70" fillId="23" borderId="105" applyNumberFormat="0" applyProtection="0">
      <alignment horizontal="right" vertical="center"/>
    </xf>
    <xf numFmtId="4" fontId="70" fillId="24" borderId="105" applyNumberFormat="0" applyProtection="0">
      <alignment horizontal="right" vertical="center"/>
    </xf>
    <xf numFmtId="4" fontId="70" fillId="26" borderId="105" applyNumberFormat="0" applyProtection="0">
      <alignment horizontal="right" vertical="center"/>
    </xf>
    <xf numFmtId="4" fontId="70" fillId="27" borderId="105" applyNumberFormat="0" applyProtection="0">
      <alignment horizontal="right" vertical="center"/>
    </xf>
    <xf numFmtId="4" fontId="70" fillId="17" borderId="105" applyNumberFormat="0" applyProtection="0">
      <alignment horizontal="right" vertical="center"/>
    </xf>
    <xf numFmtId="4" fontId="70" fillId="28" borderId="105" applyNumberFormat="0" applyProtection="0">
      <alignment horizontal="right" vertical="center"/>
    </xf>
    <xf numFmtId="4" fontId="70" fillId="29" borderId="105" applyNumberFormat="0" applyProtection="0">
      <alignment horizontal="right" vertical="center"/>
    </xf>
    <xf numFmtId="4" fontId="68" fillId="30" borderId="106" applyNumberFormat="0" applyProtection="0">
      <alignment horizontal="left" vertical="center" indent="1"/>
    </xf>
    <xf numFmtId="4" fontId="70" fillId="34" borderId="0" applyNumberFormat="0" applyProtection="0">
      <alignment horizontal="left" vertical="center" indent="1"/>
    </xf>
    <xf numFmtId="4" fontId="71" fillId="16" borderId="0" applyNumberFormat="0" applyProtection="0">
      <alignment horizontal="left" vertical="center" indent="1"/>
    </xf>
    <xf numFmtId="4" fontId="70" fillId="10" borderId="105" applyNumberFormat="0" applyProtection="0">
      <alignment horizontal="right" vertical="center"/>
    </xf>
    <xf numFmtId="4" fontId="70" fillId="31" borderId="0" applyNumberFormat="0" applyProtection="0">
      <alignment horizontal="left" vertical="center" indent="1"/>
    </xf>
    <xf numFmtId="4" fontId="70" fillId="10" borderId="0" applyNumberFormat="0" applyProtection="0">
      <alignment horizontal="left" vertical="center" indent="1"/>
    </xf>
    <xf numFmtId="0" fontId="9" fillId="16" borderId="105" applyNumberFormat="0" applyProtection="0">
      <alignment horizontal="left" vertical="center" indent="1"/>
    </xf>
    <xf numFmtId="0" fontId="9" fillId="16" borderId="105" applyNumberFormat="0" applyProtection="0">
      <alignment horizontal="left" vertical="top" indent="1"/>
    </xf>
    <xf numFmtId="0" fontId="9" fillId="10" borderId="105" applyNumberFormat="0" applyProtection="0">
      <alignment horizontal="left" vertical="center" indent="1"/>
    </xf>
    <xf numFmtId="0" fontId="9" fillId="10" borderId="105" applyNumberFormat="0" applyProtection="0">
      <alignment horizontal="left" vertical="top" indent="1"/>
    </xf>
    <xf numFmtId="0" fontId="9" fillId="14" borderId="105" applyNumberFormat="0" applyProtection="0">
      <alignment horizontal="left" vertical="center" indent="1"/>
    </xf>
    <xf numFmtId="0" fontId="9" fillId="14" borderId="105" applyNumberFormat="0" applyProtection="0">
      <alignment horizontal="left" vertical="top" indent="1"/>
    </xf>
    <xf numFmtId="0" fontId="9" fillId="31" borderId="105" applyNumberFormat="0" applyProtection="0">
      <alignment horizontal="left" vertical="center" indent="1"/>
    </xf>
    <xf numFmtId="0" fontId="9" fillId="31" borderId="105" applyNumberFormat="0" applyProtection="0">
      <alignment horizontal="left" vertical="top" indent="1"/>
    </xf>
    <xf numFmtId="0" fontId="9" fillId="13" borderId="107" applyNumberFormat="0">
      <protection locked="0"/>
    </xf>
    <xf numFmtId="4" fontId="70" fillId="12" borderId="105" applyNumberFormat="0" applyProtection="0">
      <alignment vertical="center"/>
    </xf>
    <xf numFmtId="4" fontId="72" fillId="12" borderId="105" applyNumberFormat="0" applyProtection="0">
      <alignment vertical="center"/>
    </xf>
    <xf numFmtId="4" fontId="70" fillId="12" borderId="105" applyNumberFormat="0" applyProtection="0">
      <alignment horizontal="left" vertical="center" indent="1"/>
    </xf>
    <xf numFmtId="0" fontId="70" fillId="12" borderId="105" applyNumberFormat="0" applyProtection="0">
      <alignment horizontal="left" vertical="top" indent="1"/>
    </xf>
    <xf numFmtId="4" fontId="70" fillId="31" borderId="105" applyNumberFormat="0" applyProtection="0">
      <alignment horizontal="right" vertical="center"/>
    </xf>
    <xf numFmtId="4" fontId="72" fillId="31" borderId="105" applyNumberFormat="0" applyProtection="0">
      <alignment horizontal="right" vertical="center"/>
    </xf>
    <xf numFmtId="4" fontId="70" fillId="35" borderId="105" applyNumberFormat="0" applyProtection="0">
      <alignment horizontal="left" vertical="center" indent="1"/>
    </xf>
    <xf numFmtId="0" fontId="70" fillId="10" borderId="105" applyNumberFormat="0" applyProtection="0">
      <alignment horizontal="left" vertical="top" indent="1"/>
    </xf>
    <xf numFmtId="4" fontId="73" fillId="32" borderId="0" applyNumberFormat="0" applyProtection="0">
      <alignment horizontal="left" vertical="center" indent="1"/>
    </xf>
    <xf numFmtId="4" fontId="74" fillId="31" borderId="105" applyNumberFormat="0" applyProtection="0">
      <alignment horizontal="right" vertical="center"/>
    </xf>
    <xf numFmtId="0" fontId="75" fillId="0" borderId="0" applyNumberFormat="0" applyFill="0" applyBorder="0" applyAlignment="0" applyProtection="0"/>
    <xf numFmtId="0" fontId="76" fillId="0" borderId="108" applyNumberFormat="0" applyFill="0" applyAlignment="0" applyProtection="0"/>
    <xf numFmtId="181" fontId="81" fillId="37" borderId="130">
      <protection locked="0"/>
    </xf>
    <xf numFmtId="9" fontId="93" fillId="0" borderId="0" applyFont="0" applyFill="0" applyBorder="0" applyAlignment="0" applyProtection="0"/>
    <xf numFmtId="0" fontId="9" fillId="16" borderId="105" applyNumberFormat="0" applyProtection="0">
      <alignment horizontal="left" vertical="center" indent="1"/>
    </xf>
    <xf numFmtId="4" fontId="70" fillId="31" borderId="105" applyNumberFormat="0" applyProtection="0">
      <alignment horizontal="right" vertical="center"/>
    </xf>
    <xf numFmtId="0" fontId="9" fillId="10" borderId="105" applyNumberFormat="0" applyProtection="0">
      <alignment horizontal="left" vertical="center" indent="1"/>
    </xf>
    <xf numFmtId="0" fontId="9" fillId="14" borderId="105" applyNumberFormat="0" applyProtection="0">
      <alignment horizontal="left" vertical="center" indent="1"/>
    </xf>
    <xf numFmtId="0" fontId="9" fillId="31" borderId="105" applyNumberFormat="0" applyProtection="0">
      <alignment horizontal="left" vertical="center" indent="1"/>
    </xf>
    <xf numFmtId="4" fontId="70" fillId="31" borderId="105" applyNumberFormat="0" applyProtection="0">
      <alignment horizontal="right" vertical="center"/>
    </xf>
    <xf numFmtId="4" fontId="72" fillId="31" borderId="105" applyNumberFormat="0" applyProtection="0">
      <alignment horizontal="right" vertical="center"/>
    </xf>
    <xf numFmtId="0" fontId="9" fillId="48" borderId="126" applyNumberFormat="0" applyAlignment="0" applyProtection="0"/>
    <xf numFmtId="0" fontId="9" fillId="16" borderId="105" applyNumberFormat="0" applyProtection="0">
      <alignment horizontal="left" vertical="center" indent="1"/>
    </xf>
    <xf numFmtId="4" fontId="70" fillId="31" borderId="105" applyNumberFormat="0" applyProtection="0">
      <alignment horizontal="right" vertical="center"/>
    </xf>
    <xf numFmtId="4" fontId="72" fillId="31" borderId="105" applyNumberFormat="0" applyProtection="0">
      <alignment horizontal="right" vertical="center"/>
    </xf>
    <xf numFmtId="0" fontId="9" fillId="10" borderId="105" applyNumberFormat="0" applyProtection="0">
      <alignment horizontal="left" vertical="center" indent="1"/>
    </xf>
    <xf numFmtId="0" fontId="9" fillId="14" borderId="105" applyNumberFormat="0" applyProtection="0">
      <alignment horizontal="left" vertical="center" indent="1"/>
    </xf>
    <xf numFmtId="0" fontId="9" fillId="31" borderId="105" applyNumberFormat="0" applyProtection="0">
      <alignment horizontal="left" vertical="center" indent="1"/>
    </xf>
    <xf numFmtId="4" fontId="70" fillId="12" borderId="105" applyNumberFormat="0" applyProtection="0">
      <alignment horizontal="left" vertical="center" indent="1"/>
    </xf>
    <xf numFmtId="0" fontId="94" fillId="0" borderId="0"/>
    <xf numFmtId="168" fontId="94" fillId="0" borderId="0" applyFont="0" applyFill="0" applyBorder="0" applyAlignment="0" applyProtection="0"/>
    <xf numFmtId="0" fontId="9" fillId="0" borderId="0"/>
    <xf numFmtId="37" fontId="100" fillId="0" borderId="0"/>
    <xf numFmtId="213" fontId="64" fillId="36" borderId="110">
      <alignment horizontal="center" vertical="center"/>
    </xf>
    <xf numFmtId="0" fontId="98" fillId="0" borderId="0"/>
    <xf numFmtId="0" fontId="101" fillId="0" borderId="0" applyNumberFormat="0" applyFill="0" applyBorder="0" applyAlignment="0" applyProtection="0"/>
    <xf numFmtId="200" fontId="87" fillId="0" borderId="111"/>
    <xf numFmtId="0" fontId="102" fillId="0" borderId="104"/>
    <xf numFmtId="212" fontId="81" fillId="0" borderId="0">
      <alignment horizontal="left" indent="1"/>
    </xf>
    <xf numFmtId="211" fontId="83" fillId="37" borderId="107">
      <alignment horizontal="center"/>
      <protection locked="0"/>
    </xf>
    <xf numFmtId="181" fontId="81" fillId="37" borderId="107">
      <protection locked="0"/>
    </xf>
    <xf numFmtId="49" fontId="96" fillId="38" borderId="107" applyProtection="0">
      <alignment horizontal="left" indent="1"/>
      <protection locked="0"/>
    </xf>
    <xf numFmtId="49" fontId="96" fillId="37" borderId="107" applyProtection="0">
      <alignment horizontal="left" indent="1"/>
      <protection locked="0"/>
    </xf>
    <xf numFmtId="49" fontId="96" fillId="38" borderId="107" applyProtection="0">
      <alignment horizontal="left" indent="1"/>
      <protection locked="0"/>
    </xf>
    <xf numFmtId="212" fontId="81" fillId="0" borderId="0">
      <alignment horizontal="left" indent="1"/>
    </xf>
    <xf numFmtId="212" fontId="81" fillId="0" borderId="0">
      <alignment horizontal="left"/>
    </xf>
    <xf numFmtId="0" fontId="102" fillId="0" borderId="104"/>
    <xf numFmtId="164" fontId="103" fillId="0" borderId="0">
      <protection locked="0"/>
    </xf>
    <xf numFmtId="210" fontId="9" fillId="0" borderId="0" applyFont="0" applyFill="0" applyBorder="0" applyAlignment="0" applyProtection="0"/>
    <xf numFmtId="217" fontId="104" fillId="0" borderId="0" applyFill="0" applyBorder="0" applyAlignment="0" applyProtection="0"/>
    <xf numFmtId="217" fontId="104" fillId="0" borderId="0" applyFill="0" applyBorder="0" applyAlignment="0" applyProtection="0"/>
    <xf numFmtId="217" fontId="104" fillId="0" borderId="0" applyFill="0" applyBorder="0" applyAlignment="0" applyProtection="0"/>
    <xf numFmtId="217" fontId="104" fillId="0" borderId="0" applyFill="0" applyBorder="0" applyAlignment="0" applyProtection="0"/>
    <xf numFmtId="217" fontId="104" fillId="0" borderId="0" applyFill="0" applyBorder="0" applyAlignment="0" applyProtection="0"/>
    <xf numFmtId="217" fontId="104" fillId="0" borderId="0" applyFill="0" applyBorder="0" applyAlignment="0" applyProtection="0"/>
    <xf numFmtId="217" fontId="104" fillId="0" borderId="0" applyFill="0" applyBorder="0" applyAlignment="0" applyProtection="0"/>
    <xf numFmtId="217" fontId="104" fillId="0" borderId="0" applyFill="0" applyBorder="0" applyAlignment="0" applyProtection="0"/>
    <xf numFmtId="217" fontId="104" fillId="0" borderId="0" applyFill="0" applyBorder="0" applyAlignment="0" applyProtection="0"/>
    <xf numFmtId="217" fontId="104" fillId="0" borderId="0" applyFill="0" applyBorder="0" applyAlignment="0" applyProtection="0"/>
    <xf numFmtId="217" fontId="104" fillId="0" borderId="0" applyFill="0" applyBorder="0" applyAlignment="0" applyProtection="0"/>
    <xf numFmtId="216" fontId="104" fillId="0" borderId="0" applyFill="0" applyBorder="0" applyAlignment="0" applyProtection="0"/>
    <xf numFmtId="37" fontId="105" fillId="0" borderId="0" applyBorder="0" applyAlignment="0"/>
    <xf numFmtId="191" fontId="9" fillId="0" borderId="0">
      <protection locked="0"/>
    </xf>
    <xf numFmtId="38" fontId="77" fillId="39" borderId="0" applyNumberFormat="0" applyBorder="0" applyAlignment="0" applyProtection="0"/>
    <xf numFmtId="0" fontId="106" fillId="0" borderId="0" applyNumberFormat="0" applyFill="0" applyBorder="0" applyAlignment="0" applyProtection="0"/>
    <xf numFmtId="0" fontId="95" fillId="0" borderId="112" applyNumberFormat="0" applyAlignment="0" applyProtection="0">
      <alignment horizontal="left" vertical="center"/>
    </xf>
    <xf numFmtId="0" fontId="95" fillId="0" borderId="113">
      <alignment horizontal="left" vertical="center"/>
    </xf>
    <xf numFmtId="214" fontId="9" fillId="0" borderId="0">
      <protection locked="0"/>
    </xf>
    <xf numFmtId="214" fontId="9" fillId="0" borderId="0">
      <protection locked="0"/>
    </xf>
    <xf numFmtId="0" fontId="97" fillId="0" borderId="114" applyNumberFormat="0" applyFill="0" applyAlignment="0" applyProtection="0"/>
    <xf numFmtId="10" fontId="77" fillId="40" borderId="107" applyNumberFormat="0" applyBorder="0" applyAlignment="0" applyProtection="0"/>
    <xf numFmtId="37" fontId="107" fillId="0" borderId="0"/>
    <xf numFmtId="215" fontId="9" fillId="0" borderId="0"/>
    <xf numFmtId="49" fontId="96" fillId="38" borderId="130" applyProtection="0">
      <alignment horizontal="left" indent="1"/>
      <protection locked="0"/>
    </xf>
    <xf numFmtId="0" fontId="95" fillId="0" borderId="129">
      <alignment horizontal="left" vertical="center"/>
    </xf>
    <xf numFmtId="10"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38" fontId="58" fillId="0" borderId="0" applyFont="0" applyFill="0" applyBorder="0" applyAlignment="0" applyProtection="0"/>
    <xf numFmtId="168" fontId="9" fillId="0" borderId="0" applyFont="0" applyFill="0" applyBorder="0" applyAlignment="0" applyProtection="0"/>
    <xf numFmtId="0" fontId="83" fillId="0" borderId="0"/>
    <xf numFmtId="0" fontId="83" fillId="0" borderId="0"/>
    <xf numFmtId="0" fontId="83" fillId="0" borderId="0"/>
    <xf numFmtId="0" fontId="83" fillId="0" borderId="0"/>
    <xf numFmtId="0" fontId="99" fillId="0" borderId="115" applyNumberFormat="0" applyFill="0" applyAlignment="0" applyProtection="0"/>
    <xf numFmtId="37" fontId="77" fillId="41" borderId="0" applyNumberFormat="0" applyBorder="0" applyAlignment="0" applyProtection="0"/>
    <xf numFmtId="37" fontId="77" fillId="0" borderId="0"/>
    <xf numFmtId="3" fontId="108" fillId="0" borderId="114" applyProtection="0"/>
    <xf numFmtId="168" fontId="9" fillId="0" borderId="0" applyFont="0" applyFill="0" applyBorder="0" applyAlignment="0" applyProtection="0"/>
    <xf numFmtId="0" fontId="9" fillId="0" borderId="0"/>
    <xf numFmtId="10" fontId="77" fillId="40" borderId="130" applyNumberFormat="0" applyBorder="0" applyAlignment="0" applyProtection="0"/>
    <xf numFmtId="0" fontId="1" fillId="0" borderId="0"/>
    <xf numFmtId="0" fontId="9" fillId="0" borderId="0"/>
    <xf numFmtId="10" fontId="77" fillId="40" borderId="130" applyNumberFormat="0" applyBorder="0" applyAlignment="0" applyProtection="0"/>
    <xf numFmtId="168" fontId="9" fillId="0" borderId="0" applyFont="0" applyFill="0" applyBorder="0" applyAlignment="0" applyProtection="0"/>
    <xf numFmtId="49" fontId="96" fillId="38" borderId="130" applyProtection="0">
      <alignment horizontal="left" indent="1"/>
      <protection locked="0"/>
    </xf>
    <xf numFmtId="0" fontId="1" fillId="0" borderId="0"/>
    <xf numFmtId="0" fontId="9" fillId="0" borderId="0"/>
    <xf numFmtId="0" fontId="95" fillId="0" borderId="113">
      <alignment horizontal="left" vertical="center"/>
    </xf>
    <xf numFmtId="4" fontId="70" fillId="10" borderId="105" applyNumberFormat="0" applyProtection="0">
      <alignment horizontal="right" vertical="center"/>
    </xf>
    <xf numFmtId="0" fontId="9" fillId="40" borderId="125" applyNumberFormat="0" applyFont="0" applyBorder="0" applyAlignment="0" applyProtection="0"/>
    <xf numFmtId="0" fontId="83" fillId="0" borderId="0"/>
    <xf numFmtId="0" fontId="83" fillId="0" borderId="0"/>
    <xf numFmtId="0" fontId="83" fillId="0" borderId="0"/>
    <xf numFmtId="0" fontId="83" fillId="0" borderId="0"/>
    <xf numFmtId="37" fontId="77" fillId="0" borderId="0"/>
    <xf numFmtId="0" fontId="1" fillId="0" borderId="0"/>
    <xf numFmtId="0" fontId="1" fillId="0" borderId="0"/>
    <xf numFmtId="167" fontId="9" fillId="0" borderId="0" applyFont="0" applyFill="0" applyBorder="0" applyAlignment="0" applyProtection="0"/>
    <xf numFmtId="4" fontId="110" fillId="42" borderId="0" applyNumberFormat="0" applyProtection="0">
      <alignment horizontal="left" vertical="center" indent="1"/>
    </xf>
    <xf numFmtId="0" fontId="9" fillId="0" borderId="0"/>
    <xf numFmtId="168" fontId="9" fillId="0" borderId="0" applyFont="0" applyFill="0" applyBorder="0" applyAlignment="0" applyProtection="0"/>
    <xf numFmtId="0" fontId="1" fillId="0" borderId="0"/>
    <xf numFmtId="0" fontId="9" fillId="0" borderId="0"/>
    <xf numFmtId="0" fontId="9" fillId="0" borderId="0"/>
    <xf numFmtId="0" fontId="70" fillId="0" borderId="0">
      <alignment vertical="top"/>
    </xf>
    <xf numFmtId="0" fontId="70" fillId="0" borderId="0">
      <alignment vertical="top"/>
    </xf>
    <xf numFmtId="0" fontId="70" fillId="0" borderId="0">
      <alignment vertical="top"/>
    </xf>
    <xf numFmtId="0" fontId="70" fillId="0" borderId="0">
      <alignment vertical="top"/>
    </xf>
    <xf numFmtId="3" fontId="81" fillId="43" borderId="0">
      <alignment horizontal="left"/>
    </xf>
    <xf numFmtId="3" fontId="81" fillId="43" borderId="0">
      <alignment horizontal="left"/>
    </xf>
    <xf numFmtId="3" fontId="68" fillId="39" borderId="0"/>
    <xf numFmtId="0" fontId="100" fillId="0" borderId="116" applyBorder="0"/>
    <xf numFmtId="213" fontId="64" fillId="36" borderId="110">
      <alignment horizontal="center" vertical="center"/>
    </xf>
    <xf numFmtId="0" fontId="98" fillId="0" borderId="0"/>
    <xf numFmtId="0" fontId="98" fillId="0" borderId="0"/>
    <xf numFmtId="0" fontId="98" fillId="0" borderId="0"/>
    <xf numFmtId="10" fontId="9" fillId="40" borderId="0" applyFont="0" applyBorder="0" applyAlignment="0">
      <protection locked="0"/>
    </xf>
    <xf numFmtId="198" fontId="9" fillId="40" borderId="0" applyBorder="0" applyAlignment="0">
      <protection locked="0"/>
    </xf>
    <xf numFmtId="3" fontId="81" fillId="0" borderId="0" applyNumberFormat="0" applyFill="0" applyBorder="0" applyAlignment="0" applyProtection="0"/>
    <xf numFmtId="3" fontId="84" fillId="0" borderId="0" applyNumberFormat="0" applyFill="0" applyBorder="0" applyAlignment="0" applyProtection="0"/>
    <xf numFmtId="0" fontId="112" fillId="0" borderId="0">
      <protection locked="0"/>
    </xf>
    <xf numFmtId="0" fontId="112" fillId="0" borderId="0">
      <protection locked="0"/>
    </xf>
    <xf numFmtId="14" fontId="89" fillId="44" borderId="122" applyBorder="0" applyAlignment="0">
      <alignment horizontal="center" vertical="center"/>
    </xf>
    <xf numFmtId="0" fontId="89" fillId="45" borderId="122" applyNumberFormat="0" applyBorder="0" applyAlignment="0">
      <alignment horizontal="center" vertical="center"/>
    </xf>
    <xf numFmtId="201" fontId="9" fillId="0" borderId="0" applyFill="0" applyBorder="0" applyAlignment="0"/>
    <xf numFmtId="188" fontId="79" fillId="0" borderId="0" applyFill="0" applyBorder="0" applyAlignment="0"/>
    <xf numFmtId="188" fontId="79" fillId="0" borderId="0" applyFill="0" applyBorder="0" applyAlignment="0"/>
    <xf numFmtId="218" fontId="9" fillId="0" borderId="0" applyFill="0" applyBorder="0" applyAlignment="0"/>
    <xf numFmtId="201" fontId="9" fillId="0" borderId="0" applyFill="0" applyBorder="0" applyAlignment="0"/>
    <xf numFmtId="0" fontId="9" fillId="0" borderId="0" applyFill="0" applyBorder="0" applyAlignment="0"/>
    <xf numFmtId="40" fontId="90" fillId="40" borderId="107">
      <alignment vertical="center"/>
    </xf>
    <xf numFmtId="0" fontId="92" fillId="46" borderId="109" applyFont="0" applyFill="0" applyBorder="0"/>
    <xf numFmtId="0" fontId="77" fillId="0" borderId="117"/>
    <xf numFmtId="201" fontId="9" fillId="0" borderId="0" applyFont="0" applyFill="0" applyBorder="0" applyAlignment="0" applyProtection="0"/>
    <xf numFmtId="201" fontId="9" fillId="0" borderId="0" applyFont="0" applyFill="0" applyBorder="0" applyAlignment="0" applyProtection="0"/>
    <xf numFmtId="3" fontId="113" fillId="0" borderId="0" applyFont="0" applyFill="0" applyBorder="0" applyAlignment="0" applyProtection="0"/>
    <xf numFmtId="168" fontId="9" fillId="41" borderId="0" applyNumberFormat="0" applyFont="0" applyBorder="0" applyAlignment="0" applyProtection="0"/>
    <xf numFmtId="168" fontId="9" fillId="41" borderId="0" applyNumberFormat="0" applyFont="0" applyBorder="0" applyAlignment="0" applyProtection="0"/>
    <xf numFmtId="211" fontId="83" fillId="37" borderId="107">
      <alignment horizontal="center"/>
      <protection locked="0"/>
    </xf>
    <xf numFmtId="0" fontId="58" fillId="0" borderId="0" applyFont="0" applyFill="0" applyBorder="0" applyAlignment="0" applyProtection="0"/>
    <xf numFmtId="0" fontId="58" fillId="0" borderId="0" applyFont="0" applyFill="0" applyBorder="0" applyAlignment="0" applyProtection="0"/>
    <xf numFmtId="199" fontId="90" fillId="0" borderId="0" applyFont="0" applyFill="0" applyBorder="0" applyAlignment="0" applyProtection="0"/>
    <xf numFmtId="219" fontId="113" fillId="0" borderId="0" applyFont="0" applyFill="0" applyBorder="0" applyAlignment="0" applyProtection="0"/>
    <xf numFmtId="0" fontId="112" fillId="0" borderId="0">
      <protection locked="0"/>
    </xf>
    <xf numFmtId="14" fontId="70" fillId="0" borderId="0" applyFill="0" applyBorder="0" applyAlignment="0"/>
    <xf numFmtId="14" fontId="70" fillId="0" borderId="0" applyFill="0" applyBorder="0" applyAlignment="0"/>
    <xf numFmtId="15" fontId="58" fillId="0" borderId="0" applyFont="0" applyFill="0" applyBorder="0" applyAlignment="0" applyProtection="0">
      <alignment horizontal="left"/>
    </xf>
    <xf numFmtId="0" fontId="9" fillId="0" borderId="0" applyFont="0" applyFill="0" applyBorder="0" applyProtection="0">
      <alignment horizontal="left"/>
    </xf>
    <xf numFmtId="0" fontId="9" fillId="0" borderId="0" applyFont="0" applyFill="0" applyBorder="0" applyAlignment="0" applyProtection="0">
      <protection locked="0"/>
    </xf>
    <xf numFmtId="39" fontId="102" fillId="0" borderId="0" applyFont="0" applyFill="0" applyBorder="0" applyAlignment="0" applyProtection="0"/>
    <xf numFmtId="0" fontId="58" fillId="0" borderId="0" applyFont="0" applyFill="0" applyBorder="0" applyAlignment="0"/>
    <xf numFmtId="220" fontId="9" fillId="0" borderId="121">
      <alignment vertical="center"/>
    </xf>
    <xf numFmtId="220" fontId="9" fillId="0" borderId="121">
      <alignment vertical="center"/>
    </xf>
    <xf numFmtId="201" fontId="9" fillId="0" borderId="0" applyFill="0" applyBorder="0" applyAlignment="0"/>
    <xf numFmtId="201" fontId="9" fillId="0" borderId="0" applyFill="0" applyBorder="0" applyAlignment="0"/>
    <xf numFmtId="199" fontId="90" fillId="0" borderId="0" applyFill="0" applyBorder="0" applyAlignment="0"/>
    <xf numFmtId="201" fontId="9" fillId="0" borderId="0" applyFill="0" applyBorder="0" applyAlignment="0"/>
    <xf numFmtId="201" fontId="9" fillId="0" borderId="0" applyFill="0" applyBorder="0" applyAlignment="0"/>
    <xf numFmtId="0" fontId="9" fillId="0" borderId="0" applyFill="0" applyBorder="0" applyAlignment="0"/>
    <xf numFmtId="0" fontId="9" fillId="0" borderId="0" applyFill="0" applyBorder="0" applyAlignment="0"/>
    <xf numFmtId="199" fontId="90" fillId="0" borderId="0" applyFill="0" applyBorder="0" applyAlignment="0"/>
    <xf numFmtId="210" fontId="9" fillId="0" borderId="0" applyFont="0" applyFill="0" applyBorder="0" applyAlignment="0" applyProtection="0"/>
    <xf numFmtId="210" fontId="9" fillId="0" borderId="0" applyFont="0" applyFill="0" applyBorder="0" applyAlignment="0" applyProtection="0"/>
    <xf numFmtId="209" fontId="9" fillId="0" borderId="0" applyFont="0" applyFill="0" applyBorder="0" applyAlignment="0" applyProtection="0"/>
    <xf numFmtId="3" fontId="64" fillId="0" borderId="123" applyFill="0" applyBorder="0"/>
    <xf numFmtId="191" fontId="9" fillId="0" borderId="0">
      <protection locked="0"/>
    </xf>
    <xf numFmtId="191" fontId="9" fillId="0" borderId="0">
      <protection locked="0"/>
    </xf>
    <xf numFmtId="221" fontId="112" fillId="0" borderId="0">
      <protection locked="0"/>
    </xf>
    <xf numFmtId="0" fontId="114" fillId="0" borderId="0" applyNumberFormat="0" applyFill="0" applyBorder="0" applyAlignment="0" applyProtection="0">
      <alignment vertical="top"/>
      <protection locked="0"/>
    </xf>
    <xf numFmtId="0" fontId="115" fillId="40" borderId="0" applyNumberFormat="0" applyFont="0" applyBorder="0" applyAlignment="0" applyProtection="0">
      <alignment horizontal="centerContinuous"/>
    </xf>
    <xf numFmtId="0" fontId="115" fillId="47" borderId="0" applyNumberFormat="0" applyFont="0" applyBorder="0" applyAlignment="0" applyProtection="0">
      <alignment horizontal="centerContinuous"/>
    </xf>
    <xf numFmtId="0" fontId="111" fillId="39" borderId="124" applyNumberFormat="0" applyFont="0" applyBorder="0" applyAlignment="0"/>
    <xf numFmtId="0" fontId="9" fillId="40" borderId="125" applyNumberFormat="0" applyFont="0" applyBorder="0" applyAlignment="0" applyProtection="0"/>
    <xf numFmtId="0" fontId="9" fillId="40" borderId="125" applyNumberFormat="0" applyFont="0" applyBorder="0" applyAlignment="0" applyProtection="0"/>
    <xf numFmtId="10" fontId="9" fillId="40" borderId="0" applyNumberFormat="0" applyFont="0" applyBorder="0" applyAlignment="0"/>
    <xf numFmtId="38" fontId="77" fillId="39" borderId="0" applyNumberFormat="0" applyBorder="0" applyAlignment="0" applyProtection="0"/>
    <xf numFmtId="0" fontId="116" fillId="0" borderId="0" applyNumberFormat="0" applyFill="0" applyBorder="0" applyAlignment="0" applyProtection="0"/>
    <xf numFmtId="0" fontId="117" fillId="0" borderId="0" applyNumberFormat="0" applyFill="0" applyBorder="0" applyAlignment="0" applyProtection="0"/>
    <xf numFmtId="214" fontId="9" fillId="0" borderId="0">
      <protection locked="0"/>
    </xf>
    <xf numFmtId="214" fontId="9" fillId="0" borderId="0">
      <protection locked="0"/>
    </xf>
    <xf numFmtId="214" fontId="9" fillId="0" borderId="0">
      <protection locked="0"/>
    </xf>
    <xf numFmtId="214" fontId="9" fillId="0" borderId="0">
      <protection locked="0"/>
    </xf>
    <xf numFmtId="0" fontId="79" fillId="0" borderId="0"/>
    <xf numFmtId="37" fontId="118" fillId="0" borderId="0" applyFill="0" applyBorder="0" applyAlignment="0">
      <protection locked="0"/>
    </xf>
    <xf numFmtId="0" fontId="118" fillId="0" borderId="118" applyFill="0" applyBorder="0" applyAlignment="0">
      <alignment horizontal="center"/>
      <protection locked="0"/>
    </xf>
    <xf numFmtId="10" fontId="77" fillId="40" borderId="107" applyNumberFormat="0" applyBorder="0" applyAlignment="0" applyProtection="0"/>
    <xf numFmtId="0" fontId="9" fillId="0" borderId="0" applyFill="0" applyBorder="0" applyAlignment="0">
      <protection locked="0"/>
    </xf>
    <xf numFmtId="0" fontId="58" fillId="0" borderId="0" applyFill="0" applyBorder="0" applyAlignment="0" applyProtection="0">
      <protection locked="0"/>
    </xf>
    <xf numFmtId="201" fontId="9" fillId="0" borderId="0" applyFill="0" applyBorder="0" applyAlignment="0"/>
    <xf numFmtId="201" fontId="9" fillId="0" borderId="0" applyFill="0" applyBorder="0" applyAlignment="0"/>
    <xf numFmtId="199" fontId="90" fillId="0" borderId="0" applyFill="0" applyBorder="0" applyAlignment="0"/>
    <xf numFmtId="201" fontId="9" fillId="0" borderId="0" applyFill="0" applyBorder="0" applyAlignment="0"/>
    <xf numFmtId="201" fontId="9" fillId="0" borderId="0" applyFill="0" applyBorder="0" applyAlignment="0"/>
    <xf numFmtId="0" fontId="9" fillId="0" borderId="0" applyFill="0" applyBorder="0" applyAlignment="0"/>
    <xf numFmtId="0" fontId="9" fillId="0" borderId="0" applyFill="0" applyBorder="0" applyAlignment="0"/>
    <xf numFmtId="199" fontId="90" fillId="0" borderId="0" applyFill="0" applyBorder="0" applyAlignment="0"/>
    <xf numFmtId="166" fontId="70" fillId="0" borderId="0" applyFont="0" applyFill="0" applyBorder="0" applyAlignment="0" applyProtection="0"/>
    <xf numFmtId="4" fontId="113"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222" fontId="9" fillId="0" borderId="0" applyFont="0" applyFill="0" applyBorder="0" applyAlignment="0" applyProtection="0"/>
    <xf numFmtId="223" fontId="112" fillId="0" borderId="0">
      <protection locked="0"/>
    </xf>
    <xf numFmtId="165" fontId="70" fillId="0" borderId="0" applyFont="0" applyFill="0" applyBorder="0" applyAlignment="0" applyProtection="0"/>
    <xf numFmtId="224" fontId="113"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3" fontId="119" fillId="43" borderId="116">
      <alignment horizontal="center"/>
    </xf>
    <xf numFmtId="215" fontId="9" fillId="0" borderId="0"/>
    <xf numFmtId="215" fontId="9" fillId="0" borderId="0"/>
    <xf numFmtId="225" fontId="120" fillId="0" borderId="0"/>
    <xf numFmtId="226" fontId="120" fillId="0" borderId="0"/>
    <xf numFmtId="0" fontId="9" fillId="0" borderId="129" applyFont="0" applyFill="0" applyBorder="0" applyAlignment="0" applyProtection="0"/>
    <xf numFmtId="0" fontId="9" fillId="0" borderId="0"/>
    <xf numFmtId="0" fontId="9" fillId="0" borderId="0"/>
    <xf numFmtId="0" fontId="9" fillId="0" borderId="0" applyFill="0" applyBorder="0" applyAlignment="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48" borderId="126" applyNumberFormat="0" applyAlignment="0" applyProtection="0"/>
    <xf numFmtId="227" fontId="9" fillId="0" borderId="0" applyFont="0" applyFill="0" applyBorder="0" applyAlignment="0" applyProtection="0"/>
    <xf numFmtId="218" fontId="9" fillId="0" borderId="0" applyFont="0" applyFill="0" applyBorder="0" applyAlignment="0" applyProtection="0"/>
    <xf numFmtId="0" fontId="121" fillId="4" borderId="0"/>
    <xf numFmtId="0" fontId="9" fillId="0" borderId="119" applyFont="0" applyFill="0" applyBorder="0" applyAlignment="0" applyProtection="0">
      <alignment horizontal="right"/>
    </xf>
    <xf numFmtId="0" fontId="9" fillId="0" borderId="0" applyFont="0" applyFill="0" applyBorder="0" applyAlignment="0" applyProtection="0"/>
    <xf numFmtId="0" fontId="9" fillId="0" borderId="0" applyFont="0" applyFill="0" applyBorder="0" applyAlignment="0" applyProtection="0"/>
    <xf numFmtId="218" fontId="9" fillId="0" borderId="0" applyFont="0" applyFill="0" applyBorder="0" applyAlignment="0" applyProtection="0"/>
    <xf numFmtId="228" fontId="9" fillId="0" borderId="0" applyFont="0" applyFill="0" applyBorder="0" applyAlignment="0" applyProtection="0"/>
    <xf numFmtId="228" fontId="9" fillId="0" borderId="0" applyFont="0" applyFill="0" applyBorder="0" applyAlignment="0" applyProtection="0"/>
    <xf numFmtId="10" fontId="9" fillId="0" borderId="0" applyFont="0" applyFill="0" applyBorder="0" applyAlignment="0" applyProtection="0"/>
    <xf numFmtId="1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10" fontId="113" fillId="0" borderId="0" applyFont="0" applyFill="0" applyBorder="0" applyAlignment="0" applyProtection="0"/>
    <xf numFmtId="0" fontId="64" fillId="36" borderId="127" applyNumberFormat="0" applyFont="0" applyBorder="0" applyAlignment="0" applyProtection="0"/>
    <xf numFmtId="201" fontId="9" fillId="0" borderId="0" applyFill="0" applyBorder="0" applyAlignment="0"/>
    <xf numFmtId="201" fontId="9" fillId="0" borderId="0" applyFill="0" applyBorder="0" applyAlignment="0"/>
    <xf numFmtId="199" fontId="90" fillId="0" borderId="0" applyFill="0" applyBorder="0" applyAlignment="0"/>
    <xf numFmtId="201" fontId="9" fillId="0" borderId="0" applyFill="0" applyBorder="0" applyAlignment="0"/>
    <xf numFmtId="201" fontId="9" fillId="0" borderId="0" applyFill="0" applyBorder="0" applyAlignment="0"/>
    <xf numFmtId="0" fontId="9" fillId="0" borderId="0" applyFill="0" applyBorder="0" applyAlignment="0"/>
    <xf numFmtId="0" fontId="9" fillId="0" borderId="0" applyFill="0" applyBorder="0" applyAlignment="0"/>
    <xf numFmtId="199" fontId="90" fillId="0" borderId="0" applyFill="0" applyBorder="0" applyAlignment="0"/>
    <xf numFmtId="14" fontId="89" fillId="49" borderId="114" applyNumberFormat="0" applyFont="0" applyBorder="0" applyAlignment="0" applyProtection="0">
      <alignment horizontal="center" vertical="center"/>
    </xf>
    <xf numFmtId="3" fontId="109" fillId="0" borderId="0" applyFill="0" applyBorder="0" applyAlignment="0" applyProtection="0"/>
    <xf numFmtId="3" fontId="83" fillId="0" borderId="0" applyFill="0" applyBorder="0" applyAlignment="0" applyProtection="0"/>
    <xf numFmtId="3" fontId="109" fillId="0" borderId="0" applyFill="0" applyBorder="0" applyAlignment="0" applyProtection="0"/>
    <xf numFmtId="229" fontId="122" fillId="0" borderId="0">
      <protection locked="0"/>
    </xf>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38" fontId="58" fillId="50" borderId="0" applyNumberFormat="0" applyFont="0" applyBorder="0" applyAlignment="0" applyProtection="0"/>
    <xf numFmtId="3" fontId="123" fillId="51" borderId="0">
      <alignment horizontal="left"/>
    </xf>
    <xf numFmtId="38" fontId="124" fillId="0" borderId="0" applyFill="0" applyBorder="0" applyAlignment="0" applyProtection="0"/>
    <xf numFmtId="0" fontId="9" fillId="0" borderId="0" applyFill="0" applyBorder="0" applyAlignment="0" applyProtection="0"/>
    <xf numFmtId="49" fontId="70" fillId="0" borderId="0" applyFill="0" applyBorder="0" applyAlignment="0"/>
    <xf numFmtId="49" fontId="70"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ont="0" applyFill="0" applyBorder="0" applyAlignment="0" applyProtection="0"/>
    <xf numFmtId="18" fontId="125" fillId="0" borderId="0" applyFont="0" applyFill="0" applyBorder="0" applyAlignment="0" applyProtection="0">
      <alignment horizontal="left"/>
    </xf>
    <xf numFmtId="3" fontId="126" fillId="51" borderId="0">
      <alignment horizontal="center"/>
    </xf>
    <xf numFmtId="3" fontId="127" fillId="51" borderId="0">
      <alignment horizontal="left"/>
    </xf>
    <xf numFmtId="214" fontId="9" fillId="0" borderId="128">
      <protection locked="0"/>
    </xf>
    <xf numFmtId="214" fontId="9" fillId="0" borderId="128">
      <protection locked="0"/>
    </xf>
    <xf numFmtId="3" fontId="68" fillId="52" borderId="0">
      <alignment horizontal="right"/>
    </xf>
    <xf numFmtId="10" fontId="128" fillId="0" borderId="120" applyNumberFormat="0" applyFont="0" applyFill="0" applyAlignment="0" applyProtection="0"/>
    <xf numFmtId="37" fontId="77" fillId="41" borderId="0" applyNumberFormat="0" applyBorder="0" applyAlignment="0" applyProtection="0"/>
    <xf numFmtId="230" fontId="112" fillId="0" borderId="0">
      <protection locked="0"/>
    </xf>
    <xf numFmtId="231" fontId="112" fillId="0" borderId="0">
      <protection locked="0"/>
    </xf>
    <xf numFmtId="168" fontId="9" fillId="0" borderId="0" applyFont="0" applyFill="0" applyBorder="0" applyAlignment="0" applyProtection="0"/>
    <xf numFmtId="0" fontId="9" fillId="0" borderId="113" applyFont="0" applyFill="0" applyBorder="0" applyAlignment="0" applyProtection="0"/>
    <xf numFmtId="0" fontId="1" fillId="0" borderId="0"/>
    <xf numFmtId="9" fontId="1" fillId="0" borderId="0" applyFont="0" applyFill="0" applyBorder="0" applyAlignment="0" applyProtection="0"/>
    <xf numFmtId="168" fontId="9" fillId="0" borderId="0" applyFont="0" applyFill="0" applyBorder="0" applyAlignment="0" applyProtection="0"/>
    <xf numFmtId="0" fontId="9" fillId="0" borderId="0"/>
    <xf numFmtId="181" fontId="81" fillId="37" borderId="107">
      <protection locked="0"/>
    </xf>
    <xf numFmtId="49" fontId="96" fillId="38" borderId="107" applyProtection="0">
      <alignment horizontal="left" indent="1"/>
      <protection locked="0"/>
    </xf>
    <xf numFmtId="49" fontId="96" fillId="37" borderId="107" applyProtection="0">
      <alignment horizontal="left" indent="1"/>
      <protection locked="0"/>
    </xf>
    <xf numFmtId="10" fontId="77" fillId="40" borderId="107" applyNumberFormat="0" applyBorder="0" applyAlignment="0" applyProtection="0"/>
    <xf numFmtId="40" fontId="90" fillId="40" borderId="130">
      <alignment vertical="center"/>
    </xf>
    <xf numFmtId="0" fontId="1" fillId="0" borderId="0"/>
    <xf numFmtId="0" fontId="1" fillId="0" borderId="0"/>
    <xf numFmtId="0" fontId="1" fillId="0" borderId="0"/>
    <xf numFmtId="0" fontId="1" fillId="0" borderId="0"/>
    <xf numFmtId="211" fontId="83" fillId="37" borderId="130">
      <alignment horizontal="center"/>
      <protection locked="0"/>
    </xf>
    <xf numFmtId="0" fontId="1" fillId="0" borderId="0"/>
    <xf numFmtId="10" fontId="77" fillId="40" borderId="107" applyNumberFormat="0" applyBorder="0" applyAlignment="0" applyProtection="0"/>
    <xf numFmtId="0" fontId="9" fillId="0" borderId="0"/>
    <xf numFmtId="0" fontId="9" fillId="0" borderId="113" applyFont="0" applyFill="0" applyBorder="0" applyAlignment="0" applyProtection="0"/>
    <xf numFmtId="0" fontId="1" fillId="0" borderId="0"/>
    <xf numFmtId="9" fontId="1" fillId="0" borderId="0" applyFont="0" applyFill="0" applyBorder="0" applyAlignment="0" applyProtection="0"/>
    <xf numFmtId="0" fontId="9" fillId="0" borderId="0"/>
    <xf numFmtId="0" fontId="9" fillId="0" borderId="0"/>
    <xf numFmtId="0" fontId="9" fillId="0" borderId="0"/>
    <xf numFmtId="49" fontId="96" fillId="38" borderId="130" applyProtection="0">
      <alignment horizontal="left" indent="1"/>
      <protection locked="0"/>
    </xf>
    <xf numFmtId="211" fontId="83" fillId="37" borderId="130">
      <alignment horizontal="center"/>
      <protection locked="0"/>
    </xf>
    <xf numFmtId="0" fontId="95" fillId="0" borderId="113">
      <alignment horizontal="left" vertical="center"/>
    </xf>
    <xf numFmtId="0" fontId="95" fillId="0" borderId="129">
      <alignment horizontal="left" vertical="center"/>
    </xf>
    <xf numFmtId="181" fontId="81" fillId="37" borderId="130">
      <protection locked="0"/>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40" fontId="90" fillId="40" borderId="107">
      <alignment vertical="center"/>
    </xf>
    <xf numFmtId="211" fontId="83" fillId="37" borderId="107">
      <alignment horizontal="center"/>
      <protection locked="0"/>
    </xf>
    <xf numFmtId="40" fontId="90" fillId="40" borderId="130">
      <alignment vertical="center"/>
    </xf>
    <xf numFmtId="211" fontId="83" fillId="37" borderId="130">
      <alignment horizontal="center"/>
      <protection locked="0"/>
    </xf>
    <xf numFmtId="0" fontId="9" fillId="0" borderId="0"/>
    <xf numFmtId="10" fontId="77" fillId="40" borderId="130" applyNumberFormat="0" applyBorder="0" applyAlignment="0" applyProtection="0"/>
    <xf numFmtId="0" fontId="9" fillId="40" borderId="125" applyNumberFormat="0" applyFont="0" applyBorder="0" applyAlignment="0" applyProtection="0"/>
    <xf numFmtId="0" fontId="9" fillId="40" borderId="125" applyNumberFormat="0" applyFont="0" applyBorder="0" applyAlignment="0" applyProtection="0"/>
    <xf numFmtId="0" fontId="9" fillId="48" borderId="126" applyNumberFormat="0" applyAlignment="0" applyProtection="0"/>
    <xf numFmtId="10" fontId="77" fillId="40" borderId="130" applyNumberFormat="0" applyBorder="0" applyAlignment="0" applyProtection="0"/>
    <xf numFmtId="0" fontId="9" fillId="0" borderId="0"/>
    <xf numFmtId="49" fontId="96" fillId="37" borderId="130" applyProtection="0">
      <alignment horizontal="left" indent="1"/>
      <protection locked="0"/>
    </xf>
    <xf numFmtId="0" fontId="9" fillId="0" borderId="0"/>
    <xf numFmtId="0" fontId="9" fillId="0" borderId="0"/>
    <xf numFmtId="0" fontId="9" fillId="0" borderId="129" applyFont="0" applyFill="0" applyBorder="0" applyAlignment="0" applyProtection="0"/>
    <xf numFmtId="0" fontId="9" fillId="0" borderId="0"/>
    <xf numFmtId="181" fontId="81" fillId="37" borderId="130">
      <protection locked="0"/>
    </xf>
    <xf numFmtId="49" fontId="96" fillId="38" borderId="130" applyProtection="0">
      <alignment horizontal="left" indent="1"/>
      <protection locked="0"/>
    </xf>
    <xf numFmtId="49" fontId="96" fillId="37" borderId="130" applyProtection="0">
      <alignment horizontal="left" indent="1"/>
      <protection locked="0"/>
    </xf>
    <xf numFmtId="10" fontId="77" fillId="40" borderId="130" applyNumberFormat="0" applyBorder="0" applyAlignment="0" applyProtection="0"/>
    <xf numFmtId="0" fontId="95" fillId="0" borderId="129">
      <alignment horizontal="left" vertical="center"/>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0" fontId="9" fillId="40" borderId="125" applyNumberFormat="0" applyFont="0" applyBorder="0" applyAlignment="0" applyProtection="0"/>
    <xf numFmtId="0" fontId="9" fillId="40" borderId="125" applyNumberFormat="0" applyFont="0" applyBorder="0" applyAlignment="0" applyProtection="0"/>
    <xf numFmtId="10" fontId="77" fillId="40" borderId="130" applyNumberFormat="0" applyBorder="0" applyAlignment="0" applyProtection="0"/>
    <xf numFmtId="0" fontId="9" fillId="48" borderId="126" applyNumberFormat="0" applyAlignment="0" applyProtection="0"/>
    <xf numFmtId="181" fontId="81" fillId="37" borderId="130">
      <protection locked="0"/>
    </xf>
    <xf numFmtId="49" fontId="96" fillId="38" borderId="130" applyProtection="0">
      <alignment horizontal="left" indent="1"/>
      <protection locked="0"/>
    </xf>
    <xf numFmtId="49" fontId="96" fillId="37" borderId="130" applyProtection="0">
      <alignment horizontal="left" indent="1"/>
      <protection locked="0"/>
    </xf>
    <xf numFmtId="10" fontId="77" fillId="40" borderId="130" applyNumberFormat="0" applyBorder="0" applyAlignment="0" applyProtection="0"/>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0" borderId="129" applyFont="0" applyFill="0" applyBorder="0" applyAlignment="0" applyProtection="0"/>
    <xf numFmtId="49" fontId="96" fillId="38" borderId="130" applyProtection="0">
      <alignment horizontal="left" indent="1"/>
      <protection locked="0"/>
    </xf>
    <xf numFmtId="211" fontId="83" fillId="37" borderId="130">
      <alignment horizontal="center"/>
      <protection locked="0"/>
    </xf>
    <xf numFmtId="0" fontId="95" fillId="0" borderId="113">
      <alignment horizontal="left" vertical="center"/>
    </xf>
    <xf numFmtId="181" fontId="81" fillId="37" borderId="130">
      <protection locked="0"/>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40" fontId="90" fillId="40" borderId="130">
      <alignment vertical="center"/>
    </xf>
    <xf numFmtId="211" fontId="83" fillId="37" borderId="130">
      <alignment horizontal="center"/>
      <protection locked="0"/>
    </xf>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40" borderId="125" applyNumberFormat="0" applyFont="0" applyBorder="0" applyAlignment="0" applyProtection="0"/>
    <xf numFmtId="0" fontId="9" fillId="40" borderId="125" applyNumberFormat="0" applyFont="0" applyBorder="0" applyAlignment="0" applyProtection="0"/>
    <xf numFmtId="0" fontId="9" fillId="48" borderId="126" applyNumberFormat="0" applyAlignment="0" applyProtection="0"/>
    <xf numFmtId="10" fontId="77" fillId="40" borderId="130" applyNumberFormat="0" applyBorder="0" applyAlignment="0" applyProtection="0"/>
    <xf numFmtId="49" fontId="96" fillId="37" borderId="130" applyProtection="0">
      <alignment horizontal="left" indent="1"/>
      <protection locked="0"/>
    </xf>
    <xf numFmtId="181" fontId="81" fillId="37" borderId="130">
      <protection locked="0"/>
    </xf>
    <xf numFmtId="49" fontId="96" fillId="38" borderId="130" applyProtection="0">
      <alignment horizontal="left" indent="1"/>
      <protection locked="0"/>
    </xf>
    <xf numFmtId="49" fontId="96" fillId="37" borderId="130" applyProtection="0">
      <alignment horizontal="left" indent="1"/>
      <protection locked="0"/>
    </xf>
    <xf numFmtId="10" fontId="77" fillId="40" borderId="130" applyNumberFormat="0" applyBorder="0" applyAlignment="0" applyProtection="0"/>
    <xf numFmtId="0" fontId="95" fillId="0" borderId="129">
      <alignment horizontal="left" vertical="center"/>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0" fontId="9" fillId="40" borderId="125" applyNumberFormat="0" applyFont="0" applyBorder="0" applyAlignment="0" applyProtection="0"/>
    <xf numFmtId="0" fontId="9" fillId="40" borderId="125" applyNumberFormat="0" applyFont="0" applyBorder="0" applyAlignment="0" applyProtection="0"/>
    <xf numFmtId="10" fontId="77" fillId="40" borderId="130" applyNumberFormat="0" applyBorder="0" applyAlignment="0" applyProtection="0"/>
    <xf numFmtId="0" fontId="9" fillId="48" borderId="126" applyNumberFormat="0" applyAlignment="0" applyProtection="0"/>
    <xf numFmtId="181" fontId="81" fillId="37" borderId="130">
      <protection locked="0"/>
    </xf>
    <xf numFmtId="49" fontId="96" fillId="38" borderId="130" applyProtection="0">
      <alignment horizontal="left" indent="1"/>
      <protection locked="0"/>
    </xf>
    <xf numFmtId="49" fontId="96" fillId="37" borderId="130" applyProtection="0">
      <alignment horizontal="left" indent="1"/>
      <protection locked="0"/>
    </xf>
    <xf numFmtId="10" fontId="77" fillId="40" borderId="130" applyNumberFormat="0" applyBorder="0" applyAlignment="0" applyProtection="0"/>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0" borderId="129" applyFont="0" applyFill="0" applyBorder="0" applyAlignment="0" applyProtection="0"/>
    <xf numFmtId="49" fontId="96" fillId="38" borderId="130" applyProtection="0">
      <alignment horizontal="left" indent="1"/>
      <protection locked="0"/>
    </xf>
    <xf numFmtId="211" fontId="83" fillId="37" borderId="130">
      <alignment horizontal="center"/>
      <protection locked="0"/>
    </xf>
    <xf numFmtId="0" fontId="95" fillId="0" borderId="129">
      <alignment horizontal="left" vertical="center"/>
    </xf>
    <xf numFmtId="181" fontId="81" fillId="37" borderId="130">
      <protection locked="0"/>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40" fontId="90" fillId="40" borderId="130">
      <alignment vertical="center"/>
    </xf>
    <xf numFmtId="211" fontId="83" fillId="37" borderId="130">
      <alignment horizontal="center"/>
      <protection locked="0"/>
    </xf>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40" borderId="125" applyNumberFormat="0" applyFont="0" applyBorder="0" applyAlignment="0" applyProtection="0"/>
    <xf numFmtId="0" fontId="9" fillId="40" borderId="125" applyNumberFormat="0" applyFont="0" applyBorder="0" applyAlignment="0" applyProtection="0"/>
    <xf numFmtId="0" fontId="9" fillId="48" borderId="126" applyNumberFormat="0" applyAlignment="0" applyProtection="0"/>
    <xf numFmtId="10" fontId="77" fillId="40" borderId="130" applyNumberFormat="0" applyBorder="0" applyAlignment="0" applyProtection="0"/>
    <xf numFmtId="49" fontId="96" fillId="37" borderId="130" applyProtection="0">
      <alignment horizontal="left" indent="1"/>
      <protection locked="0"/>
    </xf>
    <xf numFmtId="9" fontId="94" fillId="0" borderId="0" applyFont="0" applyFill="0" applyBorder="0" applyAlignment="0" applyProtection="0"/>
    <xf numFmtId="0" fontId="9" fillId="0" borderId="0"/>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9" fillId="0" borderId="0">
      <alignment vertical="center"/>
    </xf>
    <xf numFmtId="0" fontId="70" fillId="0" borderId="0">
      <alignment vertical="top"/>
    </xf>
    <xf numFmtId="0" fontId="70" fillId="0" borderId="0">
      <alignment vertical="top"/>
    </xf>
    <xf numFmtId="0" fontId="79" fillId="0" borderId="0">
      <alignment vertical="center"/>
    </xf>
    <xf numFmtId="0" fontId="79" fillId="0" borderId="0">
      <alignment vertical="center"/>
    </xf>
    <xf numFmtId="0" fontId="79" fillId="0" borderId="0">
      <alignment vertical="center"/>
    </xf>
    <xf numFmtId="0" fontId="70" fillId="0" borderId="0">
      <alignment vertical="top"/>
    </xf>
    <xf numFmtId="0" fontId="70" fillId="0" borderId="0">
      <alignment vertical="top"/>
    </xf>
    <xf numFmtId="0" fontId="79" fillId="0" borderId="0">
      <alignment vertical="center"/>
    </xf>
    <xf numFmtId="0" fontId="79" fillId="0" borderId="0">
      <alignment vertical="center"/>
    </xf>
    <xf numFmtId="0" fontId="79" fillId="0" borderId="0">
      <alignment vertical="center"/>
    </xf>
    <xf numFmtId="0" fontId="79" fillId="0" borderId="0">
      <alignment vertical="center"/>
    </xf>
    <xf numFmtId="0" fontId="70" fillId="0" borderId="0">
      <alignment vertical="top"/>
    </xf>
    <xf numFmtId="0" fontId="70" fillId="0" borderId="0">
      <alignment vertical="top"/>
    </xf>
    <xf numFmtId="0" fontId="79" fillId="0" borderId="0">
      <alignment vertical="center"/>
    </xf>
    <xf numFmtId="0" fontId="79" fillId="0" borderId="0">
      <alignment vertical="center"/>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9" fillId="0" borderId="0">
      <alignment vertical="center"/>
    </xf>
    <xf numFmtId="0" fontId="79" fillId="0" borderId="0">
      <alignment vertical="center"/>
    </xf>
    <xf numFmtId="0" fontId="79" fillId="0" borderId="0">
      <alignment vertical="center"/>
    </xf>
    <xf numFmtId="0" fontId="79" fillId="0" borderId="0">
      <alignment vertical="center"/>
    </xf>
    <xf numFmtId="0" fontId="70" fillId="0" borderId="0">
      <alignment vertical="top"/>
    </xf>
    <xf numFmtId="0" fontId="70" fillId="0" borderId="0">
      <alignment vertical="top"/>
    </xf>
    <xf numFmtId="0" fontId="79" fillId="0" borderId="0">
      <alignment vertical="center"/>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9" fillId="0" borderId="0">
      <alignment vertical="center"/>
    </xf>
    <xf numFmtId="0" fontId="79" fillId="0" borderId="0">
      <alignment vertical="center"/>
    </xf>
    <xf numFmtId="0" fontId="79" fillId="0" borderId="0">
      <alignment vertical="center"/>
    </xf>
    <xf numFmtId="0" fontId="79" fillId="0" borderId="0">
      <alignment vertical="center"/>
    </xf>
    <xf numFmtId="0" fontId="79" fillId="0" borderId="0">
      <alignment vertical="center"/>
    </xf>
    <xf numFmtId="0" fontId="79" fillId="0" borderId="0">
      <alignment vertical="center"/>
    </xf>
    <xf numFmtId="0" fontId="79" fillId="0" borderId="0">
      <alignment vertical="center"/>
    </xf>
    <xf numFmtId="0" fontId="79" fillId="0" borderId="0">
      <alignment vertical="center"/>
    </xf>
    <xf numFmtId="0" fontId="79" fillId="0" borderId="0">
      <alignment vertical="center"/>
    </xf>
    <xf numFmtId="0" fontId="79" fillId="0" borderId="0">
      <alignment vertical="center"/>
    </xf>
    <xf numFmtId="0" fontId="79" fillId="0" borderId="0">
      <alignment vertical="center"/>
    </xf>
    <xf numFmtId="0" fontId="79" fillId="0" borderId="0">
      <alignment vertical="center"/>
    </xf>
    <xf numFmtId="0" fontId="79" fillId="0" borderId="0">
      <alignment vertical="center"/>
    </xf>
    <xf numFmtId="0" fontId="79" fillId="0" borderId="0">
      <alignment vertical="center"/>
    </xf>
    <xf numFmtId="0" fontId="79" fillId="0" borderId="0">
      <alignment vertical="center"/>
    </xf>
    <xf numFmtId="0" fontId="70" fillId="0" borderId="0">
      <alignment vertical="top"/>
    </xf>
    <xf numFmtId="0" fontId="70" fillId="0" borderId="0">
      <alignment vertical="top"/>
    </xf>
    <xf numFmtId="0" fontId="79" fillId="0" borderId="0">
      <alignment vertical="center"/>
    </xf>
    <xf numFmtId="0" fontId="70" fillId="0" borderId="0">
      <alignment vertical="top"/>
    </xf>
    <xf numFmtId="0" fontId="70" fillId="0" borderId="0">
      <alignment vertical="top"/>
    </xf>
    <xf numFmtId="0" fontId="79" fillId="0" borderId="0">
      <alignment vertical="center"/>
    </xf>
    <xf numFmtId="0" fontId="79" fillId="0" borderId="0">
      <alignment vertical="center"/>
    </xf>
    <xf numFmtId="0" fontId="79" fillId="0" borderId="0">
      <alignment vertical="center"/>
    </xf>
    <xf numFmtId="0" fontId="82" fillId="0" borderId="0"/>
    <xf numFmtId="0" fontId="82" fillId="0" borderId="0"/>
    <xf numFmtId="209" fontId="9" fillId="0" borderId="0" applyFont="0" applyFill="0" applyBorder="0" applyAlignment="0" applyProtection="0"/>
    <xf numFmtId="4" fontId="70" fillId="31" borderId="0" applyNumberFormat="0" applyProtection="0">
      <alignment horizontal="left" vertical="center" indent="1"/>
    </xf>
    <xf numFmtId="4" fontId="70" fillId="10" borderId="0" applyNumberFormat="0" applyProtection="0">
      <alignment horizontal="left" vertical="center" indent="1"/>
    </xf>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0" fontId="90" fillId="19" borderId="102">
      <alignment vertical="center"/>
    </xf>
    <xf numFmtId="4" fontId="68" fillId="25" borderId="105" applyNumberFormat="0" applyProtection="0">
      <alignment vertical="center"/>
    </xf>
    <xf numFmtId="4" fontId="69" fillId="25" borderId="105" applyNumberFormat="0" applyProtection="0">
      <alignment vertical="center"/>
    </xf>
    <xf numFmtId="4" fontId="68" fillId="25" borderId="105" applyNumberFormat="0" applyProtection="0">
      <alignment horizontal="left" vertical="center" indent="1"/>
    </xf>
    <xf numFmtId="0" fontId="68" fillId="25" borderId="105" applyNumberFormat="0" applyProtection="0">
      <alignment horizontal="left" vertical="top" indent="1"/>
    </xf>
    <xf numFmtId="4" fontId="70" fillId="15" borderId="105" applyNumberFormat="0" applyProtection="0">
      <alignment horizontal="right" vertical="center"/>
    </xf>
    <xf numFmtId="4" fontId="70" fillId="11" borderId="105" applyNumberFormat="0" applyProtection="0">
      <alignment horizontal="right" vertical="center"/>
    </xf>
    <xf numFmtId="4" fontId="70" fillId="23" borderId="105" applyNumberFormat="0" applyProtection="0">
      <alignment horizontal="right" vertical="center"/>
    </xf>
    <xf numFmtId="4" fontId="70" fillId="24" borderId="105" applyNumberFormat="0" applyProtection="0">
      <alignment horizontal="right" vertical="center"/>
    </xf>
    <xf numFmtId="4" fontId="70" fillId="26" borderId="105" applyNumberFormat="0" applyProtection="0">
      <alignment horizontal="right" vertical="center"/>
    </xf>
    <xf numFmtId="4" fontId="70" fillId="27" borderId="105" applyNumberFormat="0" applyProtection="0">
      <alignment horizontal="right" vertical="center"/>
    </xf>
    <xf numFmtId="4" fontId="70" fillId="17" borderId="105" applyNumberFormat="0" applyProtection="0">
      <alignment horizontal="right" vertical="center"/>
    </xf>
    <xf numFmtId="4" fontId="70" fillId="28" borderId="105" applyNumberFormat="0" applyProtection="0">
      <alignment horizontal="right" vertical="center"/>
    </xf>
    <xf numFmtId="4" fontId="70" fillId="29" borderId="105" applyNumberFormat="0" applyProtection="0">
      <alignment horizontal="right" vertical="center"/>
    </xf>
    <xf numFmtId="4" fontId="70" fillId="10" borderId="105" applyNumberFormat="0" applyProtection="0">
      <alignment horizontal="right" vertical="center"/>
    </xf>
    <xf numFmtId="0" fontId="9" fillId="16" borderId="105" applyNumberFormat="0" applyProtection="0">
      <alignment horizontal="left" vertical="center" indent="1"/>
    </xf>
    <xf numFmtId="0" fontId="9" fillId="16" borderId="105" applyNumberFormat="0" applyProtection="0">
      <alignment horizontal="left" vertical="top" indent="1"/>
    </xf>
    <xf numFmtId="0" fontId="9" fillId="10" borderId="105" applyNumberFormat="0" applyProtection="0">
      <alignment horizontal="left" vertical="center" indent="1"/>
    </xf>
    <xf numFmtId="0" fontId="9" fillId="10" borderId="105" applyNumberFormat="0" applyProtection="0">
      <alignment horizontal="left" vertical="top" indent="1"/>
    </xf>
    <xf numFmtId="0" fontId="9" fillId="14" borderId="105" applyNumberFormat="0" applyProtection="0">
      <alignment horizontal="left" vertical="center" indent="1"/>
    </xf>
    <xf numFmtId="0" fontId="9" fillId="14" borderId="105" applyNumberFormat="0" applyProtection="0">
      <alignment horizontal="left" vertical="top" indent="1"/>
    </xf>
    <xf numFmtId="0" fontId="9" fillId="31" borderId="105" applyNumberFormat="0" applyProtection="0">
      <alignment horizontal="left" vertical="center" indent="1"/>
    </xf>
    <xf numFmtId="0" fontId="9" fillId="31" borderId="105" applyNumberFormat="0" applyProtection="0">
      <alignment horizontal="left" vertical="top" indent="1"/>
    </xf>
    <xf numFmtId="0" fontId="9" fillId="13" borderId="130" applyNumberFormat="0">
      <protection locked="0"/>
    </xf>
    <xf numFmtId="4" fontId="70" fillId="12" borderId="105" applyNumberFormat="0" applyProtection="0">
      <alignment vertical="center"/>
    </xf>
    <xf numFmtId="4" fontId="72" fillId="12" borderId="105" applyNumberFormat="0" applyProtection="0">
      <alignment vertical="center"/>
    </xf>
    <xf numFmtId="4" fontId="70" fillId="12" borderId="105" applyNumberFormat="0" applyProtection="0">
      <alignment horizontal="left" vertical="center" indent="1"/>
    </xf>
    <xf numFmtId="0" fontId="70" fillId="12" borderId="105" applyNumberFormat="0" applyProtection="0">
      <alignment horizontal="left" vertical="top" indent="1"/>
    </xf>
    <xf numFmtId="4" fontId="70" fillId="31" borderId="105" applyNumberFormat="0" applyProtection="0">
      <alignment horizontal="right" vertical="center"/>
    </xf>
    <xf numFmtId="4" fontId="72" fillId="31" borderId="105" applyNumberFormat="0" applyProtection="0">
      <alignment horizontal="right" vertical="center"/>
    </xf>
    <xf numFmtId="4" fontId="70" fillId="35" borderId="105" applyNumberFormat="0" applyProtection="0">
      <alignment horizontal="left" vertical="center" indent="1"/>
    </xf>
    <xf numFmtId="0" fontId="70" fillId="10" borderId="105" applyNumberFormat="0" applyProtection="0">
      <alignment horizontal="left" vertical="top" indent="1"/>
    </xf>
    <xf numFmtId="4" fontId="74" fillId="31" borderId="105" applyNumberFormat="0" applyProtection="0">
      <alignment horizontal="right" vertical="center"/>
    </xf>
    <xf numFmtId="0" fontId="9" fillId="16" borderId="105" applyNumberFormat="0" applyProtection="0">
      <alignment horizontal="left" vertical="center" indent="1"/>
    </xf>
    <xf numFmtId="4" fontId="70" fillId="31" borderId="105" applyNumberFormat="0" applyProtection="0">
      <alignment horizontal="right" vertical="center"/>
    </xf>
    <xf numFmtId="0" fontId="9" fillId="10" borderId="105" applyNumberFormat="0" applyProtection="0">
      <alignment horizontal="left" vertical="center" indent="1"/>
    </xf>
    <xf numFmtId="0" fontId="9" fillId="14" borderId="105" applyNumberFormat="0" applyProtection="0">
      <alignment horizontal="left" vertical="center" indent="1"/>
    </xf>
    <xf numFmtId="0" fontId="9" fillId="31" borderId="105" applyNumberFormat="0" applyProtection="0">
      <alignment horizontal="left" vertical="center" indent="1"/>
    </xf>
    <xf numFmtId="4" fontId="70" fillId="31" borderId="105" applyNumberFormat="0" applyProtection="0">
      <alignment horizontal="right" vertical="center"/>
    </xf>
    <xf numFmtId="4" fontId="72" fillId="31" borderId="105" applyNumberFormat="0" applyProtection="0">
      <alignment horizontal="right" vertical="center"/>
    </xf>
    <xf numFmtId="0" fontId="9" fillId="16" borderId="105" applyNumberFormat="0" applyProtection="0">
      <alignment horizontal="left" vertical="center" indent="1"/>
    </xf>
    <xf numFmtId="4" fontId="70" fillId="31" borderId="105" applyNumberFormat="0" applyProtection="0">
      <alignment horizontal="right" vertical="center"/>
    </xf>
    <xf numFmtId="4" fontId="72" fillId="31" borderId="105" applyNumberFormat="0" applyProtection="0">
      <alignment horizontal="right" vertical="center"/>
    </xf>
    <xf numFmtId="0" fontId="9" fillId="10" borderId="105" applyNumberFormat="0" applyProtection="0">
      <alignment horizontal="left" vertical="center" indent="1"/>
    </xf>
    <xf numFmtId="0" fontId="9" fillId="14" borderId="105" applyNumberFormat="0" applyProtection="0">
      <alignment horizontal="left" vertical="center" indent="1"/>
    </xf>
    <xf numFmtId="0" fontId="9" fillId="31" borderId="105" applyNumberFormat="0" applyProtection="0">
      <alignment horizontal="left" vertical="center" indent="1"/>
    </xf>
    <xf numFmtId="4" fontId="70" fillId="12" borderId="105" applyNumberFormat="0" applyProtection="0">
      <alignment horizontal="left" vertical="center" indent="1"/>
    </xf>
    <xf numFmtId="0" fontId="1" fillId="0" borderId="0"/>
    <xf numFmtId="0" fontId="1" fillId="0" borderId="0"/>
    <xf numFmtId="0" fontId="1" fillId="0" borderId="0"/>
    <xf numFmtId="0" fontId="1" fillId="0" borderId="0"/>
    <xf numFmtId="0" fontId="1" fillId="0" borderId="0"/>
    <xf numFmtId="40" fontId="90" fillId="40" borderId="130">
      <alignment vertical="center"/>
    </xf>
    <xf numFmtId="0" fontId="9" fillId="40" borderId="125" applyNumberFormat="0" applyFont="0" applyBorder="0" applyAlignment="0" applyProtection="0"/>
    <xf numFmtId="0" fontId="9" fillId="40" borderId="125" applyNumberFormat="0" applyFont="0" applyBorder="0" applyAlignment="0" applyProtection="0"/>
    <xf numFmtId="0" fontId="9" fillId="48" borderId="126" applyNumberFormat="0" applyAlignment="0" applyProtection="0"/>
    <xf numFmtId="0" fontId="1" fillId="0" borderId="0"/>
    <xf numFmtId="9" fontId="1" fillId="0" borderId="0" applyFont="0" applyFill="0" applyBorder="0" applyAlignment="0" applyProtection="0"/>
    <xf numFmtId="40" fontId="90" fillId="40" borderId="130">
      <alignment vertical="center"/>
    </xf>
    <xf numFmtId="0" fontId="1" fillId="0" borderId="0"/>
    <xf numFmtId="0" fontId="1" fillId="0" borderId="0"/>
    <xf numFmtId="0" fontId="1" fillId="0" borderId="0"/>
    <xf numFmtId="0" fontId="1" fillId="0" borderId="0"/>
    <xf numFmtId="211" fontId="83" fillId="37" borderId="130">
      <alignment horizontal="center"/>
      <protection locked="0"/>
    </xf>
    <xf numFmtId="0" fontId="1" fillId="0" borderId="0"/>
    <xf numFmtId="0" fontId="1" fillId="0" borderId="0"/>
    <xf numFmtId="9" fontId="1" fillId="0" borderId="0" applyFont="0" applyFill="0" applyBorder="0" applyAlignment="0" applyProtection="0"/>
    <xf numFmtId="49" fontId="96" fillId="38" borderId="130" applyProtection="0">
      <alignment horizontal="left" indent="1"/>
      <protection locked="0"/>
    </xf>
    <xf numFmtId="211" fontId="83" fillId="37" borderId="130">
      <alignment horizontal="center"/>
      <protection locked="0"/>
    </xf>
    <xf numFmtId="0" fontId="95" fillId="0" borderId="129">
      <alignment horizontal="left" vertical="center"/>
    </xf>
    <xf numFmtId="181" fontId="81" fillId="37" borderId="130">
      <protection locked="0"/>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40" borderId="125" applyNumberFormat="0" applyFont="0" applyBorder="0" applyAlignment="0" applyProtection="0"/>
    <xf numFmtId="0" fontId="9" fillId="40" borderId="125" applyNumberFormat="0" applyFont="0" applyBorder="0" applyAlignment="0" applyProtection="0"/>
    <xf numFmtId="0" fontId="9" fillId="48" borderId="126" applyNumberFormat="0" applyAlignment="0" applyProtection="0"/>
    <xf numFmtId="10" fontId="77" fillId="40" borderId="130" applyNumberFormat="0" applyBorder="0" applyAlignment="0" applyProtection="0"/>
    <xf numFmtId="49" fontId="96" fillId="37" borderId="130" applyProtection="0">
      <alignment horizontal="left" indent="1"/>
      <protection locked="0"/>
    </xf>
    <xf numFmtId="0" fontId="9" fillId="0" borderId="129" applyFont="0" applyFill="0" applyBorder="0" applyAlignment="0" applyProtection="0"/>
    <xf numFmtId="181" fontId="81" fillId="37" borderId="130">
      <protection locked="0"/>
    </xf>
    <xf numFmtId="49" fontId="96" fillId="38" borderId="130" applyProtection="0">
      <alignment horizontal="left" indent="1"/>
      <protection locked="0"/>
    </xf>
    <xf numFmtId="49" fontId="96" fillId="37" borderId="130" applyProtection="0">
      <alignment horizontal="left" indent="1"/>
      <protection locked="0"/>
    </xf>
    <xf numFmtId="10" fontId="77" fillId="40" borderId="130" applyNumberFormat="0" applyBorder="0" applyAlignment="0" applyProtection="0"/>
    <xf numFmtId="0" fontId="95" fillId="0" borderId="129">
      <alignment horizontal="left" vertical="center"/>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0" fontId="9" fillId="40" borderId="125" applyNumberFormat="0" applyFont="0" applyBorder="0" applyAlignment="0" applyProtection="0"/>
    <xf numFmtId="0" fontId="9" fillId="40" borderId="125" applyNumberFormat="0" applyFont="0" applyBorder="0" applyAlignment="0" applyProtection="0"/>
    <xf numFmtId="10" fontId="77" fillId="40" borderId="130" applyNumberFormat="0" applyBorder="0" applyAlignment="0" applyProtection="0"/>
    <xf numFmtId="0" fontId="9" fillId="48" borderId="126" applyNumberFormat="0" applyAlignment="0" applyProtection="0"/>
    <xf numFmtId="181" fontId="81" fillId="37" borderId="130">
      <protection locked="0"/>
    </xf>
    <xf numFmtId="49" fontId="96" fillId="38" borderId="130" applyProtection="0">
      <alignment horizontal="left" indent="1"/>
      <protection locked="0"/>
    </xf>
    <xf numFmtId="49" fontId="96" fillId="37" borderId="130" applyProtection="0">
      <alignment horizontal="left" indent="1"/>
      <protection locked="0"/>
    </xf>
    <xf numFmtId="10" fontId="77" fillId="40" borderId="130" applyNumberFormat="0" applyBorder="0" applyAlignment="0" applyProtection="0"/>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0" borderId="129" applyFont="0" applyFill="0" applyBorder="0" applyAlignment="0" applyProtection="0"/>
    <xf numFmtId="49" fontId="96" fillId="38" borderId="130" applyProtection="0">
      <alignment horizontal="left" indent="1"/>
      <protection locked="0"/>
    </xf>
    <xf numFmtId="211" fontId="83" fillId="37" borderId="130">
      <alignment horizontal="center"/>
      <protection locked="0"/>
    </xf>
    <xf numFmtId="181" fontId="81" fillId="37" borderId="130">
      <protection locked="0"/>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40" fontId="90" fillId="40" borderId="130">
      <alignment vertical="center"/>
    </xf>
    <xf numFmtId="211" fontId="83" fillId="37" borderId="130">
      <alignment horizontal="center"/>
      <protection locked="0"/>
    </xf>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40" borderId="125" applyNumberFormat="0" applyFont="0" applyBorder="0" applyAlignment="0" applyProtection="0"/>
    <xf numFmtId="0" fontId="9" fillId="40" borderId="125" applyNumberFormat="0" applyFont="0" applyBorder="0" applyAlignment="0" applyProtection="0"/>
    <xf numFmtId="0" fontId="9" fillId="48" borderId="126" applyNumberFormat="0" applyAlignment="0" applyProtection="0"/>
    <xf numFmtId="10" fontId="77" fillId="40" borderId="130" applyNumberFormat="0" applyBorder="0" applyAlignment="0" applyProtection="0"/>
    <xf numFmtId="49" fontId="96" fillId="37" borderId="130" applyProtection="0">
      <alignment horizontal="left" indent="1"/>
      <protection locked="0"/>
    </xf>
    <xf numFmtId="181" fontId="81" fillId="37" borderId="130">
      <protection locked="0"/>
    </xf>
    <xf numFmtId="49" fontId="96" fillId="38" borderId="130" applyProtection="0">
      <alignment horizontal="left" indent="1"/>
      <protection locked="0"/>
    </xf>
    <xf numFmtId="49" fontId="96" fillId="37" borderId="130" applyProtection="0">
      <alignment horizontal="left" indent="1"/>
      <protection locked="0"/>
    </xf>
    <xf numFmtId="10" fontId="77" fillId="40" borderId="130" applyNumberFormat="0" applyBorder="0" applyAlignment="0" applyProtection="0"/>
    <xf numFmtId="0" fontId="95" fillId="0" borderId="129">
      <alignment horizontal="left" vertical="center"/>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0" fontId="9" fillId="40" borderId="125" applyNumberFormat="0" applyFont="0" applyBorder="0" applyAlignment="0" applyProtection="0"/>
    <xf numFmtId="0" fontId="9" fillId="40" borderId="125" applyNumberFormat="0" applyFont="0" applyBorder="0" applyAlignment="0" applyProtection="0"/>
    <xf numFmtId="10" fontId="77" fillId="40" borderId="130" applyNumberFormat="0" applyBorder="0" applyAlignment="0" applyProtection="0"/>
    <xf numFmtId="0" fontId="9" fillId="48" borderId="126" applyNumberFormat="0" applyAlignment="0" applyProtection="0"/>
    <xf numFmtId="181" fontId="81" fillId="37" borderId="130">
      <protection locked="0"/>
    </xf>
    <xf numFmtId="49" fontId="96" fillId="38" borderId="130" applyProtection="0">
      <alignment horizontal="left" indent="1"/>
      <protection locked="0"/>
    </xf>
    <xf numFmtId="49" fontId="96" fillId="37" borderId="130" applyProtection="0">
      <alignment horizontal="left" indent="1"/>
      <protection locked="0"/>
    </xf>
    <xf numFmtId="10" fontId="77" fillId="40" borderId="130" applyNumberFormat="0" applyBorder="0" applyAlignment="0" applyProtection="0"/>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0" borderId="129" applyFont="0" applyFill="0" applyBorder="0" applyAlignment="0" applyProtection="0"/>
    <xf numFmtId="49" fontId="96" fillId="38" borderId="130" applyProtection="0">
      <alignment horizontal="left" indent="1"/>
      <protection locked="0"/>
    </xf>
    <xf numFmtId="211" fontId="83" fillId="37" borderId="130">
      <alignment horizontal="center"/>
      <protection locked="0"/>
    </xf>
    <xf numFmtId="0" fontId="95" fillId="0" borderId="129">
      <alignment horizontal="left" vertical="center"/>
    </xf>
    <xf numFmtId="181" fontId="81" fillId="37" borderId="130">
      <protection locked="0"/>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40" fontId="90" fillId="40" borderId="130">
      <alignment vertical="center"/>
    </xf>
    <xf numFmtId="211" fontId="83" fillId="37" borderId="130">
      <alignment horizontal="center"/>
      <protection locked="0"/>
    </xf>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40" borderId="125" applyNumberFormat="0" applyFont="0" applyBorder="0" applyAlignment="0" applyProtection="0"/>
    <xf numFmtId="0" fontId="9" fillId="40" borderId="125" applyNumberFormat="0" applyFont="0" applyBorder="0" applyAlignment="0" applyProtection="0"/>
    <xf numFmtId="0" fontId="9" fillId="48" borderId="126" applyNumberFormat="0" applyAlignment="0" applyProtection="0"/>
    <xf numFmtId="10" fontId="77" fillId="40" borderId="130" applyNumberFormat="0" applyBorder="0" applyAlignment="0" applyProtection="0"/>
    <xf numFmtId="49" fontId="96" fillId="37" borderId="130" applyProtection="0">
      <alignment horizontal="left" indent="1"/>
      <protection locked="0"/>
    </xf>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9" fillId="14" borderId="105" applyNumberFormat="0" applyProtection="0">
      <alignment horizontal="left" vertical="center" indent="1"/>
    </xf>
    <xf numFmtId="0" fontId="1" fillId="0" borderId="0"/>
    <xf numFmtId="4" fontId="68" fillId="25" borderId="105" applyNumberFormat="0" applyProtection="0">
      <alignment vertical="center"/>
    </xf>
    <xf numFmtId="4" fontId="69" fillId="25" borderId="105" applyNumberFormat="0" applyProtection="0">
      <alignment vertical="center"/>
    </xf>
    <xf numFmtId="4" fontId="68" fillId="25" borderId="105" applyNumberFormat="0" applyProtection="0">
      <alignment horizontal="left" vertical="center" indent="1"/>
    </xf>
    <xf numFmtId="0" fontId="68" fillId="25" borderId="105" applyNumberFormat="0" applyProtection="0">
      <alignment horizontal="left" vertical="top" indent="1"/>
    </xf>
    <xf numFmtId="4" fontId="70" fillId="15" borderId="105" applyNumberFormat="0" applyProtection="0">
      <alignment horizontal="right" vertical="center"/>
    </xf>
    <xf numFmtId="4" fontId="70" fillId="11" borderId="105" applyNumberFormat="0" applyProtection="0">
      <alignment horizontal="right" vertical="center"/>
    </xf>
    <xf numFmtId="4" fontId="70" fillId="23" borderId="105" applyNumberFormat="0" applyProtection="0">
      <alignment horizontal="right" vertical="center"/>
    </xf>
    <xf numFmtId="4" fontId="70" fillId="24" borderId="105" applyNumberFormat="0" applyProtection="0">
      <alignment horizontal="right" vertical="center"/>
    </xf>
    <xf numFmtId="4" fontId="70" fillId="26" borderId="105" applyNumberFormat="0" applyProtection="0">
      <alignment horizontal="right" vertical="center"/>
    </xf>
    <xf numFmtId="4" fontId="70" fillId="27" borderId="105" applyNumberFormat="0" applyProtection="0">
      <alignment horizontal="right" vertical="center"/>
    </xf>
    <xf numFmtId="4" fontId="70" fillId="17" borderId="105" applyNumberFormat="0" applyProtection="0">
      <alignment horizontal="right" vertical="center"/>
    </xf>
    <xf numFmtId="4" fontId="70" fillId="28" borderId="105" applyNumberFormat="0" applyProtection="0">
      <alignment horizontal="right" vertical="center"/>
    </xf>
    <xf numFmtId="4" fontId="70" fillId="29" borderId="105" applyNumberFormat="0" applyProtection="0">
      <alignment horizontal="right" vertical="center"/>
    </xf>
    <xf numFmtId="4" fontId="70" fillId="10" borderId="105" applyNumberFormat="0" applyProtection="0">
      <alignment horizontal="right" vertical="center"/>
    </xf>
    <xf numFmtId="0" fontId="9" fillId="16" borderId="105" applyNumberFormat="0" applyProtection="0">
      <alignment horizontal="left" vertical="center" indent="1"/>
    </xf>
    <xf numFmtId="0" fontId="9" fillId="16" borderId="105" applyNumberFormat="0" applyProtection="0">
      <alignment horizontal="left" vertical="top" indent="1"/>
    </xf>
    <xf numFmtId="0" fontId="9" fillId="10" borderId="105" applyNumberFormat="0" applyProtection="0">
      <alignment horizontal="left" vertical="center" indent="1"/>
    </xf>
    <xf numFmtId="0" fontId="9" fillId="10" borderId="105" applyNumberFormat="0" applyProtection="0">
      <alignment horizontal="left" vertical="top" indent="1"/>
    </xf>
    <xf numFmtId="0" fontId="9" fillId="14" borderId="105" applyNumberFormat="0" applyProtection="0">
      <alignment horizontal="left" vertical="center" indent="1"/>
    </xf>
    <xf numFmtId="0" fontId="9" fillId="14" borderId="105" applyNumberFormat="0" applyProtection="0">
      <alignment horizontal="left" vertical="top" indent="1"/>
    </xf>
    <xf numFmtId="0" fontId="9" fillId="31" borderId="105" applyNumberFormat="0" applyProtection="0">
      <alignment horizontal="left" vertical="center" indent="1"/>
    </xf>
    <xf numFmtId="0" fontId="9" fillId="31" borderId="105" applyNumberFormat="0" applyProtection="0">
      <alignment horizontal="left" vertical="top" indent="1"/>
    </xf>
    <xf numFmtId="4" fontId="70" fillId="12" borderId="105" applyNumberFormat="0" applyProtection="0">
      <alignment vertical="center"/>
    </xf>
    <xf numFmtId="4" fontId="72" fillId="12" borderId="105" applyNumberFormat="0" applyProtection="0">
      <alignment vertical="center"/>
    </xf>
    <xf numFmtId="4" fontId="70" fillId="12" borderId="105" applyNumberFormat="0" applyProtection="0">
      <alignment horizontal="left" vertical="center" indent="1"/>
    </xf>
    <xf numFmtId="0" fontId="70" fillId="12" borderId="105" applyNumberFormat="0" applyProtection="0">
      <alignment horizontal="left" vertical="top" indent="1"/>
    </xf>
    <xf numFmtId="4" fontId="70" fillId="31" borderId="105" applyNumberFormat="0" applyProtection="0">
      <alignment horizontal="right" vertical="center"/>
    </xf>
    <xf numFmtId="4" fontId="72" fillId="31" borderId="105" applyNumberFormat="0" applyProtection="0">
      <alignment horizontal="right" vertical="center"/>
    </xf>
    <xf numFmtId="4" fontId="70" fillId="35" borderId="105" applyNumberFormat="0" applyProtection="0">
      <alignment horizontal="left" vertical="center" indent="1"/>
    </xf>
    <xf numFmtId="0" fontId="70" fillId="10" borderId="105" applyNumberFormat="0" applyProtection="0">
      <alignment horizontal="left" vertical="top" indent="1"/>
    </xf>
    <xf numFmtId="4" fontId="74" fillId="31" borderId="105" applyNumberFormat="0" applyProtection="0">
      <alignment horizontal="right" vertical="center"/>
    </xf>
    <xf numFmtId="0" fontId="9" fillId="16" borderId="105" applyNumberFormat="0" applyProtection="0">
      <alignment horizontal="left" vertical="center" indent="1"/>
    </xf>
    <xf numFmtId="4" fontId="70" fillId="31" borderId="105" applyNumberFormat="0" applyProtection="0">
      <alignment horizontal="right" vertical="center"/>
    </xf>
    <xf numFmtId="0" fontId="9" fillId="10" borderId="105" applyNumberFormat="0" applyProtection="0">
      <alignment horizontal="left" vertical="center" indent="1"/>
    </xf>
    <xf numFmtId="0" fontId="9" fillId="14" borderId="105" applyNumberFormat="0" applyProtection="0">
      <alignment horizontal="left" vertical="center" indent="1"/>
    </xf>
    <xf numFmtId="0" fontId="9" fillId="31" borderId="105" applyNumberFormat="0" applyProtection="0">
      <alignment horizontal="left" vertical="center" indent="1"/>
    </xf>
    <xf numFmtId="4" fontId="70" fillId="31" borderId="105" applyNumberFormat="0" applyProtection="0">
      <alignment horizontal="right" vertical="center"/>
    </xf>
    <xf numFmtId="4" fontId="72" fillId="31" borderId="105" applyNumberFormat="0" applyProtection="0">
      <alignment horizontal="right" vertical="center"/>
    </xf>
    <xf numFmtId="0" fontId="9" fillId="16" borderId="105" applyNumberFormat="0" applyProtection="0">
      <alignment horizontal="left" vertical="center" indent="1"/>
    </xf>
    <xf numFmtId="4" fontId="70" fillId="31" borderId="105" applyNumberFormat="0" applyProtection="0">
      <alignment horizontal="right" vertical="center"/>
    </xf>
    <xf numFmtId="4" fontId="72" fillId="31" borderId="105" applyNumberFormat="0" applyProtection="0">
      <alignment horizontal="right" vertical="center"/>
    </xf>
    <xf numFmtId="0" fontId="9" fillId="10" borderId="105" applyNumberFormat="0" applyProtection="0">
      <alignment horizontal="left" vertical="center" indent="1"/>
    </xf>
    <xf numFmtId="0" fontId="9" fillId="14" borderId="105" applyNumberFormat="0" applyProtection="0">
      <alignment horizontal="left" vertical="center" indent="1"/>
    </xf>
    <xf numFmtId="0" fontId="9" fillId="31" borderId="105" applyNumberFormat="0" applyProtection="0">
      <alignment horizontal="left" vertical="center" indent="1"/>
    </xf>
    <xf numFmtId="4" fontId="70" fillId="12" borderId="105" applyNumberFormat="0" applyProtection="0">
      <alignment horizontal="left" vertical="center" indent="1"/>
    </xf>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0" fontId="90" fillId="19" borderId="102">
      <alignment vertical="center"/>
    </xf>
    <xf numFmtId="4" fontId="68" fillId="25" borderId="105" applyNumberFormat="0" applyProtection="0">
      <alignment vertical="center"/>
    </xf>
    <xf numFmtId="4" fontId="69" fillId="25" borderId="105" applyNumberFormat="0" applyProtection="0">
      <alignment vertical="center"/>
    </xf>
    <xf numFmtId="4" fontId="68" fillId="25" borderId="105" applyNumberFormat="0" applyProtection="0">
      <alignment horizontal="left" vertical="center" indent="1"/>
    </xf>
    <xf numFmtId="0" fontId="68" fillId="25" borderId="105" applyNumberFormat="0" applyProtection="0">
      <alignment horizontal="left" vertical="top" indent="1"/>
    </xf>
    <xf numFmtId="4" fontId="70" fillId="15" borderId="105" applyNumberFormat="0" applyProtection="0">
      <alignment horizontal="right" vertical="center"/>
    </xf>
    <xf numFmtId="4" fontId="70" fillId="11" borderId="105" applyNumberFormat="0" applyProtection="0">
      <alignment horizontal="right" vertical="center"/>
    </xf>
    <xf numFmtId="4" fontId="70" fillId="23" borderId="105" applyNumberFormat="0" applyProtection="0">
      <alignment horizontal="right" vertical="center"/>
    </xf>
    <xf numFmtId="4" fontId="70" fillId="24" borderId="105" applyNumberFormat="0" applyProtection="0">
      <alignment horizontal="right" vertical="center"/>
    </xf>
    <xf numFmtId="4" fontId="70" fillId="26" borderId="105" applyNumberFormat="0" applyProtection="0">
      <alignment horizontal="right" vertical="center"/>
    </xf>
    <xf numFmtId="4" fontId="70" fillId="27" borderId="105" applyNumberFormat="0" applyProtection="0">
      <alignment horizontal="right" vertical="center"/>
    </xf>
    <xf numFmtId="4" fontId="70" fillId="17" borderId="105" applyNumberFormat="0" applyProtection="0">
      <alignment horizontal="right" vertical="center"/>
    </xf>
    <xf numFmtId="4" fontId="70" fillId="28" borderId="105" applyNumberFormat="0" applyProtection="0">
      <alignment horizontal="right" vertical="center"/>
    </xf>
    <xf numFmtId="4" fontId="70" fillId="29" borderId="105" applyNumberFormat="0" applyProtection="0">
      <alignment horizontal="right" vertical="center"/>
    </xf>
    <xf numFmtId="4" fontId="70" fillId="10" borderId="105" applyNumberFormat="0" applyProtection="0">
      <alignment horizontal="right" vertical="center"/>
    </xf>
    <xf numFmtId="0" fontId="9" fillId="16" borderId="105" applyNumberFormat="0" applyProtection="0">
      <alignment horizontal="left" vertical="center" indent="1"/>
    </xf>
    <xf numFmtId="0" fontId="9" fillId="16" borderId="105" applyNumberFormat="0" applyProtection="0">
      <alignment horizontal="left" vertical="top" indent="1"/>
    </xf>
    <xf numFmtId="0" fontId="9" fillId="10" borderId="105" applyNumberFormat="0" applyProtection="0">
      <alignment horizontal="left" vertical="center" indent="1"/>
    </xf>
    <xf numFmtId="0" fontId="9" fillId="10" borderId="105" applyNumberFormat="0" applyProtection="0">
      <alignment horizontal="left" vertical="top" indent="1"/>
    </xf>
    <xf numFmtId="0" fontId="9" fillId="14" borderId="105" applyNumberFormat="0" applyProtection="0">
      <alignment horizontal="left" vertical="center" indent="1"/>
    </xf>
    <xf numFmtId="0" fontId="9" fillId="14" borderId="105" applyNumberFormat="0" applyProtection="0">
      <alignment horizontal="left" vertical="top" indent="1"/>
    </xf>
    <xf numFmtId="0" fontId="9" fillId="31" borderId="105" applyNumberFormat="0" applyProtection="0">
      <alignment horizontal="left" vertical="center" indent="1"/>
    </xf>
    <xf numFmtId="0" fontId="9" fillId="31" borderId="105" applyNumberFormat="0" applyProtection="0">
      <alignment horizontal="left" vertical="top" indent="1"/>
    </xf>
    <xf numFmtId="0" fontId="9" fillId="13" borderId="130" applyNumberFormat="0">
      <protection locked="0"/>
    </xf>
    <xf numFmtId="4" fontId="70" fillId="12" borderId="105" applyNumberFormat="0" applyProtection="0">
      <alignment vertical="center"/>
    </xf>
    <xf numFmtId="4" fontId="72" fillId="12" borderId="105" applyNumberFormat="0" applyProtection="0">
      <alignment vertical="center"/>
    </xf>
    <xf numFmtId="4" fontId="70" fillId="12" borderId="105" applyNumberFormat="0" applyProtection="0">
      <alignment horizontal="left" vertical="center" indent="1"/>
    </xf>
    <xf numFmtId="0" fontId="70" fillId="12" borderId="105" applyNumberFormat="0" applyProtection="0">
      <alignment horizontal="left" vertical="top" indent="1"/>
    </xf>
    <xf numFmtId="4" fontId="70" fillId="31" borderId="105" applyNumberFormat="0" applyProtection="0">
      <alignment horizontal="right" vertical="center"/>
    </xf>
    <xf numFmtId="4" fontId="72" fillId="31" borderId="105" applyNumberFormat="0" applyProtection="0">
      <alignment horizontal="right" vertical="center"/>
    </xf>
    <xf numFmtId="4" fontId="70" fillId="35" borderId="105" applyNumberFormat="0" applyProtection="0">
      <alignment horizontal="left" vertical="center" indent="1"/>
    </xf>
    <xf numFmtId="0" fontId="70" fillId="10" borderId="105" applyNumberFormat="0" applyProtection="0">
      <alignment horizontal="left" vertical="top" indent="1"/>
    </xf>
    <xf numFmtId="4" fontId="74" fillId="31" borderId="105" applyNumberFormat="0" applyProtection="0">
      <alignment horizontal="right" vertical="center"/>
    </xf>
    <xf numFmtId="0" fontId="9" fillId="16" borderId="105" applyNumberFormat="0" applyProtection="0">
      <alignment horizontal="left" vertical="center" indent="1"/>
    </xf>
    <xf numFmtId="4" fontId="70" fillId="31" borderId="105" applyNumberFormat="0" applyProtection="0">
      <alignment horizontal="right" vertical="center"/>
    </xf>
    <xf numFmtId="0" fontId="9" fillId="10" borderId="105" applyNumberFormat="0" applyProtection="0">
      <alignment horizontal="left" vertical="center" indent="1"/>
    </xf>
    <xf numFmtId="0" fontId="9" fillId="14" borderId="105" applyNumberFormat="0" applyProtection="0">
      <alignment horizontal="left" vertical="center" indent="1"/>
    </xf>
    <xf numFmtId="0" fontId="9" fillId="31" borderId="105" applyNumberFormat="0" applyProtection="0">
      <alignment horizontal="left" vertical="center" indent="1"/>
    </xf>
    <xf numFmtId="4" fontId="70" fillId="31" borderId="105" applyNumberFormat="0" applyProtection="0">
      <alignment horizontal="right" vertical="center"/>
    </xf>
    <xf numFmtId="4" fontId="72" fillId="31" borderId="105" applyNumberFormat="0" applyProtection="0">
      <alignment horizontal="right" vertical="center"/>
    </xf>
    <xf numFmtId="0" fontId="9" fillId="16" borderId="105" applyNumberFormat="0" applyProtection="0">
      <alignment horizontal="left" vertical="center" indent="1"/>
    </xf>
    <xf numFmtId="4" fontId="70" fillId="31" borderId="105" applyNumberFormat="0" applyProtection="0">
      <alignment horizontal="right" vertical="center"/>
    </xf>
    <xf numFmtId="4" fontId="72" fillId="31" borderId="105" applyNumberFormat="0" applyProtection="0">
      <alignment horizontal="right" vertical="center"/>
    </xf>
    <xf numFmtId="0" fontId="9" fillId="10" borderId="105" applyNumberFormat="0" applyProtection="0">
      <alignment horizontal="left" vertical="center" indent="1"/>
    </xf>
    <xf numFmtId="0" fontId="9" fillId="14" borderId="105" applyNumberFormat="0" applyProtection="0">
      <alignment horizontal="left" vertical="center" indent="1"/>
    </xf>
    <xf numFmtId="0" fontId="9" fillId="31" borderId="105" applyNumberFormat="0" applyProtection="0">
      <alignment horizontal="left" vertical="center" indent="1"/>
    </xf>
    <xf numFmtId="4" fontId="70" fillId="12" borderId="105" applyNumberFormat="0" applyProtection="0">
      <alignment horizontal="left" vertical="center" indent="1"/>
    </xf>
    <xf numFmtId="0" fontId="1" fillId="0" borderId="0"/>
    <xf numFmtId="0" fontId="1" fillId="0" borderId="0"/>
    <xf numFmtId="0" fontId="1" fillId="0" borderId="0"/>
    <xf numFmtId="0" fontId="1" fillId="0" borderId="0"/>
    <xf numFmtId="0" fontId="1" fillId="0" borderId="0"/>
    <xf numFmtId="40" fontId="90" fillId="40" borderId="130">
      <alignment vertical="center"/>
    </xf>
    <xf numFmtId="0" fontId="9" fillId="40" borderId="125" applyNumberFormat="0" applyFont="0" applyBorder="0" applyAlignment="0" applyProtection="0"/>
    <xf numFmtId="0" fontId="9" fillId="40" borderId="125" applyNumberFormat="0" applyFont="0" applyBorder="0" applyAlignment="0" applyProtection="0"/>
    <xf numFmtId="0" fontId="9" fillId="48" borderId="126" applyNumberFormat="0" applyAlignment="0" applyProtection="0"/>
    <xf numFmtId="0" fontId="1" fillId="0" borderId="0"/>
    <xf numFmtId="9" fontId="1" fillId="0" borderId="0" applyFont="0" applyFill="0" applyBorder="0" applyAlignment="0" applyProtection="0"/>
    <xf numFmtId="40" fontId="90" fillId="40" borderId="130">
      <alignment vertical="center"/>
    </xf>
    <xf numFmtId="0" fontId="1" fillId="0" borderId="0"/>
    <xf numFmtId="0" fontId="1" fillId="0" borderId="0"/>
    <xf numFmtId="0" fontId="1" fillId="0" borderId="0"/>
    <xf numFmtId="0" fontId="1" fillId="0" borderId="0"/>
    <xf numFmtId="211" fontId="83" fillId="37" borderId="130">
      <alignment horizontal="center"/>
      <protection locked="0"/>
    </xf>
    <xf numFmtId="0" fontId="1" fillId="0" borderId="0"/>
    <xf numFmtId="0" fontId="1" fillId="0" borderId="0"/>
    <xf numFmtId="9" fontId="1" fillId="0" borderId="0" applyFont="0" applyFill="0" applyBorder="0" applyAlignment="0" applyProtection="0"/>
    <xf numFmtId="49" fontId="96" fillId="38" borderId="130" applyProtection="0">
      <alignment horizontal="left" indent="1"/>
      <protection locked="0"/>
    </xf>
    <xf numFmtId="211" fontId="83" fillId="37" borderId="130">
      <alignment horizontal="center"/>
      <protection locked="0"/>
    </xf>
    <xf numFmtId="0" fontId="95" fillId="0" borderId="129">
      <alignment horizontal="left" vertical="center"/>
    </xf>
    <xf numFmtId="181" fontId="81" fillId="37" borderId="130">
      <protection locked="0"/>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40" borderId="125" applyNumberFormat="0" applyFont="0" applyBorder="0" applyAlignment="0" applyProtection="0"/>
    <xf numFmtId="0" fontId="9" fillId="40" borderId="125" applyNumberFormat="0" applyFont="0" applyBorder="0" applyAlignment="0" applyProtection="0"/>
    <xf numFmtId="0" fontId="9" fillId="48" borderId="126" applyNumberFormat="0" applyAlignment="0" applyProtection="0"/>
    <xf numFmtId="10" fontId="77" fillId="40" borderId="130" applyNumberFormat="0" applyBorder="0" applyAlignment="0" applyProtection="0"/>
    <xf numFmtId="49" fontId="96" fillId="37" borderId="130" applyProtection="0">
      <alignment horizontal="left" indent="1"/>
      <protection locked="0"/>
    </xf>
    <xf numFmtId="0" fontId="9" fillId="0" borderId="129" applyFont="0" applyFill="0" applyBorder="0" applyAlignment="0" applyProtection="0"/>
    <xf numFmtId="181" fontId="81" fillId="37" borderId="130">
      <protection locked="0"/>
    </xf>
    <xf numFmtId="49" fontId="96" fillId="38" borderId="130" applyProtection="0">
      <alignment horizontal="left" indent="1"/>
      <protection locked="0"/>
    </xf>
    <xf numFmtId="49" fontId="96" fillId="37" borderId="130" applyProtection="0">
      <alignment horizontal="left" indent="1"/>
      <protection locked="0"/>
    </xf>
    <xf numFmtId="10" fontId="77" fillId="40" borderId="130" applyNumberFormat="0" applyBorder="0" applyAlignment="0" applyProtection="0"/>
    <xf numFmtId="0" fontId="95" fillId="0" borderId="129">
      <alignment horizontal="left" vertical="center"/>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0" fontId="9" fillId="40" borderId="125" applyNumberFormat="0" applyFont="0" applyBorder="0" applyAlignment="0" applyProtection="0"/>
    <xf numFmtId="0" fontId="9" fillId="40" borderId="125" applyNumberFormat="0" applyFont="0" applyBorder="0" applyAlignment="0" applyProtection="0"/>
    <xf numFmtId="10" fontId="77" fillId="40" borderId="130" applyNumberFormat="0" applyBorder="0" applyAlignment="0" applyProtection="0"/>
    <xf numFmtId="0" fontId="9" fillId="48" borderId="126" applyNumberFormat="0" applyAlignment="0" applyProtection="0"/>
    <xf numFmtId="181" fontId="81" fillId="37" borderId="130">
      <protection locked="0"/>
    </xf>
    <xf numFmtId="49" fontId="96" fillId="38" borderId="130" applyProtection="0">
      <alignment horizontal="left" indent="1"/>
      <protection locked="0"/>
    </xf>
    <xf numFmtId="49" fontId="96" fillId="37" borderId="130" applyProtection="0">
      <alignment horizontal="left" indent="1"/>
      <protection locked="0"/>
    </xf>
    <xf numFmtId="10" fontId="77" fillId="40" borderId="130" applyNumberFormat="0" applyBorder="0" applyAlignment="0" applyProtection="0"/>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0" borderId="129" applyFont="0" applyFill="0" applyBorder="0" applyAlignment="0" applyProtection="0"/>
    <xf numFmtId="49" fontId="96" fillId="38" borderId="130" applyProtection="0">
      <alignment horizontal="left" indent="1"/>
      <protection locked="0"/>
    </xf>
    <xf numFmtId="211" fontId="83" fillId="37" borderId="130">
      <alignment horizontal="center"/>
      <protection locked="0"/>
    </xf>
    <xf numFmtId="181" fontId="81" fillId="37" borderId="130">
      <protection locked="0"/>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40" fontId="90" fillId="40" borderId="130">
      <alignment vertical="center"/>
    </xf>
    <xf numFmtId="211" fontId="83" fillId="37" borderId="130">
      <alignment horizontal="center"/>
      <protection locked="0"/>
    </xf>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40" borderId="125" applyNumberFormat="0" applyFont="0" applyBorder="0" applyAlignment="0" applyProtection="0"/>
    <xf numFmtId="0" fontId="9" fillId="40" borderId="125" applyNumberFormat="0" applyFont="0" applyBorder="0" applyAlignment="0" applyProtection="0"/>
    <xf numFmtId="0" fontId="9" fillId="48" borderId="126" applyNumberFormat="0" applyAlignment="0" applyProtection="0"/>
    <xf numFmtId="10" fontId="77" fillId="40" borderId="130" applyNumberFormat="0" applyBorder="0" applyAlignment="0" applyProtection="0"/>
    <xf numFmtId="49" fontId="96" fillId="37" borderId="130" applyProtection="0">
      <alignment horizontal="left" indent="1"/>
      <protection locked="0"/>
    </xf>
    <xf numFmtId="181" fontId="81" fillId="37" borderId="130">
      <protection locked="0"/>
    </xf>
    <xf numFmtId="49" fontId="96" fillId="38" borderId="130" applyProtection="0">
      <alignment horizontal="left" indent="1"/>
      <protection locked="0"/>
    </xf>
    <xf numFmtId="49" fontId="96" fillId="37" borderId="130" applyProtection="0">
      <alignment horizontal="left" indent="1"/>
      <protection locked="0"/>
    </xf>
    <xf numFmtId="10" fontId="77" fillId="40" borderId="130" applyNumberFormat="0" applyBorder="0" applyAlignment="0" applyProtection="0"/>
    <xf numFmtId="0" fontId="95" fillId="0" borderId="129">
      <alignment horizontal="left" vertical="center"/>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0" fontId="9" fillId="40" borderId="125" applyNumberFormat="0" applyFont="0" applyBorder="0" applyAlignment="0" applyProtection="0"/>
    <xf numFmtId="0" fontId="9" fillId="40" borderId="125" applyNumberFormat="0" applyFont="0" applyBorder="0" applyAlignment="0" applyProtection="0"/>
    <xf numFmtId="10" fontId="77" fillId="40" borderId="130" applyNumberFormat="0" applyBorder="0" applyAlignment="0" applyProtection="0"/>
    <xf numFmtId="0" fontId="9" fillId="48" borderId="126" applyNumberFormat="0" applyAlignment="0" applyProtection="0"/>
    <xf numFmtId="181" fontId="81" fillId="37" borderId="130">
      <protection locked="0"/>
    </xf>
    <xf numFmtId="49" fontId="96" fillId="38" borderId="130" applyProtection="0">
      <alignment horizontal="left" indent="1"/>
      <protection locked="0"/>
    </xf>
    <xf numFmtId="49" fontId="96" fillId="37" borderId="130" applyProtection="0">
      <alignment horizontal="left" indent="1"/>
      <protection locked="0"/>
    </xf>
    <xf numFmtId="10" fontId="77" fillId="40" borderId="130" applyNumberFormat="0" applyBorder="0" applyAlignment="0" applyProtection="0"/>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0" borderId="129" applyFont="0" applyFill="0" applyBorder="0" applyAlignment="0" applyProtection="0"/>
    <xf numFmtId="49" fontId="96" fillId="38" borderId="130" applyProtection="0">
      <alignment horizontal="left" indent="1"/>
      <protection locked="0"/>
    </xf>
    <xf numFmtId="211" fontId="83" fillId="37" borderId="130">
      <alignment horizontal="center"/>
      <protection locked="0"/>
    </xf>
    <xf numFmtId="0" fontId="95" fillId="0" borderId="129">
      <alignment horizontal="left" vertical="center"/>
    </xf>
    <xf numFmtId="181" fontId="81" fillId="37" borderId="130">
      <protection locked="0"/>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40" fontId="90" fillId="40" borderId="130">
      <alignment vertical="center"/>
    </xf>
    <xf numFmtId="211" fontId="83" fillId="37" borderId="130">
      <alignment horizontal="center"/>
      <protection locked="0"/>
    </xf>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40" borderId="125" applyNumberFormat="0" applyFont="0" applyBorder="0" applyAlignment="0" applyProtection="0"/>
    <xf numFmtId="0" fontId="9" fillId="40" borderId="125" applyNumberFormat="0" applyFont="0" applyBorder="0" applyAlignment="0" applyProtection="0"/>
    <xf numFmtId="0" fontId="9" fillId="48" borderId="126" applyNumberFormat="0" applyAlignment="0" applyProtection="0"/>
    <xf numFmtId="10" fontId="77" fillId="40" borderId="130" applyNumberFormat="0" applyBorder="0" applyAlignment="0" applyProtection="0"/>
    <xf numFmtId="49" fontId="96" fillId="37" borderId="130" applyProtection="0">
      <alignment horizontal="left" indent="1"/>
      <protection locked="0"/>
    </xf>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211" fontId="83" fillId="37" borderId="130">
      <alignment horizontal="center"/>
      <protection locked="0"/>
    </xf>
    <xf numFmtId="0" fontId="9" fillId="40" borderId="125" applyNumberFormat="0" applyFont="0" applyBorder="0" applyAlignment="0" applyProtection="0"/>
    <xf numFmtId="0" fontId="9" fillId="0" borderId="129" applyFont="0" applyFill="0" applyBorder="0" applyAlignment="0" applyProtection="0"/>
    <xf numFmtId="10" fontId="77" fillId="40" borderId="130" applyNumberFormat="0" applyBorder="0" applyAlignment="0" applyProtection="0"/>
    <xf numFmtId="0" fontId="9" fillId="40" borderId="125" applyNumberFormat="0" applyFont="0" applyBorder="0" applyAlignment="0" applyProtection="0"/>
    <xf numFmtId="49" fontId="96" fillId="38" borderId="130" applyProtection="0">
      <alignment horizontal="left" indent="1"/>
      <protection locked="0"/>
    </xf>
    <xf numFmtId="211" fontId="83" fillId="37" borderId="130">
      <alignment horizontal="center"/>
      <protection locked="0"/>
    </xf>
    <xf numFmtId="4" fontId="70" fillId="10" borderId="105" applyNumberFormat="0" applyProtection="0">
      <alignment horizontal="right" vertical="center"/>
    </xf>
    <xf numFmtId="10" fontId="77" fillId="40" borderId="130" applyNumberFormat="0" applyBorder="0" applyAlignment="0" applyProtection="0"/>
    <xf numFmtId="10" fontId="77" fillId="40" borderId="130" applyNumberFormat="0" applyBorder="0" applyAlignment="0" applyProtection="0"/>
    <xf numFmtId="4" fontId="70" fillId="10" borderId="105" applyNumberFormat="0" applyProtection="0">
      <alignment horizontal="right" vertical="center"/>
    </xf>
    <xf numFmtId="181" fontId="81" fillId="37" borderId="130">
      <protection locked="0"/>
    </xf>
    <xf numFmtId="10" fontId="77" fillId="40" borderId="130" applyNumberFormat="0" applyBorder="0" applyAlignment="0" applyProtection="0"/>
    <xf numFmtId="211" fontId="83" fillId="37" borderId="130">
      <alignment horizontal="center"/>
      <protection locked="0"/>
    </xf>
    <xf numFmtId="0" fontId="9" fillId="16" borderId="105" applyNumberFormat="0" applyProtection="0">
      <alignment horizontal="left" vertical="top" indent="1"/>
    </xf>
    <xf numFmtId="211" fontId="83" fillId="37" borderId="130">
      <alignment horizontal="center"/>
      <protection locked="0"/>
    </xf>
    <xf numFmtId="10" fontId="77" fillId="40" borderId="130" applyNumberFormat="0" applyBorder="0" applyAlignment="0" applyProtection="0"/>
    <xf numFmtId="4" fontId="70" fillId="15" borderId="105" applyNumberFormat="0" applyProtection="0">
      <alignment horizontal="right" vertical="center"/>
    </xf>
    <xf numFmtId="4" fontId="70" fillId="27" borderId="105" applyNumberFormat="0" applyProtection="0">
      <alignment horizontal="right" vertical="center"/>
    </xf>
    <xf numFmtId="4" fontId="70" fillId="29" borderId="105" applyNumberFormat="0" applyProtection="0">
      <alignment horizontal="right" vertical="center"/>
    </xf>
    <xf numFmtId="0" fontId="9" fillId="31" borderId="105" applyNumberFormat="0" applyProtection="0">
      <alignment horizontal="left" vertical="center" indent="1"/>
    </xf>
    <xf numFmtId="4" fontId="70" fillId="35" borderId="105" applyNumberFormat="0" applyProtection="0">
      <alignment horizontal="left" vertical="center" indent="1"/>
    </xf>
    <xf numFmtId="0" fontId="9" fillId="14" borderId="105" applyNumberFormat="0" applyProtection="0">
      <alignment horizontal="left" vertical="center" indent="1"/>
    </xf>
    <xf numFmtId="0" fontId="9" fillId="16" borderId="105" applyNumberFormat="0" applyProtection="0">
      <alignment horizontal="left" vertical="center" indent="1"/>
    </xf>
    <xf numFmtId="4" fontId="70" fillId="12" borderId="105" applyNumberFormat="0" applyProtection="0">
      <alignment horizontal="left" vertical="center" indent="1"/>
    </xf>
    <xf numFmtId="4" fontId="70" fillId="10" borderId="105" applyNumberFormat="0" applyProtection="0">
      <alignment horizontal="right" vertical="center"/>
    </xf>
    <xf numFmtId="0" fontId="9" fillId="14" borderId="105" applyNumberFormat="0" applyProtection="0">
      <alignment horizontal="left" vertical="center" indent="1"/>
    </xf>
    <xf numFmtId="0" fontId="9" fillId="16" borderId="105" applyNumberFormat="0" applyProtection="0">
      <alignment horizontal="left" vertical="top" indent="1"/>
    </xf>
    <xf numFmtId="0" fontId="9" fillId="40" borderId="125" applyNumberFormat="0" applyFont="0" applyBorder="0" applyAlignment="0" applyProtection="0"/>
    <xf numFmtId="0" fontId="9" fillId="10" borderId="105" applyNumberFormat="0" applyProtection="0">
      <alignment horizontal="left" vertical="center" indent="1"/>
    </xf>
    <xf numFmtId="0" fontId="9" fillId="31" borderId="105" applyNumberFormat="0" applyProtection="0">
      <alignment horizontal="left" vertical="center" indent="1"/>
    </xf>
    <xf numFmtId="4" fontId="70" fillId="12" borderId="105" applyNumberFormat="0" applyProtection="0">
      <alignment horizontal="left" vertical="center" indent="1"/>
    </xf>
    <xf numFmtId="0" fontId="9" fillId="31" borderId="105" applyNumberFormat="0" applyProtection="0">
      <alignment horizontal="left" vertical="center" indent="1"/>
    </xf>
    <xf numFmtId="0" fontId="9" fillId="16" borderId="105" applyNumberFormat="0" applyProtection="0">
      <alignment horizontal="left" vertical="center" indent="1"/>
    </xf>
    <xf numFmtId="4" fontId="70" fillId="31" borderId="105" applyNumberFormat="0" applyProtection="0">
      <alignment horizontal="right" vertical="center"/>
    </xf>
    <xf numFmtId="4" fontId="70" fillId="31" borderId="105" applyNumberFormat="0" applyProtection="0">
      <alignment horizontal="right" vertical="center"/>
    </xf>
    <xf numFmtId="0" fontId="9" fillId="31"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0" fontId="9" fillId="14" borderId="105" applyNumberFormat="0" applyProtection="0">
      <alignment horizontal="left" vertical="center" indent="1"/>
    </xf>
    <xf numFmtId="4" fontId="72" fillId="31" borderId="105" applyNumberFormat="0" applyProtection="0">
      <alignment horizontal="right" vertical="center"/>
    </xf>
    <xf numFmtId="0" fontId="9" fillId="31" borderId="105" applyNumberFormat="0" applyProtection="0">
      <alignment horizontal="left" vertical="center" indent="1"/>
    </xf>
    <xf numFmtId="0" fontId="9" fillId="10" borderId="105" applyNumberFormat="0" applyProtection="0">
      <alignment horizontal="left" vertical="center" indent="1"/>
    </xf>
    <xf numFmtId="4" fontId="74" fillId="31" borderId="105" applyNumberFormat="0" applyProtection="0">
      <alignment horizontal="right" vertical="center"/>
    </xf>
    <xf numFmtId="0" fontId="70" fillId="10" borderId="105" applyNumberFormat="0" applyProtection="0">
      <alignment horizontal="left" vertical="top" indent="1"/>
    </xf>
    <xf numFmtId="4" fontId="72" fillId="31" borderId="105" applyNumberFormat="0" applyProtection="0">
      <alignment horizontal="right" vertical="center"/>
    </xf>
    <xf numFmtId="0" fontId="70" fillId="12" borderId="105" applyNumberFormat="0" applyProtection="0">
      <alignment horizontal="left" vertical="top" indent="1"/>
    </xf>
    <xf numFmtId="4" fontId="72" fillId="12" borderId="105" applyNumberFormat="0" applyProtection="0">
      <alignment vertical="center"/>
    </xf>
    <xf numFmtId="4" fontId="70" fillId="12" borderId="105" applyNumberFormat="0" applyProtection="0">
      <alignment vertical="center"/>
    </xf>
    <xf numFmtId="0" fontId="9" fillId="14" borderId="105" applyNumberFormat="0" applyProtection="0">
      <alignment horizontal="left" vertical="top" indent="1"/>
    </xf>
    <xf numFmtId="4" fontId="70" fillId="23" borderId="105" applyNumberFormat="0" applyProtection="0">
      <alignment horizontal="right" vertical="center"/>
    </xf>
    <xf numFmtId="4" fontId="68" fillId="25" borderId="105" applyNumberFormat="0" applyProtection="0">
      <alignment horizontal="left" vertical="center" indent="1"/>
    </xf>
    <xf numFmtId="4" fontId="68" fillId="25" borderId="105" applyNumberFormat="0" applyProtection="0">
      <alignment vertical="center"/>
    </xf>
    <xf numFmtId="0" fontId="9" fillId="48" borderId="126" applyNumberFormat="0" applyAlignment="0" applyProtection="0"/>
    <xf numFmtId="10" fontId="77" fillId="40" borderId="130" applyNumberFormat="0" applyBorder="0" applyAlignment="0" applyProtection="0"/>
    <xf numFmtId="0" fontId="9" fillId="40" borderId="125" applyNumberFormat="0" applyFont="0" applyBorder="0" applyAlignment="0" applyProtection="0"/>
    <xf numFmtId="4" fontId="70" fillId="31" borderId="105" applyNumberFormat="0" applyProtection="0">
      <alignment horizontal="right" vertical="center"/>
    </xf>
    <xf numFmtId="0" fontId="9" fillId="14" borderId="105" applyNumberFormat="0" applyProtection="0">
      <alignment horizontal="left" vertical="center" indent="1"/>
    </xf>
    <xf numFmtId="0" fontId="9" fillId="16" borderId="105" applyNumberFormat="0" applyProtection="0">
      <alignment horizontal="left" vertical="top" indent="1"/>
    </xf>
    <xf numFmtId="10" fontId="77" fillId="40" borderId="130" applyNumberFormat="0" applyBorder="0" applyAlignment="0" applyProtection="0"/>
    <xf numFmtId="49" fontId="96" fillId="38" borderId="130" applyProtection="0">
      <alignment horizontal="left" indent="1"/>
      <protection locked="0"/>
    </xf>
    <xf numFmtId="181" fontId="81" fillId="37" borderId="130">
      <protection locked="0"/>
    </xf>
    <xf numFmtId="0" fontId="9" fillId="48" borderId="126" applyNumberFormat="0" applyAlignment="0" applyProtection="0"/>
    <xf numFmtId="0" fontId="9" fillId="40" borderId="125" applyNumberFormat="0" applyFont="0" applyBorder="0" applyAlignment="0" applyProtection="0"/>
    <xf numFmtId="4" fontId="70" fillId="26" borderId="105" applyNumberFormat="0" applyProtection="0">
      <alignment horizontal="right" vertical="center"/>
    </xf>
    <xf numFmtId="4" fontId="70" fillId="15" borderId="105" applyNumberFormat="0" applyProtection="0">
      <alignment horizontal="right" vertical="center"/>
    </xf>
    <xf numFmtId="4" fontId="68" fillId="25" borderId="105" applyNumberFormat="0" applyProtection="0">
      <alignment horizontal="left" vertical="center" indent="1"/>
    </xf>
    <xf numFmtId="0" fontId="9" fillId="40" borderId="125" applyNumberFormat="0" applyFont="0" applyBorder="0" applyAlignment="0" applyProtection="0"/>
    <xf numFmtId="0" fontId="9" fillId="31" borderId="105" applyNumberFormat="0" applyProtection="0">
      <alignment horizontal="left" vertical="center" indent="1"/>
    </xf>
    <xf numFmtId="0" fontId="9" fillId="16" borderId="105" applyNumberFormat="0" applyProtection="0">
      <alignment horizontal="left" vertical="center" indent="1"/>
    </xf>
    <xf numFmtId="49" fontId="96" fillId="37" borderId="130" applyProtection="0">
      <alignment horizontal="left" indent="1"/>
      <protection locked="0"/>
    </xf>
    <xf numFmtId="49" fontId="96" fillId="38" borderId="130" applyProtection="0">
      <alignment horizontal="left" indent="1"/>
      <protection locked="0"/>
    </xf>
    <xf numFmtId="0" fontId="9" fillId="40" borderId="125" applyNumberFormat="0" applyFont="0" applyBorder="0" applyAlignment="0" applyProtection="0"/>
    <xf numFmtId="0" fontId="9" fillId="0" borderId="129" applyFont="0" applyFill="0" applyBorder="0" applyAlignment="0" applyProtection="0"/>
    <xf numFmtId="211" fontId="83" fillId="37" borderId="130">
      <alignment horizontal="center"/>
      <protection locked="0"/>
    </xf>
    <xf numFmtId="181" fontId="81" fillId="37" borderId="130">
      <protection locked="0"/>
    </xf>
    <xf numFmtId="211" fontId="83" fillId="37" borderId="130">
      <alignment horizontal="center"/>
      <protection locked="0"/>
    </xf>
    <xf numFmtId="4" fontId="69" fillId="25" borderId="105" applyNumberFormat="0" applyProtection="0">
      <alignment vertical="center"/>
    </xf>
    <xf numFmtId="0" fontId="9" fillId="10" borderId="105" applyNumberFormat="0" applyProtection="0">
      <alignment horizontal="left" vertical="top" indent="1"/>
    </xf>
    <xf numFmtId="4" fontId="70" fillId="17" borderId="105" applyNumberFormat="0" applyProtection="0">
      <alignment horizontal="right" vertical="center"/>
    </xf>
    <xf numFmtId="4" fontId="70" fillId="24" borderId="105" applyNumberFormat="0" applyProtection="0">
      <alignment horizontal="right" vertical="center"/>
    </xf>
    <xf numFmtId="0" fontId="9" fillId="16" borderId="105" applyNumberFormat="0" applyProtection="0">
      <alignment horizontal="left" vertical="center" indent="1"/>
    </xf>
    <xf numFmtId="4" fontId="70" fillId="31" borderId="105" applyNumberFormat="0" applyProtection="0">
      <alignment horizontal="right" vertical="center"/>
    </xf>
    <xf numFmtId="211" fontId="83" fillId="37" borderId="130">
      <alignment horizontal="center"/>
      <protection locked="0"/>
    </xf>
    <xf numFmtId="0" fontId="9" fillId="16" borderId="105" applyNumberFormat="0" applyProtection="0">
      <alignment horizontal="left" vertical="top" indent="1"/>
    </xf>
    <xf numFmtId="0" fontId="9" fillId="48" borderId="126" applyNumberFormat="0" applyAlignment="0" applyProtection="0"/>
    <xf numFmtId="49" fontId="96" fillId="38" borderId="130" applyProtection="0">
      <alignment horizontal="left" indent="1"/>
      <protection locked="0"/>
    </xf>
    <xf numFmtId="49" fontId="96" fillId="37" borderId="130" applyProtection="0">
      <alignment horizontal="left" indent="1"/>
      <protection locked="0"/>
    </xf>
    <xf numFmtId="40" fontId="90" fillId="40" borderId="130">
      <alignment vertical="center"/>
    </xf>
    <xf numFmtId="211" fontId="83" fillId="37" borderId="130">
      <alignment horizontal="center"/>
      <protection locked="0"/>
    </xf>
    <xf numFmtId="49" fontId="96" fillId="38" borderId="130" applyProtection="0">
      <alignment horizontal="left" indent="1"/>
      <protection locked="0"/>
    </xf>
    <xf numFmtId="0" fontId="95" fillId="0" borderId="129">
      <alignment horizontal="left" vertical="center"/>
    </xf>
    <xf numFmtId="181" fontId="81" fillId="37" borderId="130">
      <protection locked="0"/>
    </xf>
    <xf numFmtId="4" fontId="70" fillId="10" borderId="105" applyNumberFormat="0" applyProtection="0">
      <alignment horizontal="right" vertical="center"/>
    </xf>
    <xf numFmtId="0" fontId="9" fillId="14" borderId="105" applyNumberFormat="0" applyProtection="0">
      <alignment horizontal="left" vertical="center" indent="1"/>
    </xf>
    <xf numFmtId="0" fontId="9" fillId="31" borderId="105" applyNumberFormat="0" applyProtection="0">
      <alignment horizontal="left" vertical="center" indent="1"/>
    </xf>
    <xf numFmtId="40" fontId="90" fillId="40" borderId="130">
      <alignment vertical="center"/>
    </xf>
    <xf numFmtId="40" fontId="90" fillId="40" borderId="130">
      <alignment vertical="center"/>
    </xf>
    <xf numFmtId="211" fontId="83" fillId="37" borderId="130">
      <alignment horizontal="center"/>
      <protection locked="0"/>
    </xf>
    <xf numFmtId="0" fontId="9" fillId="40" borderId="125" applyNumberFormat="0" applyFont="0" applyBorder="0" applyAlignment="0" applyProtection="0"/>
    <xf numFmtId="10" fontId="77" fillId="40" borderId="130" applyNumberFormat="0" applyBorder="0" applyAlignment="0" applyProtection="0"/>
    <xf numFmtId="49" fontId="96" fillId="37" borderId="130" applyProtection="0">
      <alignment horizontal="left" indent="1"/>
      <protection locked="0"/>
    </xf>
    <xf numFmtId="0" fontId="68" fillId="25" borderId="105" applyNumberFormat="0" applyProtection="0">
      <alignment horizontal="left" vertical="top" indent="1"/>
    </xf>
    <xf numFmtId="4" fontId="72" fillId="31" borderId="105" applyNumberFormat="0" applyProtection="0">
      <alignment horizontal="right" vertical="center"/>
    </xf>
    <xf numFmtId="0" fontId="9" fillId="31" borderId="105" applyNumberFormat="0" applyProtection="0">
      <alignment horizontal="left" vertical="center" indent="1"/>
    </xf>
    <xf numFmtId="49" fontId="96" fillId="38" borderId="130" applyProtection="0">
      <alignment horizontal="left" indent="1"/>
      <protection locked="0"/>
    </xf>
    <xf numFmtId="0" fontId="9" fillId="31" borderId="105" applyNumberFormat="0" applyProtection="0">
      <alignment horizontal="left" vertical="center" indent="1"/>
    </xf>
    <xf numFmtId="0" fontId="9" fillId="14" borderId="105" applyNumberFormat="0" applyProtection="0">
      <alignment horizontal="left" vertical="center" indent="1"/>
    </xf>
    <xf numFmtId="4" fontId="70" fillId="24" borderId="105" applyNumberFormat="0" applyProtection="0">
      <alignment horizontal="right" vertical="center"/>
    </xf>
    <xf numFmtId="0" fontId="9" fillId="16" borderId="105" applyNumberFormat="0" applyProtection="0">
      <alignment horizontal="left" vertical="top" indent="1"/>
    </xf>
    <xf numFmtId="0" fontId="9" fillId="31" borderId="105" applyNumberFormat="0" applyProtection="0">
      <alignment horizontal="left" vertical="center" indent="1"/>
    </xf>
    <xf numFmtId="0" fontId="9" fillId="40" borderId="125" applyNumberFormat="0" applyFont="0" applyBorder="0" applyAlignment="0" applyProtection="0"/>
    <xf numFmtId="10" fontId="77" fillId="40" borderId="130" applyNumberFormat="0" applyBorder="0" applyAlignment="0" applyProtection="0"/>
    <xf numFmtId="10" fontId="77" fillId="40" borderId="130" applyNumberFormat="0" applyBorder="0" applyAlignment="0" applyProtection="0"/>
    <xf numFmtId="10" fontId="77" fillId="40" borderId="130" applyNumberFormat="0" applyBorder="0" applyAlignment="0" applyProtection="0"/>
    <xf numFmtId="4" fontId="70" fillId="27" borderId="105" applyNumberFormat="0" applyProtection="0">
      <alignment horizontal="right" vertical="center"/>
    </xf>
    <xf numFmtId="4" fontId="70" fillId="10" borderId="105" applyNumberFormat="0" applyProtection="0">
      <alignment horizontal="right" vertical="center"/>
    </xf>
    <xf numFmtId="4" fontId="70" fillId="12" borderId="105" applyNumberFormat="0" applyProtection="0">
      <alignment vertical="center"/>
    </xf>
    <xf numFmtId="0" fontId="9" fillId="10" borderId="105" applyNumberFormat="0" applyProtection="0">
      <alignment horizontal="left" vertical="center" indent="1"/>
    </xf>
    <xf numFmtId="4" fontId="70" fillId="31" borderId="105" applyNumberFormat="0" applyProtection="0">
      <alignment horizontal="right" vertical="center"/>
    </xf>
    <xf numFmtId="4" fontId="70" fillId="11" borderId="105" applyNumberFormat="0" applyProtection="0">
      <alignment horizontal="right" vertical="center"/>
    </xf>
    <xf numFmtId="0" fontId="9" fillId="10" borderId="105" applyNumberFormat="0" applyProtection="0">
      <alignment horizontal="left" vertical="center" indent="1"/>
    </xf>
    <xf numFmtId="10" fontId="77" fillId="40" borderId="130" applyNumberFormat="0" applyBorder="0" applyAlignment="0" applyProtection="0"/>
    <xf numFmtId="40" fontId="90" fillId="40" borderId="130">
      <alignment vertical="center"/>
    </xf>
    <xf numFmtId="4" fontId="70" fillId="31" borderId="105" applyNumberFormat="0" applyProtection="0">
      <alignment horizontal="right" vertical="center"/>
    </xf>
    <xf numFmtId="4" fontId="70" fillId="23" borderId="105" applyNumberFormat="0" applyProtection="0">
      <alignment horizontal="right" vertical="center"/>
    </xf>
    <xf numFmtId="4" fontId="70" fillId="26" borderId="105" applyNumberFormat="0" applyProtection="0">
      <alignment horizontal="right" vertical="center"/>
    </xf>
    <xf numFmtId="4" fontId="70" fillId="28" borderId="105" applyNumberFormat="0" applyProtection="0">
      <alignment horizontal="right" vertical="center"/>
    </xf>
    <xf numFmtId="0" fontId="9" fillId="16" borderId="105" applyNumberFormat="0" applyProtection="0">
      <alignment horizontal="left" vertical="top" indent="1"/>
    </xf>
    <xf numFmtId="0" fontId="9" fillId="31" borderId="105" applyNumberFormat="0" applyProtection="0">
      <alignment horizontal="left" vertical="center" indent="1"/>
    </xf>
    <xf numFmtId="4" fontId="70" fillId="31" borderId="105" applyNumberFormat="0" applyProtection="0">
      <alignment horizontal="right" vertical="center"/>
    </xf>
    <xf numFmtId="0" fontId="95" fillId="0" borderId="129">
      <alignment horizontal="left" vertical="center"/>
    </xf>
    <xf numFmtId="0" fontId="9" fillId="14" borderId="105" applyNumberFormat="0" applyProtection="0">
      <alignment horizontal="left" vertical="center" indent="1"/>
    </xf>
    <xf numFmtId="0" fontId="1" fillId="0" borderId="0"/>
    <xf numFmtId="0" fontId="9" fillId="16" borderId="105" applyNumberFormat="0" applyProtection="0">
      <alignment horizontal="left" vertical="top" indent="1"/>
    </xf>
    <xf numFmtId="211" fontId="83" fillId="37" borderId="130">
      <alignment horizontal="center"/>
      <protection locked="0"/>
    </xf>
    <xf numFmtId="4" fontId="70" fillId="31" borderId="105" applyNumberFormat="0" applyProtection="0">
      <alignment horizontal="right" vertical="center"/>
    </xf>
    <xf numFmtId="0" fontId="1" fillId="0" borderId="0"/>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24" borderId="105" applyNumberFormat="0" applyProtection="0">
      <alignment horizontal="right" vertical="center"/>
    </xf>
    <xf numFmtId="4" fontId="70" fillId="17" borderId="105" applyNumberFormat="0" applyProtection="0">
      <alignment horizontal="right" vertical="center"/>
    </xf>
    <xf numFmtId="4" fontId="70" fillId="10" borderId="105" applyNumberFormat="0" applyProtection="0">
      <alignment horizontal="right" vertical="center"/>
    </xf>
    <xf numFmtId="0" fontId="9" fillId="10" borderId="105" applyNumberFormat="0" applyProtection="0">
      <alignment horizontal="left" vertical="top" indent="1"/>
    </xf>
    <xf numFmtId="0" fontId="1" fillId="0" borderId="0"/>
    <xf numFmtId="0" fontId="1" fillId="0" borderId="0"/>
    <xf numFmtId="0" fontId="9" fillId="0" borderId="129" applyFont="0" applyFill="0" applyBorder="0" applyAlignment="0" applyProtection="0"/>
    <xf numFmtId="0" fontId="9" fillId="16" borderId="105" applyNumberFormat="0" applyProtection="0">
      <alignment horizontal="left" vertical="top" indent="1"/>
    </xf>
    <xf numFmtId="0" fontId="9" fillId="16" borderId="105" applyNumberFormat="0" applyProtection="0">
      <alignment horizontal="left" vertical="top" indent="1"/>
    </xf>
    <xf numFmtId="0" fontId="1" fillId="0" borderId="0"/>
    <xf numFmtId="4" fontId="72" fillId="31" borderId="105" applyNumberFormat="0" applyProtection="0">
      <alignment horizontal="right" vertical="center"/>
    </xf>
    <xf numFmtId="4" fontId="70" fillId="23" borderId="105" applyNumberFormat="0" applyProtection="0">
      <alignment horizontal="right" vertical="center"/>
    </xf>
    <xf numFmtId="4" fontId="70" fillId="12" borderId="105" applyNumberFormat="0" applyProtection="0">
      <alignment horizontal="left" vertical="center" indent="1"/>
    </xf>
    <xf numFmtId="0" fontId="9" fillId="14" borderId="105" applyNumberFormat="0" applyProtection="0">
      <alignment horizontal="left" vertical="center" indent="1"/>
    </xf>
    <xf numFmtId="4" fontId="70" fillId="10" borderId="105" applyNumberFormat="0" applyProtection="0">
      <alignment horizontal="right" vertical="center"/>
    </xf>
    <xf numFmtId="4" fontId="70" fillId="12" borderId="105" applyNumberFormat="0" applyProtection="0">
      <alignment horizontal="left" vertical="center" indent="1"/>
    </xf>
    <xf numFmtId="4" fontId="70" fillId="10" borderId="105" applyNumberFormat="0" applyProtection="0">
      <alignment horizontal="right" vertical="center"/>
    </xf>
    <xf numFmtId="10" fontId="77" fillId="40" borderId="130" applyNumberFormat="0" applyBorder="0" applyAlignment="0" applyProtection="0"/>
    <xf numFmtId="0" fontId="9" fillId="14" borderId="105" applyNumberFormat="0" applyProtection="0">
      <alignment horizontal="left" vertical="center" indent="1"/>
    </xf>
    <xf numFmtId="0" fontId="9" fillId="40" borderId="125" applyNumberFormat="0" applyFont="0" applyBorder="0" applyAlignment="0" applyProtection="0"/>
    <xf numFmtId="4" fontId="70" fillId="31" borderId="105" applyNumberFormat="0" applyProtection="0">
      <alignment horizontal="right" vertical="center"/>
    </xf>
    <xf numFmtId="40" fontId="90" fillId="19" borderId="102">
      <alignment vertical="center"/>
    </xf>
    <xf numFmtId="4" fontId="70" fillId="11" borderId="105" applyNumberFormat="0" applyProtection="0">
      <alignment horizontal="right" vertical="center"/>
    </xf>
    <xf numFmtId="0" fontId="68" fillId="25" borderId="105" applyNumberFormat="0" applyProtection="0">
      <alignment horizontal="left" vertical="top" indent="1"/>
    </xf>
    <xf numFmtId="0" fontId="9" fillId="10" borderId="105" applyNumberFormat="0" applyProtection="0">
      <alignment horizontal="left" vertical="top" indent="1"/>
    </xf>
    <xf numFmtId="4" fontId="70" fillId="31" borderId="105" applyNumberFormat="0" applyProtection="0">
      <alignment horizontal="right" vertical="center"/>
    </xf>
    <xf numFmtId="4" fontId="70" fillId="10" borderId="105" applyNumberFormat="0" applyProtection="0">
      <alignment horizontal="right" vertical="center"/>
    </xf>
    <xf numFmtId="211" fontId="83" fillId="37" borderId="130">
      <alignment horizontal="center"/>
      <protection locked="0"/>
    </xf>
    <xf numFmtId="4" fontId="68" fillId="25" borderId="105" applyNumberFormat="0" applyProtection="0">
      <alignment vertical="center"/>
    </xf>
    <xf numFmtId="0" fontId="9" fillId="16" borderId="105" applyNumberFormat="0" applyProtection="0">
      <alignment horizontal="left" vertical="top" indent="1"/>
    </xf>
    <xf numFmtId="0" fontId="9" fillId="10" borderId="105" applyNumberFormat="0" applyProtection="0">
      <alignment horizontal="left" vertical="center" indent="1"/>
    </xf>
    <xf numFmtId="4" fontId="70" fillId="15" borderId="105" applyNumberFormat="0" applyProtection="0">
      <alignment horizontal="right" vertical="center"/>
    </xf>
    <xf numFmtId="4" fontId="69" fillId="25" borderId="105" applyNumberFormat="0" applyProtection="0">
      <alignment vertical="center"/>
    </xf>
    <xf numFmtId="0" fontId="9" fillId="48" borderId="126" applyNumberFormat="0" applyAlignment="0" applyProtection="0"/>
    <xf numFmtId="10" fontId="77" fillId="40" borderId="130" applyNumberFormat="0" applyBorder="0" applyAlignment="0" applyProtection="0"/>
    <xf numFmtId="211" fontId="83" fillId="37" borderId="130">
      <alignment horizontal="center"/>
      <protection locked="0"/>
    </xf>
    <xf numFmtId="10" fontId="77" fillId="40" borderId="130" applyNumberFormat="0" applyBorder="0" applyAlignment="0" applyProtection="0"/>
    <xf numFmtId="40" fontId="90" fillId="40" borderId="130">
      <alignment vertical="center"/>
    </xf>
    <xf numFmtId="4" fontId="70" fillId="35" borderId="105" applyNumberFormat="0" applyProtection="0">
      <alignment horizontal="left" vertical="center" indent="1"/>
    </xf>
    <xf numFmtId="0" fontId="9" fillId="10" borderId="105" applyNumberFormat="0" applyProtection="0">
      <alignment horizontal="left" vertical="center" indent="1"/>
    </xf>
    <xf numFmtId="4" fontId="70" fillId="10" borderId="105" applyNumberFormat="0" applyProtection="0">
      <alignment horizontal="right" vertical="center"/>
    </xf>
    <xf numFmtId="0" fontId="9" fillId="16" borderId="105" applyNumberFormat="0" applyProtection="0">
      <alignment horizontal="left" vertical="top" indent="1"/>
    </xf>
    <xf numFmtId="49" fontId="96" fillId="38" borderId="130" applyProtection="0">
      <alignment horizontal="left" indent="1"/>
      <protection locked="0"/>
    </xf>
    <xf numFmtId="4" fontId="70" fillId="28" borderId="105" applyNumberFormat="0" applyProtection="0">
      <alignment horizontal="right" vertical="center"/>
    </xf>
    <xf numFmtId="4" fontId="70" fillId="10" borderId="105" applyNumberFormat="0" applyProtection="0">
      <alignment horizontal="right" vertical="center"/>
    </xf>
    <xf numFmtId="211" fontId="83" fillId="37" borderId="130">
      <alignment horizontal="center"/>
      <protection locked="0"/>
    </xf>
    <xf numFmtId="4" fontId="68" fillId="25" borderId="105" applyNumberFormat="0" applyProtection="0">
      <alignment vertical="center"/>
    </xf>
    <xf numFmtId="4" fontId="68" fillId="25" borderId="105" applyNumberFormat="0" applyProtection="0">
      <alignment horizontal="left" vertical="center" indent="1"/>
    </xf>
    <xf numFmtId="4" fontId="70" fillId="15" borderId="105" applyNumberFormat="0" applyProtection="0">
      <alignment horizontal="right" vertical="center"/>
    </xf>
    <xf numFmtId="4" fontId="70" fillId="26" borderId="105" applyNumberFormat="0" applyProtection="0">
      <alignment horizontal="right" vertical="center"/>
    </xf>
    <xf numFmtId="4" fontId="70" fillId="17" borderId="105" applyNumberFormat="0" applyProtection="0">
      <alignment horizontal="right" vertical="center"/>
    </xf>
    <xf numFmtId="4" fontId="70" fillId="28" borderId="105" applyNumberFormat="0" applyProtection="0">
      <alignment horizontal="right" vertical="center"/>
    </xf>
    <xf numFmtId="4" fontId="70" fillId="29" borderId="105" applyNumberFormat="0" applyProtection="0">
      <alignment horizontal="right" vertical="center"/>
    </xf>
    <xf numFmtId="0" fontId="9" fillId="16" borderId="105" applyNumberFormat="0" applyProtection="0">
      <alignment horizontal="left" vertical="center" indent="1"/>
    </xf>
    <xf numFmtId="0" fontId="9" fillId="10" borderId="105" applyNumberFormat="0" applyProtection="0">
      <alignment horizontal="left" vertical="center" indent="1"/>
    </xf>
    <xf numFmtId="0" fontId="9" fillId="14" borderId="105" applyNumberFormat="0" applyProtection="0">
      <alignment horizontal="left" vertical="center" indent="1"/>
    </xf>
    <xf numFmtId="0" fontId="9" fillId="31" borderId="105" applyNumberFormat="0" applyProtection="0">
      <alignment horizontal="left" vertical="center" indent="1"/>
    </xf>
    <xf numFmtId="4" fontId="70" fillId="31" borderId="105" applyNumberFormat="0" applyProtection="0">
      <alignment horizontal="right" vertical="center"/>
    </xf>
    <xf numFmtId="4" fontId="72" fillId="31" borderId="105" applyNumberFormat="0" applyProtection="0">
      <alignment horizontal="right" vertical="center"/>
    </xf>
    <xf numFmtId="4" fontId="74" fillId="31" borderId="105" applyNumberFormat="0" applyProtection="0">
      <alignment horizontal="right" vertical="center"/>
    </xf>
    <xf numFmtId="4" fontId="70" fillId="31"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4" fontId="70" fillId="31" borderId="105" applyNumberFormat="0" applyProtection="0">
      <alignment horizontal="right" vertical="center"/>
    </xf>
    <xf numFmtId="4" fontId="72" fillId="31" borderId="105" applyNumberFormat="0" applyProtection="0">
      <alignment horizontal="right" vertical="center"/>
    </xf>
    <xf numFmtId="4" fontId="70" fillId="12" borderId="105" applyNumberFormat="0" applyProtection="0">
      <alignment horizontal="left" vertical="center" indent="1"/>
    </xf>
    <xf numFmtId="0" fontId="9" fillId="16" borderId="105" applyNumberFormat="0" applyProtection="0">
      <alignment horizontal="left" vertical="top" indent="1"/>
    </xf>
    <xf numFmtId="0" fontId="9" fillId="14" borderId="105" applyNumberFormat="0" applyProtection="0">
      <alignment horizontal="left" vertical="center" indent="1"/>
    </xf>
    <xf numFmtId="0" fontId="9" fillId="31" borderId="105" applyNumberFormat="0" applyProtection="0">
      <alignment horizontal="left" vertical="center" indent="1"/>
    </xf>
    <xf numFmtId="40" fontId="90" fillId="40" borderId="130">
      <alignment vertical="center"/>
    </xf>
    <xf numFmtId="10" fontId="77" fillId="40" borderId="130" applyNumberFormat="0" applyBorder="0" applyAlignment="0" applyProtection="0"/>
    <xf numFmtId="0" fontId="9" fillId="40" borderId="125" applyNumberFormat="0" applyFont="0" applyBorder="0" applyAlignment="0" applyProtection="0"/>
    <xf numFmtId="0" fontId="9" fillId="48" borderId="126" applyNumberFormat="0" applyAlignment="0" applyProtection="0"/>
    <xf numFmtId="10" fontId="77" fillId="40" borderId="130" applyNumberFormat="0" applyBorder="0" applyAlignment="0" applyProtection="0"/>
    <xf numFmtId="0" fontId="9" fillId="16" borderId="105" applyNumberFormat="0" applyProtection="0">
      <alignment horizontal="left" vertical="top" indent="1"/>
    </xf>
    <xf numFmtId="4" fontId="70" fillId="10" borderId="105" applyNumberFormat="0" applyProtection="0">
      <alignment horizontal="right" vertical="center"/>
    </xf>
    <xf numFmtId="4" fontId="70" fillId="31" borderId="105" applyNumberFormat="0" applyProtection="0">
      <alignment horizontal="right" vertical="center"/>
    </xf>
    <xf numFmtId="0" fontId="9" fillId="31" borderId="105" applyNumberFormat="0" applyProtection="0">
      <alignment horizontal="left" vertical="center" indent="1"/>
    </xf>
    <xf numFmtId="0" fontId="9" fillId="40" borderId="125" applyNumberFormat="0" applyFont="0" applyBorder="0" applyAlignment="0" applyProtection="0"/>
    <xf numFmtId="10" fontId="77" fillId="40" borderId="130" applyNumberFormat="0" applyBorder="0" applyAlignment="0" applyProtection="0"/>
    <xf numFmtId="0" fontId="9" fillId="48" borderId="126" applyNumberFormat="0" applyAlignment="0" applyProtection="0"/>
    <xf numFmtId="181" fontId="81" fillId="37" borderId="130">
      <protection locked="0"/>
    </xf>
    <xf numFmtId="49" fontId="96" fillId="37" borderId="130" applyProtection="0">
      <alignment horizontal="left" indent="1"/>
      <protection locked="0"/>
    </xf>
    <xf numFmtId="40" fontId="90" fillId="40" borderId="130">
      <alignment vertical="center"/>
    </xf>
    <xf numFmtId="10" fontId="77" fillId="40" borderId="130" applyNumberFormat="0" applyBorder="0" applyAlignment="0" applyProtection="0"/>
    <xf numFmtId="0" fontId="9" fillId="0" borderId="129" applyFont="0" applyFill="0" applyBorder="0" applyAlignment="0" applyProtection="0"/>
    <xf numFmtId="49" fontId="96" fillId="38" borderId="130" applyProtection="0">
      <alignment horizontal="left" indent="1"/>
      <protection locked="0"/>
    </xf>
    <xf numFmtId="0" fontId="9" fillId="40" borderId="125" applyNumberFormat="0" applyFont="0" applyBorder="0" applyAlignment="0" applyProtection="0"/>
    <xf numFmtId="0" fontId="9" fillId="40" borderId="125" applyNumberFormat="0" applyFont="0" applyBorder="0" applyAlignment="0" applyProtection="0"/>
    <xf numFmtId="0" fontId="9" fillId="48" borderId="126" applyNumberFormat="0" applyAlignment="0" applyProtection="0"/>
    <xf numFmtId="49" fontId="96" fillId="37" borderId="130" applyProtection="0">
      <alignment horizontal="left" indent="1"/>
      <protection locked="0"/>
    </xf>
    <xf numFmtId="181" fontId="81" fillId="37" borderId="130">
      <protection locked="0"/>
    </xf>
    <xf numFmtId="49" fontId="96" fillId="38" borderId="130" applyProtection="0">
      <alignment horizontal="left" indent="1"/>
      <protection locked="0"/>
    </xf>
    <xf numFmtId="10" fontId="77" fillId="40" borderId="130" applyNumberFormat="0" applyBorder="0" applyAlignment="0" applyProtection="0"/>
    <xf numFmtId="0" fontId="95" fillId="0" borderId="129">
      <alignment horizontal="left" vertical="center"/>
    </xf>
    <xf numFmtId="0" fontId="9" fillId="16" borderId="105" applyNumberFormat="0" applyProtection="0">
      <alignment horizontal="left" vertical="top" indent="1"/>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0" fontId="9" fillId="40" borderId="125" applyNumberFormat="0" applyFont="0" applyBorder="0" applyAlignment="0" applyProtection="0"/>
    <xf numFmtId="10" fontId="77" fillId="40" borderId="130" applyNumberFormat="0" applyBorder="0" applyAlignment="0" applyProtection="0"/>
    <xf numFmtId="4" fontId="68" fillId="25" borderId="105" applyNumberFormat="0" applyProtection="0">
      <alignment vertical="center"/>
    </xf>
    <xf numFmtId="4" fontId="68" fillId="25" borderId="105" applyNumberFormat="0" applyProtection="0">
      <alignment horizontal="left" vertical="center" indent="1"/>
    </xf>
    <xf numFmtId="4" fontId="70" fillId="11" borderId="105" applyNumberFormat="0" applyProtection="0">
      <alignment horizontal="right" vertical="center"/>
    </xf>
    <xf numFmtId="0" fontId="9" fillId="14" borderId="105" applyNumberFormat="0" applyProtection="0">
      <alignment horizontal="left" vertical="center" indent="1"/>
    </xf>
    <xf numFmtId="0" fontId="9" fillId="14" borderId="105" applyNumberFormat="0" applyProtection="0">
      <alignment horizontal="left" vertical="top" indent="1"/>
    </xf>
    <xf numFmtId="0" fontId="9" fillId="31" borderId="105" applyNumberFormat="0" applyProtection="0">
      <alignment horizontal="left" vertical="top" indent="1"/>
    </xf>
    <xf numFmtId="4" fontId="70" fillId="12" borderId="105" applyNumberFormat="0" applyProtection="0">
      <alignment vertical="center"/>
    </xf>
    <xf numFmtId="4" fontId="72" fillId="12" borderId="105" applyNumberFormat="0" applyProtection="0">
      <alignment vertical="center"/>
    </xf>
    <xf numFmtId="0" fontId="70" fillId="12" borderId="105" applyNumberFormat="0" applyProtection="0">
      <alignment horizontal="left" vertical="top" indent="1"/>
    </xf>
    <xf numFmtId="4" fontId="70" fillId="31" borderId="105" applyNumberFormat="0" applyProtection="0">
      <alignment horizontal="right" vertical="center"/>
    </xf>
    <xf numFmtId="4" fontId="72" fillId="31" borderId="105" applyNumberFormat="0" applyProtection="0">
      <alignment horizontal="right" vertical="center"/>
    </xf>
    <xf numFmtId="0" fontId="70" fillId="10" borderId="105" applyNumberFormat="0" applyProtection="0">
      <alignment horizontal="left" vertical="top" indent="1"/>
    </xf>
    <xf numFmtId="4" fontId="74" fillId="31" borderId="105" applyNumberFormat="0" applyProtection="0">
      <alignment horizontal="right" vertical="center"/>
    </xf>
    <xf numFmtId="4" fontId="70" fillId="31" borderId="105" applyNumberFormat="0" applyProtection="0">
      <alignment horizontal="right" vertical="center"/>
    </xf>
    <xf numFmtId="0" fontId="9" fillId="10" borderId="105" applyNumberFormat="0" applyProtection="0">
      <alignment horizontal="left" vertical="center" indent="1"/>
    </xf>
    <xf numFmtId="4" fontId="70" fillId="31" borderId="105" applyNumberFormat="0" applyProtection="0">
      <alignment horizontal="right" vertical="center"/>
    </xf>
    <xf numFmtId="4" fontId="70" fillId="31" borderId="105" applyNumberFormat="0" applyProtection="0">
      <alignment horizontal="right" vertical="center"/>
    </xf>
    <xf numFmtId="4" fontId="72" fillId="31" borderId="105" applyNumberFormat="0" applyProtection="0">
      <alignment horizontal="right" vertical="center"/>
    </xf>
    <xf numFmtId="0" fontId="9" fillId="14" borderId="105" applyNumberFormat="0" applyProtection="0">
      <alignment horizontal="left" vertical="center" indent="1"/>
    </xf>
    <xf numFmtId="0" fontId="9" fillId="31" borderId="105" applyNumberFormat="0" applyProtection="0">
      <alignment horizontal="left" vertical="center" indent="1"/>
    </xf>
    <xf numFmtId="4" fontId="70" fillId="10" borderId="105" applyNumberFormat="0" applyProtection="0">
      <alignment horizontal="right" vertical="center"/>
    </xf>
    <xf numFmtId="4" fontId="70" fillId="10" borderId="105" applyNumberFormat="0" applyProtection="0">
      <alignment horizontal="right" vertical="center"/>
    </xf>
    <xf numFmtId="0" fontId="1" fillId="0" borderId="0"/>
    <xf numFmtId="9" fontId="1" fillId="0" borderId="0" applyFont="0" applyFill="0" applyBorder="0" applyAlignment="0" applyProtection="0"/>
    <xf numFmtId="0" fontId="9" fillId="14" borderId="105" applyNumberFormat="0" applyProtection="0">
      <alignment horizontal="left" vertical="center" indent="1"/>
    </xf>
    <xf numFmtId="0" fontId="9" fillId="16" borderId="105" applyNumberFormat="0" applyProtection="0">
      <alignment horizontal="left" vertical="center" indent="1"/>
    </xf>
    <xf numFmtId="0" fontId="9" fillId="14" borderId="105" applyNumberFormat="0" applyProtection="0">
      <alignment horizontal="left" vertical="center" indent="1"/>
    </xf>
    <xf numFmtId="0" fontId="9" fillId="48" borderId="126" applyNumberFormat="0" applyAlignment="0" applyProtection="0"/>
    <xf numFmtId="0" fontId="1" fillId="0" borderId="0"/>
    <xf numFmtId="0" fontId="1" fillId="0" borderId="0"/>
    <xf numFmtId="0" fontId="1" fillId="0" borderId="0"/>
    <xf numFmtId="0" fontId="1" fillId="0" borderId="0"/>
    <xf numFmtId="0" fontId="9" fillId="14" borderId="105" applyNumberFormat="0" applyProtection="0">
      <alignment horizontal="left" vertical="top" indent="1"/>
    </xf>
    <xf numFmtId="0" fontId="1" fillId="0" borderId="0"/>
    <xf numFmtId="0" fontId="9" fillId="14" borderId="105" applyNumberFormat="0" applyProtection="0">
      <alignment horizontal="left" vertical="center" indent="1"/>
    </xf>
    <xf numFmtId="0" fontId="1" fillId="0" borderId="0"/>
    <xf numFmtId="9" fontId="1" fillId="0" borderId="0" applyFont="0" applyFill="0" applyBorder="0" applyAlignment="0" applyProtection="0"/>
    <xf numFmtId="0" fontId="9" fillId="40" borderId="125" applyNumberFormat="0" applyFont="0" applyBorder="0" applyAlignment="0" applyProtection="0"/>
    <xf numFmtId="40" fontId="90" fillId="40" borderId="130">
      <alignment vertical="center"/>
    </xf>
    <xf numFmtId="0" fontId="9" fillId="31" borderId="105" applyNumberFormat="0" applyProtection="0">
      <alignment horizontal="left" vertical="center" indent="1"/>
    </xf>
    <xf numFmtId="0" fontId="70" fillId="12" borderId="105" applyNumberFormat="0" applyProtection="0">
      <alignment horizontal="left" vertical="top" indent="1"/>
    </xf>
    <xf numFmtId="0" fontId="9" fillId="16" borderId="105" applyNumberFormat="0" applyProtection="0">
      <alignment horizontal="left" vertical="center" indent="1"/>
    </xf>
    <xf numFmtId="0" fontId="9" fillId="40" borderId="125" applyNumberFormat="0" applyFont="0" applyBorder="0" applyAlignment="0" applyProtection="0"/>
    <xf numFmtId="49" fontId="96" fillId="37" borderId="130" applyProtection="0">
      <alignment horizontal="left" indent="1"/>
      <protection locked="0"/>
    </xf>
    <xf numFmtId="0" fontId="95" fillId="0" borderId="129">
      <alignment horizontal="left" vertical="center"/>
    </xf>
    <xf numFmtId="4" fontId="70" fillId="28" borderId="105" applyNumberFormat="0" applyProtection="0">
      <alignment horizontal="right" vertical="center"/>
    </xf>
    <xf numFmtId="0" fontId="9" fillId="40" borderId="125" applyNumberFormat="0" applyFont="0" applyBorder="0" applyAlignment="0" applyProtection="0"/>
    <xf numFmtId="4" fontId="70" fillId="27" borderId="105" applyNumberFormat="0" applyProtection="0">
      <alignment horizontal="right" vertical="center"/>
    </xf>
    <xf numFmtId="49" fontId="96" fillId="37" borderId="130" applyProtection="0">
      <alignment horizontal="left" indent="1"/>
      <protection locked="0"/>
    </xf>
    <xf numFmtId="0" fontId="9" fillId="31" borderId="105" applyNumberFormat="0" applyProtection="0">
      <alignment horizontal="left" vertical="center" indent="1"/>
    </xf>
    <xf numFmtId="0" fontId="95" fillId="0" borderId="129">
      <alignment horizontal="left" vertical="center"/>
    </xf>
    <xf numFmtId="0" fontId="9" fillId="16" borderId="105" applyNumberFormat="0" applyProtection="0">
      <alignment horizontal="left" vertical="top" indent="1"/>
    </xf>
    <xf numFmtId="0" fontId="9" fillId="16" borderId="105" applyNumberFormat="0" applyProtection="0">
      <alignment horizontal="left" vertical="top" indent="1"/>
    </xf>
    <xf numFmtId="181" fontId="81" fillId="37" borderId="130">
      <protection locked="0"/>
    </xf>
    <xf numFmtId="0" fontId="9" fillId="16" borderId="105" applyNumberFormat="0" applyProtection="0">
      <alignment horizontal="left" vertical="center" indent="1"/>
    </xf>
    <xf numFmtId="4" fontId="72" fillId="12" borderId="105" applyNumberFormat="0" applyProtection="0">
      <alignment vertical="center"/>
    </xf>
    <xf numFmtId="10" fontId="77" fillId="40" borderId="130" applyNumberFormat="0" applyBorder="0" applyAlignment="0" applyProtection="0"/>
    <xf numFmtId="0" fontId="9" fillId="31" borderId="105" applyNumberFormat="0" applyProtection="0">
      <alignment horizontal="left" vertical="center" indent="1"/>
    </xf>
    <xf numFmtId="211" fontId="83" fillId="37" borderId="130">
      <alignment horizontal="center"/>
      <protection locked="0"/>
    </xf>
    <xf numFmtId="4" fontId="70" fillId="10" borderId="105" applyNumberFormat="0" applyProtection="0">
      <alignment horizontal="right" vertical="center"/>
    </xf>
    <xf numFmtId="0" fontId="70" fillId="10" borderId="105" applyNumberFormat="0" applyProtection="0">
      <alignment horizontal="left" vertical="top" indent="1"/>
    </xf>
    <xf numFmtId="40" fontId="90" fillId="40" borderId="130">
      <alignment vertical="center"/>
    </xf>
    <xf numFmtId="49" fontId="96" fillId="38" borderId="130" applyProtection="0">
      <alignment horizontal="left" indent="1"/>
      <protection locked="0"/>
    </xf>
    <xf numFmtId="211" fontId="83" fillId="37" borderId="130">
      <alignment horizontal="center"/>
      <protection locked="0"/>
    </xf>
    <xf numFmtId="4" fontId="70" fillId="29" borderId="105" applyNumberFormat="0" applyProtection="0">
      <alignment horizontal="right" vertical="center"/>
    </xf>
    <xf numFmtId="49" fontId="96" fillId="38" borderId="130" applyProtection="0">
      <alignment horizontal="left" indent="1"/>
      <protection locked="0"/>
    </xf>
    <xf numFmtId="40" fontId="90" fillId="40" borderId="130">
      <alignment vertical="center"/>
    </xf>
    <xf numFmtId="40" fontId="90" fillId="40" borderId="130">
      <alignment vertical="center"/>
    </xf>
    <xf numFmtId="49" fontId="96" fillId="37" borderId="130" applyProtection="0">
      <alignment horizontal="left" indent="1"/>
      <protection locked="0"/>
    </xf>
    <xf numFmtId="0" fontId="9" fillId="14" borderId="105" applyNumberFormat="0" applyProtection="0">
      <alignment horizontal="left" vertical="center" indent="1"/>
    </xf>
    <xf numFmtId="4" fontId="70" fillId="10" borderId="105" applyNumberFormat="0" applyProtection="0">
      <alignment horizontal="right" vertical="center"/>
    </xf>
    <xf numFmtId="0" fontId="9" fillId="31" borderId="105" applyNumberFormat="0" applyProtection="0">
      <alignment horizontal="left" vertical="top" indent="1"/>
    </xf>
    <xf numFmtId="49" fontId="96" fillId="37" borderId="130" applyProtection="0">
      <alignment horizontal="left" indent="1"/>
      <protection locked="0"/>
    </xf>
    <xf numFmtId="4" fontId="70" fillId="31" borderId="105" applyNumberFormat="0" applyProtection="0">
      <alignment horizontal="right" vertical="center"/>
    </xf>
    <xf numFmtId="0" fontId="9" fillId="14" borderId="105" applyNumberFormat="0" applyProtection="0">
      <alignment horizontal="left" vertical="center" indent="1"/>
    </xf>
    <xf numFmtId="211" fontId="83" fillId="37" borderId="130">
      <alignment horizontal="center"/>
      <protection locked="0"/>
    </xf>
    <xf numFmtId="0" fontId="9" fillId="14" borderId="105" applyNumberFormat="0" applyProtection="0">
      <alignment horizontal="left" vertical="center" indent="1"/>
    </xf>
    <xf numFmtId="4" fontId="70" fillId="12" borderId="105" applyNumberFormat="0" applyProtection="0">
      <alignment horizontal="left" vertical="center" indent="1"/>
    </xf>
    <xf numFmtId="0" fontId="9" fillId="31" borderId="105" applyNumberFormat="0" applyProtection="0">
      <alignment horizontal="left" vertical="center" indent="1"/>
    </xf>
    <xf numFmtId="211" fontId="83" fillId="37" borderId="130">
      <alignment horizontal="center"/>
      <protection locked="0"/>
    </xf>
    <xf numFmtId="181" fontId="81" fillId="37" borderId="130">
      <protection locked="0"/>
    </xf>
    <xf numFmtId="0" fontId="9" fillId="0" borderId="129" applyFont="0" applyFill="0" applyBorder="0" applyAlignment="0" applyProtection="0"/>
    <xf numFmtId="4" fontId="70" fillId="26" borderId="105" applyNumberFormat="0" applyProtection="0">
      <alignment horizontal="right" vertical="center"/>
    </xf>
    <xf numFmtId="211" fontId="83" fillId="37" borderId="130">
      <alignment horizontal="center"/>
      <protection locked="0"/>
    </xf>
    <xf numFmtId="0" fontId="9" fillId="14" borderId="105" applyNumberFormat="0" applyProtection="0">
      <alignment horizontal="left" vertical="center" indent="1"/>
    </xf>
    <xf numFmtId="211" fontId="83" fillId="37" borderId="130">
      <alignment horizontal="center"/>
      <protection locked="0"/>
    </xf>
    <xf numFmtId="40" fontId="90" fillId="40" borderId="130">
      <alignment vertical="center"/>
    </xf>
    <xf numFmtId="49" fontId="96" fillId="37" borderId="130" applyProtection="0">
      <alignment horizontal="left" indent="1"/>
      <protection locked="0"/>
    </xf>
    <xf numFmtId="0" fontId="9" fillId="40" borderId="125" applyNumberFormat="0" applyFont="0" applyBorder="0" applyAlignment="0" applyProtection="0"/>
    <xf numFmtId="10" fontId="77" fillId="40" borderId="130" applyNumberFormat="0" applyBorder="0" applyAlignment="0" applyProtection="0"/>
    <xf numFmtId="4" fontId="70" fillId="31" borderId="105" applyNumberFormat="0" applyProtection="0">
      <alignment horizontal="right" vertical="center"/>
    </xf>
    <xf numFmtId="0" fontId="9" fillId="48" borderId="126" applyNumberFormat="0" applyAlignment="0" applyProtection="0"/>
    <xf numFmtId="4" fontId="69" fillId="25" borderId="105" applyNumberFormat="0" applyProtection="0">
      <alignment vertical="center"/>
    </xf>
    <xf numFmtId="0" fontId="9" fillId="10" borderId="105" applyNumberFormat="0" applyProtection="0">
      <alignment horizontal="left" vertical="center" indent="1"/>
    </xf>
    <xf numFmtId="0" fontId="9" fillId="16" borderId="105" applyNumberFormat="0" applyProtection="0">
      <alignment horizontal="left" vertical="center" indent="1"/>
    </xf>
    <xf numFmtId="0" fontId="9" fillId="10" borderId="105" applyNumberFormat="0" applyProtection="0">
      <alignment horizontal="left" vertical="center" indent="1"/>
    </xf>
    <xf numFmtId="0" fontId="9" fillId="31" borderId="105" applyNumberFormat="0" applyProtection="0">
      <alignment horizontal="left" vertical="center" indent="1"/>
    </xf>
    <xf numFmtId="0" fontId="9" fillId="40" borderId="125" applyNumberFormat="0" applyFont="0" applyBorder="0" applyAlignment="0" applyProtection="0"/>
    <xf numFmtId="4" fontId="70" fillId="35" borderId="105" applyNumberFormat="0" applyProtection="0">
      <alignment horizontal="left" vertical="center" indent="1"/>
    </xf>
    <xf numFmtId="4" fontId="70" fillId="29" borderId="105" applyNumberFormat="0" applyProtection="0">
      <alignment horizontal="right" vertical="center"/>
    </xf>
    <xf numFmtId="0" fontId="9" fillId="14" borderId="105" applyNumberFormat="0" applyProtection="0">
      <alignment horizontal="left" vertical="center" indent="1"/>
    </xf>
    <xf numFmtId="4" fontId="72" fillId="31" borderId="105" applyNumberFormat="0" applyProtection="0">
      <alignment horizontal="right" vertical="center"/>
    </xf>
    <xf numFmtId="4" fontId="70" fillId="31" borderId="105" applyNumberFormat="0" applyProtection="0">
      <alignment horizontal="right" vertical="center"/>
    </xf>
    <xf numFmtId="4" fontId="70" fillId="31" borderId="105" applyNumberFormat="0" applyProtection="0">
      <alignment horizontal="right" vertical="center"/>
    </xf>
    <xf numFmtId="0" fontId="9" fillId="31" borderId="105" applyNumberFormat="0" applyProtection="0">
      <alignment horizontal="left" vertical="top" indent="1"/>
    </xf>
    <xf numFmtId="0" fontId="68" fillId="25" borderId="105" applyNumberFormat="0" applyProtection="0">
      <alignment horizontal="left" vertical="top" indent="1"/>
    </xf>
    <xf numFmtId="0" fontId="9" fillId="31" borderId="105" applyNumberFormat="0" applyProtection="0">
      <alignment horizontal="left" vertical="center" indent="1"/>
    </xf>
    <xf numFmtId="0" fontId="95" fillId="0" borderId="129">
      <alignment horizontal="left" vertical="center"/>
    </xf>
    <xf numFmtId="49" fontId="96" fillId="37" borderId="130" applyProtection="0">
      <alignment horizontal="left" indent="1"/>
      <protection locked="0"/>
    </xf>
    <xf numFmtId="4" fontId="70" fillId="23" borderId="105" applyNumberFormat="0" applyProtection="0">
      <alignment horizontal="right" vertical="center"/>
    </xf>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0" fontId="90" fillId="19" borderId="102">
      <alignment vertical="center"/>
    </xf>
    <xf numFmtId="4" fontId="68" fillId="25" borderId="105" applyNumberFormat="0" applyProtection="0">
      <alignment vertical="center"/>
    </xf>
    <xf numFmtId="4" fontId="69" fillId="25" borderId="105" applyNumberFormat="0" applyProtection="0">
      <alignment vertical="center"/>
    </xf>
    <xf numFmtId="4" fontId="68" fillId="25" borderId="105" applyNumberFormat="0" applyProtection="0">
      <alignment horizontal="left" vertical="center" indent="1"/>
    </xf>
    <xf numFmtId="0" fontId="68" fillId="25" borderId="105" applyNumberFormat="0" applyProtection="0">
      <alignment horizontal="left" vertical="top" indent="1"/>
    </xf>
    <xf numFmtId="4" fontId="70" fillId="15" borderId="105" applyNumberFormat="0" applyProtection="0">
      <alignment horizontal="right" vertical="center"/>
    </xf>
    <xf numFmtId="4" fontId="70" fillId="11" borderId="105" applyNumberFormat="0" applyProtection="0">
      <alignment horizontal="right" vertical="center"/>
    </xf>
    <xf numFmtId="4" fontId="70" fillId="23" borderId="105" applyNumberFormat="0" applyProtection="0">
      <alignment horizontal="right" vertical="center"/>
    </xf>
    <xf numFmtId="4" fontId="70" fillId="24" borderId="105" applyNumberFormat="0" applyProtection="0">
      <alignment horizontal="right" vertical="center"/>
    </xf>
    <xf numFmtId="4" fontId="70" fillId="26" borderId="105" applyNumberFormat="0" applyProtection="0">
      <alignment horizontal="right" vertical="center"/>
    </xf>
    <xf numFmtId="4" fontId="70" fillId="27" borderId="105" applyNumberFormat="0" applyProtection="0">
      <alignment horizontal="right" vertical="center"/>
    </xf>
    <xf numFmtId="4" fontId="70" fillId="17" borderId="105" applyNumberFormat="0" applyProtection="0">
      <alignment horizontal="right" vertical="center"/>
    </xf>
    <xf numFmtId="4" fontId="70" fillId="28" borderId="105" applyNumberFormat="0" applyProtection="0">
      <alignment horizontal="right" vertical="center"/>
    </xf>
    <xf numFmtId="4" fontId="70" fillId="29" borderId="105" applyNumberFormat="0" applyProtection="0">
      <alignment horizontal="right" vertical="center"/>
    </xf>
    <xf numFmtId="4" fontId="70" fillId="10" borderId="105" applyNumberFormat="0" applyProtection="0">
      <alignment horizontal="right" vertical="center"/>
    </xf>
    <xf numFmtId="0" fontId="9" fillId="16" borderId="105" applyNumberFormat="0" applyProtection="0">
      <alignment horizontal="left" vertical="center" indent="1"/>
    </xf>
    <xf numFmtId="0" fontId="9" fillId="16" borderId="105" applyNumberFormat="0" applyProtection="0">
      <alignment horizontal="left" vertical="top" indent="1"/>
    </xf>
    <xf numFmtId="0" fontId="9" fillId="10" borderId="105" applyNumberFormat="0" applyProtection="0">
      <alignment horizontal="left" vertical="center" indent="1"/>
    </xf>
    <xf numFmtId="0" fontId="9" fillId="10" borderId="105" applyNumberFormat="0" applyProtection="0">
      <alignment horizontal="left" vertical="top" indent="1"/>
    </xf>
    <xf numFmtId="0" fontId="9" fillId="14" borderId="105" applyNumberFormat="0" applyProtection="0">
      <alignment horizontal="left" vertical="center" indent="1"/>
    </xf>
    <xf numFmtId="0" fontId="9" fillId="14" borderId="105" applyNumberFormat="0" applyProtection="0">
      <alignment horizontal="left" vertical="top" indent="1"/>
    </xf>
    <xf numFmtId="0" fontId="9" fillId="31" borderId="105" applyNumberFormat="0" applyProtection="0">
      <alignment horizontal="left" vertical="center" indent="1"/>
    </xf>
    <xf numFmtId="0" fontId="9" fillId="31" borderId="105" applyNumberFormat="0" applyProtection="0">
      <alignment horizontal="left" vertical="top" indent="1"/>
    </xf>
    <xf numFmtId="4" fontId="70" fillId="12" borderId="105" applyNumberFormat="0" applyProtection="0">
      <alignment vertical="center"/>
    </xf>
    <xf numFmtId="4" fontId="72" fillId="12" borderId="105" applyNumberFormat="0" applyProtection="0">
      <alignment vertical="center"/>
    </xf>
    <xf numFmtId="4" fontId="70" fillId="12" borderId="105" applyNumberFormat="0" applyProtection="0">
      <alignment horizontal="left" vertical="center" indent="1"/>
    </xf>
    <xf numFmtId="0" fontId="70" fillId="12" borderId="105" applyNumberFormat="0" applyProtection="0">
      <alignment horizontal="left" vertical="top" indent="1"/>
    </xf>
    <xf numFmtId="4" fontId="70" fillId="31" borderId="105" applyNumberFormat="0" applyProtection="0">
      <alignment horizontal="right" vertical="center"/>
    </xf>
    <xf numFmtId="4" fontId="72" fillId="31" borderId="105" applyNumberFormat="0" applyProtection="0">
      <alignment horizontal="right" vertical="center"/>
    </xf>
    <xf numFmtId="4" fontId="70" fillId="35" borderId="105" applyNumberFormat="0" applyProtection="0">
      <alignment horizontal="left" vertical="center" indent="1"/>
    </xf>
    <xf numFmtId="0" fontId="70" fillId="10" borderId="105" applyNumberFormat="0" applyProtection="0">
      <alignment horizontal="left" vertical="top" indent="1"/>
    </xf>
    <xf numFmtId="4" fontId="74" fillId="31" borderId="105" applyNumberFormat="0" applyProtection="0">
      <alignment horizontal="right" vertical="center"/>
    </xf>
    <xf numFmtId="0" fontId="9" fillId="16" borderId="105" applyNumberFormat="0" applyProtection="0">
      <alignment horizontal="left" vertical="center" indent="1"/>
    </xf>
    <xf numFmtId="4" fontId="70" fillId="31" borderId="105" applyNumberFormat="0" applyProtection="0">
      <alignment horizontal="right" vertical="center"/>
    </xf>
    <xf numFmtId="0" fontId="9" fillId="10" borderId="105" applyNumberFormat="0" applyProtection="0">
      <alignment horizontal="left" vertical="center" indent="1"/>
    </xf>
    <xf numFmtId="0" fontId="9" fillId="14" borderId="105" applyNumberFormat="0" applyProtection="0">
      <alignment horizontal="left" vertical="center" indent="1"/>
    </xf>
    <xf numFmtId="0" fontId="9" fillId="31" borderId="105" applyNumberFormat="0" applyProtection="0">
      <alignment horizontal="left" vertical="center" indent="1"/>
    </xf>
    <xf numFmtId="4" fontId="70" fillId="31" borderId="105" applyNumberFormat="0" applyProtection="0">
      <alignment horizontal="right" vertical="center"/>
    </xf>
    <xf numFmtId="4" fontId="72" fillId="31" borderId="105" applyNumberFormat="0" applyProtection="0">
      <alignment horizontal="right" vertical="center"/>
    </xf>
    <xf numFmtId="0" fontId="9" fillId="16" borderId="105" applyNumberFormat="0" applyProtection="0">
      <alignment horizontal="left" vertical="center" indent="1"/>
    </xf>
    <xf numFmtId="4" fontId="70" fillId="31" borderId="105" applyNumberFormat="0" applyProtection="0">
      <alignment horizontal="right" vertical="center"/>
    </xf>
    <xf numFmtId="4" fontId="72" fillId="31" borderId="105" applyNumberFormat="0" applyProtection="0">
      <alignment horizontal="right" vertical="center"/>
    </xf>
    <xf numFmtId="0" fontId="9" fillId="10" borderId="105" applyNumberFormat="0" applyProtection="0">
      <alignment horizontal="left" vertical="center" indent="1"/>
    </xf>
    <xf numFmtId="0" fontId="9" fillId="14" borderId="105" applyNumberFormat="0" applyProtection="0">
      <alignment horizontal="left" vertical="center" indent="1"/>
    </xf>
    <xf numFmtId="0" fontId="9" fillId="31" borderId="105" applyNumberFormat="0" applyProtection="0">
      <alignment horizontal="left" vertical="center" indent="1"/>
    </xf>
    <xf numFmtId="4" fontId="70" fillId="12" borderId="105" applyNumberFormat="0" applyProtection="0">
      <alignment horizontal="left" vertical="center" indent="1"/>
    </xf>
    <xf numFmtId="0" fontId="1" fillId="0" borderId="0"/>
    <xf numFmtId="0" fontId="1" fillId="0" borderId="0"/>
    <xf numFmtId="0" fontId="1" fillId="0" borderId="0"/>
    <xf numFmtId="0" fontId="1" fillId="0" borderId="0"/>
    <xf numFmtId="0" fontId="1" fillId="0" borderId="0"/>
    <xf numFmtId="0" fontId="9" fillId="40" borderId="125" applyNumberFormat="0" applyFont="0" applyBorder="0" applyAlignment="0" applyProtection="0"/>
    <xf numFmtId="0" fontId="9" fillId="40" borderId="125" applyNumberFormat="0" applyFont="0" applyBorder="0" applyAlignment="0" applyProtection="0"/>
    <xf numFmtId="0" fontId="9" fillId="48" borderId="126" applyNumberFormat="0" applyAlignment="0" applyProtection="0"/>
    <xf numFmtId="0" fontId="1" fillId="0" borderId="0"/>
    <xf numFmtId="9" fontId="1" fillId="0" borderId="0" applyFont="0" applyFill="0" applyBorder="0" applyAlignment="0" applyProtection="0"/>
    <xf numFmtId="40" fontId="90" fillId="40" borderId="130">
      <alignment vertical="center"/>
    </xf>
    <xf numFmtId="0" fontId="1" fillId="0" borderId="0"/>
    <xf numFmtId="0" fontId="1" fillId="0" borderId="0"/>
    <xf numFmtId="0" fontId="1" fillId="0" borderId="0"/>
    <xf numFmtId="0" fontId="1" fillId="0" borderId="0"/>
    <xf numFmtId="211" fontId="83" fillId="37" borderId="130">
      <alignment horizontal="center"/>
      <protection locked="0"/>
    </xf>
    <xf numFmtId="0" fontId="1" fillId="0" borderId="0"/>
    <xf numFmtId="0" fontId="1" fillId="0" borderId="0"/>
    <xf numFmtId="9" fontId="1" fillId="0" borderId="0" applyFont="0" applyFill="0" applyBorder="0" applyAlignment="0" applyProtection="0"/>
    <xf numFmtId="49" fontId="96" fillId="38" borderId="130" applyProtection="0">
      <alignment horizontal="left" indent="1"/>
      <protection locked="0"/>
    </xf>
    <xf numFmtId="211" fontId="83" fillId="37" borderId="130">
      <alignment horizontal="center"/>
      <protection locked="0"/>
    </xf>
    <xf numFmtId="0" fontId="95" fillId="0" borderId="129">
      <alignment horizontal="left" vertical="center"/>
    </xf>
    <xf numFmtId="181" fontId="81" fillId="37" borderId="130">
      <protection locked="0"/>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40" borderId="125" applyNumberFormat="0" applyFont="0" applyBorder="0" applyAlignment="0" applyProtection="0"/>
    <xf numFmtId="0" fontId="9" fillId="40" borderId="125" applyNumberFormat="0" applyFont="0" applyBorder="0" applyAlignment="0" applyProtection="0"/>
    <xf numFmtId="0" fontId="9" fillId="48" borderId="126" applyNumberFormat="0" applyAlignment="0" applyProtection="0"/>
    <xf numFmtId="10" fontId="77" fillId="40" borderId="130" applyNumberFormat="0" applyBorder="0" applyAlignment="0" applyProtection="0"/>
    <xf numFmtId="49" fontId="96" fillId="37" borderId="130" applyProtection="0">
      <alignment horizontal="left" indent="1"/>
      <protection locked="0"/>
    </xf>
    <xf numFmtId="0" fontId="9" fillId="0" borderId="129" applyFont="0" applyFill="0" applyBorder="0" applyAlignment="0" applyProtection="0"/>
    <xf numFmtId="181" fontId="81" fillId="37" borderId="130">
      <protection locked="0"/>
    </xf>
    <xf numFmtId="49" fontId="96" fillId="38" borderId="130" applyProtection="0">
      <alignment horizontal="left" indent="1"/>
      <protection locked="0"/>
    </xf>
    <xf numFmtId="49" fontId="96" fillId="37" borderId="130" applyProtection="0">
      <alignment horizontal="left" indent="1"/>
      <protection locked="0"/>
    </xf>
    <xf numFmtId="10" fontId="77" fillId="40" borderId="130" applyNumberFormat="0" applyBorder="0" applyAlignment="0" applyProtection="0"/>
    <xf numFmtId="0" fontId="95" fillId="0" borderId="129">
      <alignment horizontal="left" vertical="center"/>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0" fontId="9" fillId="40" borderId="125" applyNumberFormat="0" applyFont="0" applyBorder="0" applyAlignment="0" applyProtection="0"/>
    <xf numFmtId="0" fontId="9" fillId="40" borderId="125" applyNumberFormat="0" applyFont="0" applyBorder="0" applyAlignment="0" applyProtection="0"/>
    <xf numFmtId="10" fontId="77" fillId="40" borderId="130" applyNumberFormat="0" applyBorder="0" applyAlignment="0" applyProtection="0"/>
    <xf numFmtId="0" fontId="9" fillId="48" borderId="126" applyNumberFormat="0" applyAlignment="0" applyProtection="0"/>
    <xf numFmtId="181" fontId="81" fillId="37" borderId="130">
      <protection locked="0"/>
    </xf>
    <xf numFmtId="49" fontId="96" fillId="38" borderId="130" applyProtection="0">
      <alignment horizontal="left" indent="1"/>
      <protection locked="0"/>
    </xf>
    <xf numFmtId="49" fontId="96" fillId="37" borderId="130" applyProtection="0">
      <alignment horizontal="left" indent="1"/>
      <protection locked="0"/>
    </xf>
    <xf numFmtId="10" fontId="77" fillId="40" borderId="130" applyNumberFormat="0" applyBorder="0" applyAlignment="0" applyProtection="0"/>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0" borderId="129" applyFont="0" applyFill="0" applyBorder="0" applyAlignment="0" applyProtection="0"/>
    <xf numFmtId="49" fontId="96" fillId="38" borderId="130" applyProtection="0">
      <alignment horizontal="left" indent="1"/>
      <protection locked="0"/>
    </xf>
    <xf numFmtId="211" fontId="83" fillId="37" borderId="130">
      <alignment horizontal="center"/>
      <protection locked="0"/>
    </xf>
    <xf numFmtId="181" fontId="81" fillId="37" borderId="130">
      <protection locked="0"/>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40" fontId="90" fillId="40" borderId="130">
      <alignment vertical="center"/>
    </xf>
    <xf numFmtId="211" fontId="83" fillId="37" borderId="130">
      <alignment horizontal="center"/>
      <protection locked="0"/>
    </xf>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40" borderId="125" applyNumberFormat="0" applyFont="0" applyBorder="0" applyAlignment="0" applyProtection="0"/>
    <xf numFmtId="0" fontId="9" fillId="40" borderId="125" applyNumberFormat="0" applyFont="0" applyBorder="0" applyAlignment="0" applyProtection="0"/>
    <xf numFmtId="0" fontId="9" fillId="48" borderId="126" applyNumberFormat="0" applyAlignment="0" applyProtection="0"/>
    <xf numFmtId="10" fontId="77" fillId="40" borderId="130" applyNumberFormat="0" applyBorder="0" applyAlignment="0" applyProtection="0"/>
    <xf numFmtId="49" fontId="96" fillId="37" borderId="130" applyProtection="0">
      <alignment horizontal="left" indent="1"/>
      <protection locked="0"/>
    </xf>
    <xf numFmtId="181" fontId="81" fillId="37" borderId="130">
      <protection locked="0"/>
    </xf>
    <xf numFmtId="49" fontId="96" fillId="38" borderId="130" applyProtection="0">
      <alignment horizontal="left" indent="1"/>
      <protection locked="0"/>
    </xf>
    <xf numFmtId="49" fontId="96" fillId="37" borderId="130" applyProtection="0">
      <alignment horizontal="left" indent="1"/>
      <protection locked="0"/>
    </xf>
    <xf numFmtId="10" fontId="77" fillId="40" borderId="130" applyNumberFormat="0" applyBorder="0" applyAlignment="0" applyProtection="0"/>
    <xf numFmtId="0" fontId="95" fillId="0" borderId="129">
      <alignment horizontal="left" vertical="center"/>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0" fontId="9" fillId="40" borderId="125" applyNumberFormat="0" applyFont="0" applyBorder="0" applyAlignment="0" applyProtection="0"/>
    <xf numFmtId="0" fontId="9" fillId="40" borderId="125" applyNumberFormat="0" applyFont="0" applyBorder="0" applyAlignment="0" applyProtection="0"/>
    <xf numFmtId="10" fontId="77" fillId="40" borderId="130" applyNumberFormat="0" applyBorder="0" applyAlignment="0" applyProtection="0"/>
    <xf numFmtId="0" fontId="9" fillId="48" borderId="126" applyNumberFormat="0" applyAlignment="0" applyProtection="0"/>
    <xf numFmtId="181" fontId="81" fillId="37" borderId="130">
      <protection locked="0"/>
    </xf>
    <xf numFmtId="49" fontId="96" fillId="38" borderId="130" applyProtection="0">
      <alignment horizontal="left" indent="1"/>
      <protection locked="0"/>
    </xf>
    <xf numFmtId="49" fontId="96" fillId="37" borderId="130" applyProtection="0">
      <alignment horizontal="left" indent="1"/>
      <protection locked="0"/>
    </xf>
    <xf numFmtId="10" fontId="77" fillId="40" borderId="130" applyNumberFormat="0" applyBorder="0" applyAlignment="0" applyProtection="0"/>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0" borderId="129" applyFont="0" applyFill="0" applyBorder="0" applyAlignment="0" applyProtection="0"/>
    <xf numFmtId="49" fontId="96" fillId="38" borderId="130" applyProtection="0">
      <alignment horizontal="left" indent="1"/>
      <protection locked="0"/>
    </xf>
    <xf numFmtId="211" fontId="83" fillId="37" borderId="130">
      <alignment horizontal="center"/>
      <protection locked="0"/>
    </xf>
    <xf numFmtId="0" fontId="95" fillId="0" borderId="129">
      <alignment horizontal="left" vertical="center"/>
    </xf>
    <xf numFmtId="181" fontId="81" fillId="37" borderId="130">
      <protection locked="0"/>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40" fontId="90" fillId="40" borderId="130">
      <alignment vertical="center"/>
    </xf>
    <xf numFmtId="211" fontId="83" fillId="37" borderId="130">
      <alignment horizontal="center"/>
      <protection locked="0"/>
    </xf>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40" borderId="125" applyNumberFormat="0" applyFont="0" applyBorder="0" applyAlignment="0" applyProtection="0"/>
    <xf numFmtId="0" fontId="9" fillId="40" borderId="125" applyNumberFormat="0" applyFont="0" applyBorder="0" applyAlignment="0" applyProtection="0"/>
    <xf numFmtId="0" fontId="9" fillId="48" borderId="126" applyNumberFormat="0" applyAlignment="0" applyProtection="0"/>
    <xf numFmtId="10" fontId="77" fillId="40" borderId="130" applyNumberFormat="0" applyBorder="0" applyAlignment="0" applyProtection="0"/>
    <xf numFmtId="49" fontId="96" fillId="37" borderId="130" applyProtection="0">
      <alignment horizontal="left" indent="1"/>
      <protection locked="0"/>
    </xf>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181" fontId="81" fillId="37" borderId="130">
      <protection locked="0"/>
    </xf>
    <xf numFmtId="0" fontId="1" fillId="0" borderId="0"/>
    <xf numFmtId="4" fontId="68" fillId="25" borderId="105" applyNumberFormat="0" applyProtection="0">
      <alignment vertical="center"/>
    </xf>
    <xf numFmtId="4" fontId="69" fillId="25" borderId="105" applyNumberFormat="0" applyProtection="0">
      <alignment vertical="center"/>
    </xf>
    <xf numFmtId="4" fontId="68" fillId="25" borderId="105" applyNumberFormat="0" applyProtection="0">
      <alignment horizontal="left" vertical="center" indent="1"/>
    </xf>
    <xf numFmtId="0" fontId="68" fillId="25" borderId="105" applyNumberFormat="0" applyProtection="0">
      <alignment horizontal="left" vertical="top" indent="1"/>
    </xf>
    <xf numFmtId="4" fontId="70" fillId="15" borderId="105" applyNumberFormat="0" applyProtection="0">
      <alignment horizontal="right" vertical="center"/>
    </xf>
    <xf numFmtId="4" fontId="70" fillId="11" borderId="105" applyNumberFormat="0" applyProtection="0">
      <alignment horizontal="right" vertical="center"/>
    </xf>
    <xf numFmtId="4" fontId="70" fillId="23" borderId="105" applyNumberFormat="0" applyProtection="0">
      <alignment horizontal="right" vertical="center"/>
    </xf>
    <xf numFmtId="4" fontId="70" fillId="24" borderId="105" applyNumberFormat="0" applyProtection="0">
      <alignment horizontal="right" vertical="center"/>
    </xf>
    <xf numFmtId="4" fontId="70" fillId="26" borderId="105" applyNumberFormat="0" applyProtection="0">
      <alignment horizontal="right" vertical="center"/>
    </xf>
    <xf numFmtId="4" fontId="70" fillId="27" borderId="105" applyNumberFormat="0" applyProtection="0">
      <alignment horizontal="right" vertical="center"/>
    </xf>
    <xf numFmtId="4" fontId="70" fillId="17" borderId="105" applyNumberFormat="0" applyProtection="0">
      <alignment horizontal="right" vertical="center"/>
    </xf>
    <xf numFmtId="4" fontId="70" fillId="28" borderId="105" applyNumberFormat="0" applyProtection="0">
      <alignment horizontal="right" vertical="center"/>
    </xf>
    <xf numFmtId="4" fontId="70" fillId="29" borderId="105" applyNumberFormat="0" applyProtection="0">
      <alignment horizontal="right" vertical="center"/>
    </xf>
    <xf numFmtId="4" fontId="70" fillId="10" borderId="105" applyNumberFormat="0" applyProtection="0">
      <alignment horizontal="right" vertical="center"/>
    </xf>
    <xf numFmtId="0" fontId="9" fillId="16" borderId="105" applyNumberFormat="0" applyProtection="0">
      <alignment horizontal="left" vertical="center" indent="1"/>
    </xf>
    <xf numFmtId="0" fontId="9" fillId="16" borderId="105" applyNumberFormat="0" applyProtection="0">
      <alignment horizontal="left" vertical="top" indent="1"/>
    </xf>
    <xf numFmtId="0" fontId="9" fillId="10" borderId="105" applyNumberFormat="0" applyProtection="0">
      <alignment horizontal="left" vertical="center" indent="1"/>
    </xf>
    <xf numFmtId="0" fontId="9" fillId="10" borderId="105" applyNumberFormat="0" applyProtection="0">
      <alignment horizontal="left" vertical="top" indent="1"/>
    </xf>
    <xf numFmtId="0" fontId="9" fillId="14" borderId="105" applyNumberFormat="0" applyProtection="0">
      <alignment horizontal="left" vertical="center" indent="1"/>
    </xf>
    <xf numFmtId="0" fontId="9" fillId="14" borderId="105" applyNumberFormat="0" applyProtection="0">
      <alignment horizontal="left" vertical="top" indent="1"/>
    </xf>
    <xf numFmtId="0" fontId="9" fillId="31" borderId="105" applyNumberFormat="0" applyProtection="0">
      <alignment horizontal="left" vertical="center" indent="1"/>
    </xf>
    <xf numFmtId="0" fontId="9" fillId="31" borderId="105" applyNumberFormat="0" applyProtection="0">
      <alignment horizontal="left" vertical="top" indent="1"/>
    </xf>
    <xf numFmtId="4" fontId="70" fillId="12" borderId="105" applyNumberFormat="0" applyProtection="0">
      <alignment vertical="center"/>
    </xf>
    <xf numFmtId="4" fontId="72" fillId="12" borderId="105" applyNumberFormat="0" applyProtection="0">
      <alignment vertical="center"/>
    </xf>
    <xf numFmtId="4" fontId="70" fillId="12" borderId="105" applyNumberFormat="0" applyProtection="0">
      <alignment horizontal="left" vertical="center" indent="1"/>
    </xf>
    <xf numFmtId="0" fontId="70" fillId="12" borderId="105" applyNumberFormat="0" applyProtection="0">
      <alignment horizontal="left" vertical="top" indent="1"/>
    </xf>
    <xf numFmtId="4" fontId="70" fillId="31" borderId="105" applyNumberFormat="0" applyProtection="0">
      <alignment horizontal="right" vertical="center"/>
    </xf>
    <xf numFmtId="4" fontId="72" fillId="31" borderId="105" applyNumberFormat="0" applyProtection="0">
      <alignment horizontal="right" vertical="center"/>
    </xf>
    <xf numFmtId="4" fontId="70" fillId="35" borderId="105" applyNumberFormat="0" applyProtection="0">
      <alignment horizontal="left" vertical="center" indent="1"/>
    </xf>
    <xf numFmtId="0" fontId="70" fillId="10" borderId="105" applyNumberFormat="0" applyProtection="0">
      <alignment horizontal="left" vertical="top" indent="1"/>
    </xf>
    <xf numFmtId="4" fontId="74" fillId="31" borderId="105" applyNumberFormat="0" applyProtection="0">
      <alignment horizontal="right" vertical="center"/>
    </xf>
    <xf numFmtId="0" fontId="9" fillId="16" borderId="105" applyNumberFormat="0" applyProtection="0">
      <alignment horizontal="left" vertical="center" indent="1"/>
    </xf>
    <xf numFmtId="4" fontId="70" fillId="31" borderId="105" applyNumberFormat="0" applyProtection="0">
      <alignment horizontal="right" vertical="center"/>
    </xf>
    <xf numFmtId="0" fontId="9" fillId="10" borderId="105" applyNumberFormat="0" applyProtection="0">
      <alignment horizontal="left" vertical="center" indent="1"/>
    </xf>
    <xf numFmtId="0" fontId="9" fillId="14" borderId="105" applyNumberFormat="0" applyProtection="0">
      <alignment horizontal="left" vertical="center" indent="1"/>
    </xf>
    <xf numFmtId="0" fontId="9" fillId="31" borderId="105" applyNumberFormat="0" applyProtection="0">
      <alignment horizontal="left" vertical="center" indent="1"/>
    </xf>
    <xf numFmtId="4" fontId="70" fillId="31" borderId="105" applyNumberFormat="0" applyProtection="0">
      <alignment horizontal="right" vertical="center"/>
    </xf>
    <xf numFmtId="4" fontId="72" fillId="31" borderId="105" applyNumberFormat="0" applyProtection="0">
      <alignment horizontal="right" vertical="center"/>
    </xf>
    <xf numFmtId="0" fontId="9" fillId="16" borderId="105" applyNumberFormat="0" applyProtection="0">
      <alignment horizontal="left" vertical="center" indent="1"/>
    </xf>
    <xf numFmtId="4" fontId="70" fillId="31" borderId="105" applyNumberFormat="0" applyProtection="0">
      <alignment horizontal="right" vertical="center"/>
    </xf>
    <xf numFmtId="4" fontId="72" fillId="31" borderId="105" applyNumberFormat="0" applyProtection="0">
      <alignment horizontal="right" vertical="center"/>
    </xf>
    <xf numFmtId="0" fontId="9" fillId="10" borderId="105" applyNumberFormat="0" applyProtection="0">
      <alignment horizontal="left" vertical="center" indent="1"/>
    </xf>
    <xf numFmtId="0" fontId="9" fillId="14" borderId="105" applyNumberFormat="0" applyProtection="0">
      <alignment horizontal="left" vertical="center" indent="1"/>
    </xf>
    <xf numFmtId="0" fontId="9" fillId="31" borderId="105" applyNumberFormat="0" applyProtection="0">
      <alignment horizontal="left" vertical="center" indent="1"/>
    </xf>
    <xf numFmtId="4" fontId="70" fillId="12" borderId="105" applyNumberFormat="0" applyProtection="0">
      <alignment horizontal="left" vertical="center" indent="1"/>
    </xf>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0" fontId="90" fillId="19" borderId="102">
      <alignment vertical="center"/>
    </xf>
    <xf numFmtId="4" fontId="68" fillId="25" borderId="105" applyNumberFormat="0" applyProtection="0">
      <alignment vertical="center"/>
    </xf>
    <xf numFmtId="4" fontId="69" fillId="25" borderId="105" applyNumberFormat="0" applyProtection="0">
      <alignment vertical="center"/>
    </xf>
    <xf numFmtId="4" fontId="68" fillId="25" borderId="105" applyNumberFormat="0" applyProtection="0">
      <alignment horizontal="left" vertical="center" indent="1"/>
    </xf>
    <xf numFmtId="0" fontId="68" fillId="25" borderId="105" applyNumberFormat="0" applyProtection="0">
      <alignment horizontal="left" vertical="top" indent="1"/>
    </xf>
    <xf numFmtId="4" fontId="70" fillId="15" borderId="105" applyNumberFormat="0" applyProtection="0">
      <alignment horizontal="right" vertical="center"/>
    </xf>
    <xf numFmtId="4" fontId="70" fillId="11" borderId="105" applyNumberFormat="0" applyProtection="0">
      <alignment horizontal="right" vertical="center"/>
    </xf>
    <xf numFmtId="4" fontId="70" fillId="23" borderId="105" applyNumberFormat="0" applyProtection="0">
      <alignment horizontal="right" vertical="center"/>
    </xf>
    <xf numFmtId="4" fontId="70" fillId="24" borderId="105" applyNumberFormat="0" applyProtection="0">
      <alignment horizontal="right" vertical="center"/>
    </xf>
    <xf numFmtId="4" fontId="70" fillId="26" borderId="105" applyNumberFormat="0" applyProtection="0">
      <alignment horizontal="right" vertical="center"/>
    </xf>
    <xf numFmtId="4" fontId="70" fillId="27" borderId="105" applyNumberFormat="0" applyProtection="0">
      <alignment horizontal="right" vertical="center"/>
    </xf>
    <xf numFmtId="4" fontId="70" fillId="17" borderId="105" applyNumberFormat="0" applyProtection="0">
      <alignment horizontal="right" vertical="center"/>
    </xf>
    <xf numFmtId="4" fontId="70" fillId="28" borderId="105" applyNumberFormat="0" applyProtection="0">
      <alignment horizontal="right" vertical="center"/>
    </xf>
    <xf numFmtId="4" fontId="70" fillId="29" borderId="105" applyNumberFormat="0" applyProtection="0">
      <alignment horizontal="right" vertical="center"/>
    </xf>
    <xf numFmtId="4" fontId="70" fillId="10" borderId="105" applyNumberFormat="0" applyProtection="0">
      <alignment horizontal="right" vertical="center"/>
    </xf>
    <xf numFmtId="0" fontId="9" fillId="16" borderId="105" applyNumberFormat="0" applyProtection="0">
      <alignment horizontal="left" vertical="center" indent="1"/>
    </xf>
    <xf numFmtId="0" fontId="9" fillId="16" borderId="105" applyNumberFormat="0" applyProtection="0">
      <alignment horizontal="left" vertical="top" indent="1"/>
    </xf>
    <xf numFmtId="0" fontId="9" fillId="10" borderId="105" applyNumberFormat="0" applyProtection="0">
      <alignment horizontal="left" vertical="center" indent="1"/>
    </xf>
    <xf numFmtId="0" fontId="9" fillId="10" borderId="105" applyNumberFormat="0" applyProtection="0">
      <alignment horizontal="left" vertical="top" indent="1"/>
    </xf>
    <xf numFmtId="0" fontId="9" fillId="14" borderId="105" applyNumberFormat="0" applyProtection="0">
      <alignment horizontal="left" vertical="center" indent="1"/>
    </xf>
    <xf numFmtId="0" fontId="9" fillId="14" borderId="105" applyNumberFormat="0" applyProtection="0">
      <alignment horizontal="left" vertical="top" indent="1"/>
    </xf>
    <xf numFmtId="0" fontId="9" fillId="31" borderId="105" applyNumberFormat="0" applyProtection="0">
      <alignment horizontal="left" vertical="center" indent="1"/>
    </xf>
    <xf numFmtId="0" fontId="9" fillId="31" borderId="105" applyNumberFormat="0" applyProtection="0">
      <alignment horizontal="left" vertical="top" indent="1"/>
    </xf>
    <xf numFmtId="0" fontId="9" fillId="13" borderId="130" applyNumberFormat="0">
      <protection locked="0"/>
    </xf>
    <xf numFmtId="4" fontId="70" fillId="12" borderId="105" applyNumberFormat="0" applyProtection="0">
      <alignment vertical="center"/>
    </xf>
    <xf numFmtId="4" fontId="72" fillId="12" borderId="105" applyNumberFormat="0" applyProtection="0">
      <alignment vertical="center"/>
    </xf>
    <xf numFmtId="4" fontId="70" fillId="12" borderId="105" applyNumberFormat="0" applyProtection="0">
      <alignment horizontal="left" vertical="center" indent="1"/>
    </xf>
    <xf numFmtId="0" fontId="70" fillId="12" borderId="105" applyNumberFormat="0" applyProtection="0">
      <alignment horizontal="left" vertical="top" indent="1"/>
    </xf>
    <xf numFmtId="4" fontId="70" fillId="31" borderId="105" applyNumberFormat="0" applyProtection="0">
      <alignment horizontal="right" vertical="center"/>
    </xf>
    <xf numFmtId="4" fontId="72" fillId="31" borderId="105" applyNumberFormat="0" applyProtection="0">
      <alignment horizontal="right" vertical="center"/>
    </xf>
    <xf numFmtId="4" fontId="70" fillId="35" borderId="105" applyNumberFormat="0" applyProtection="0">
      <alignment horizontal="left" vertical="center" indent="1"/>
    </xf>
    <xf numFmtId="0" fontId="70" fillId="10" borderId="105" applyNumberFormat="0" applyProtection="0">
      <alignment horizontal="left" vertical="top" indent="1"/>
    </xf>
    <xf numFmtId="4" fontId="74" fillId="31" borderId="105" applyNumberFormat="0" applyProtection="0">
      <alignment horizontal="right" vertical="center"/>
    </xf>
    <xf numFmtId="0" fontId="9" fillId="16" borderId="105" applyNumberFormat="0" applyProtection="0">
      <alignment horizontal="left" vertical="center" indent="1"/>
    </xf>
    <xf numFmtId="4" fontId="70" fillId="31" borderId="105" applyNumberFormat="0" applyProtection="0">
      <alignment horizontal="right" vertical="center"/>
    </xf>
    <xf numFmtId="0" fontId="9" fillId="10" borderId="105" applyNumberFormat="0" applyProtection="0">
      <alignment horizontal="left" vertical="center" indent="1"/>
    </xf>
    <xf numFmtId="0" fontId="9" fillId="14" borderId="105" applyNumberFormat="0" applyProtection="0">
      <alignment horizontal="left" vertical="center" indent="1"/>
    </xf>
    <xf numFmtId="0" fontId="9" fillId="31" borderId="105" applyNumberFormat="0" applyProtection="0">
      <alignment horizontal="left" vertical="center" indent="1"/>
    </xf>
    <xf numFmtId="4" fontId="70" fillId="31" borderId="105" applyNumberFormat="0" applyProtection="0">
      <alignment horizontal="right" vertical="center"/>
    </xf>
    <xf numFmtId="4" fontId="72" fillId="31" borderId="105" applyNumberFormat="0" applyProtection="0">
      <alignment horizontal="right" vertical="center"/>
    </xf>
    <xf numFmtId="0" fontId="9" fillId="16" borderId="105" applyNumberFormat="0" applyProtection="0">
      <alignment horizontal="left" vertical="center" indent="1"/>
    </xf>
    <xf numFmtId="4" fontId="70" fillId="31" borderId="105" applyNumberFormat="0" applyProtection="0">
      <alignment horizontal="right" vertical="center"/>
    </xf>
    <xf numFmtId="4" fontId="72" fillId="31" borderId="105" applyNumberFormat="0" applyProtection="0">
      <alignment horizontal="right" vertical="center"/>
    </xf>
    <xf numFmtId="0" fontId="9" fillId="10" borderId="105" applyNumberFormat="0" applyProtection="0">
      <alignment horizontal="left" vertical="center" indent="1"/>
    </xf>
    <xf numFmtId="0" fontId="9" fillId="14" borderId="105" applyNumberFormat="0" applyProtection="0">
      <alignment horizontal="left" vertical="center" indent="1"/>
    </xf>
    <xf numFmtId="0" fontId="9" fillId="31" borderId="105" applyNumberFormat="0" applyProtection="0">
      <alignment horizontal="left" vertical="center" indent="1"/>
    </xf>
    <xf numFmtId="4" fontId="70" fillId="12" borderId="105" applyNumberFormat="0" applyProtection="0">
      <alignment horizontal="left" vertical="center" indent="1"/>
    </xf>
    <xf numFmtId="0" fontId="1" fillId="0" borderId="0"/>
    <xf numFmtId="0" fontId="1" fillId="0" borderId="0"/>
    <xf numFmtId="0" fontId="1" fillId="0" borderId="0"/>
    <xf numFmtId="0" fontId="1" fillId="0" borderId="0"/>
    <xf numFmtId="0" fontId="1" fillId="0" borderId="0"/>
    <xf numFmtId="40" fontId="90" fillId="40" borderId="130">
      <alignment vertical="center"/>
    </xf>
    <xf numFmtId="0" fontId="9" fillId="40" borderId="125" applyNumberFormat="0" applyFont="0" applyBorder="0" applyAlignment="0" applyProtection="0"/>
    <xf numFmtId="0" fontId="9" fillId="40" borderId="125" applyNumberFormat="0" applyFont="0" applyBorder="0" applyAlignment="0" applyProtection="0"/>
    <xf numFmtId="0" fontId="9" fillId="48" borderId="126" applyNumberFormat="0" applyAlignment="0" applyProtection="0"/>
    <xf numFmtId="0" fontId="1" fillId="0" borderId="0"/>
    <xf numFmtId="9" fontId="1" fillId="0" borderId="0" applyFont="0" applyFill="0" applyBorder="0" applyAlignment="0" applyProtection="0"/>
    <xf numFmtId="40" fontId="90" fillId="40" borderId="130">
      <alignment vertical="center"/>
    </xf>
    <xf numFmtId="0" fontId="1" fillId="0" borderId="0"/>
    <xf numFmtId="0" fontId="1" fillId="0" borderId="0"/>
    <xf numFmtId="0" fontId="1" fillId="0" borderId="0"/>
    <xf numFmtId="0" fontId="1" fillId="0" borderId="0"/>
    <xf numFmtId="211" fontId="83" fillId="37" borderId="130">
      <alignment horizontal="center"/>
      <protection locked="0"/>
    </xf>
    <xf numFmtId="0" fontId="1" fillId="0" borderId="0"/>
    <xf numFmtId="0" fontId="1" fillId="0" borderId="0"/>
    <xf numFmtId="9" fontId="1" fillId="0" borderId="0" applyFont="0" applyFill="0" applyBorder="0" applyAlignment="0" applyProtection="0"/>
    <xf numFmtId="49" fontId="96" fillId="38" borderId="130" applyProtection="0">
      <alignment horizontal="left" indent="1"/>
      <protection locked="0"/>
    </xf>
    <xf numFmtId="211" fontId="83" fillId="37" borderId="130">
      <alignment horizontal="center"/>
      <protection locked="0"/>
    </xf>
    <xf numFmtId="0" fontId="95" fillId="0" borderId="129">
      <alignment horizontal="left" vertical="center"/>
    </xf>
    <xf numFmtId="181" fontId="81" fillId="37" borderId="130">
      <protection locked="0"/>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40" borderId="125" applyNumberFormat="0" applyFont="0" applyBorder="0" applyAlignment="0" applyProtection="0"/>
    <xf numFmtId="0" fontId="9" fillId="40" borderId="125" applyNumberFormat="0" applyFont="0" applyBorder="0" applyAlignment="0" applyProtection="0"/>
    <xf numFmtId="0" fontId="9" fillId="48" borderId="126" applyNumberFormat="0" applyAlignment="0" applyProtection="0"/>
    <xf numFmtId="10" fontId="77" fillId="40" borderId="130" applyNumberFormat="0" applyBorder="0" applyAlignment="0" applyProtection="0"/>
    <xf numFmtId="49" fontId="96" fillId="37" borderId="130" applyProtection="0">
      <alignment horizontal="left" indent="1"/>
      <protection locked="0"/>
    </xf>
    <xf numFmtId="0" fontId="9" fillId="0" borderId="129" applyFont="0" applyFill="0" applyBorder="0" applyAlignment="0" applyProtection="0"/>
    <xf numFmtId="181" fontId="81" fillId="37" borderId="130">
      <protection locked="0"/>
    </xf>
    <xf numFmtId="49" fontId="96" fillId="38" borderId="130" applyProtection="0">
      <alignment horizontal="left" indent="1"/>
      <protection locked="0"/>
    </xf>
    <xf numFmtId="49" fontId="96" fillId="37" borderId="130" applyProtection="0">
      <alignment horizontal="left" indent="1"/>
      <protection locked="0"/>
    </xf>
    <xf numFmtId="10" fontId="77" fillId="40" borderId="130" applyNumberFormat="0" applyBorder="0" applyAlignment="0" applyProtection="0"/>
    <xf numFmtId="0" fontId="95" fillId="0" borderId="129">
      <alignment horizontal="left" vertical="center"/>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0" fontId="9" fillId="40" borderId="125" applyNumberFormat="0" applyFont="0" applyBorder="0" applyAlignment="0" applyProtection="0"/>
    <xf numFmtId="0" fontId="9" fillId="40" borderId="125" applyNumberFormat="0" applyFont="0" applyBorder="0" applyAlignment="0" applyProtection="0"/>
    <xf numFmtId="10" fontId="77" fillId="40" borderId="130" applyNumberFormat="0" applyBorder="0" applyAlignment="0" applyProtection="0"/>
    <xf numFmtId="0" fontId="9" fillId="48" borderId="126" applyNumberFormat="0" applyAlignment="0" applyProtection="0"/>
    <xf numFmtId="181" fontId="81" fillId="37" borderId="130">
      <protection locked="0"/>
    </xf>
    <xf numFmtId="49" fontId="96" fillId="38" borderId="130" applyProtection="0">
      <alignment horizontal="left" indent="1"/>
      <protection locked="0"/>
    </xf>
    <xf numFmtId="49" fontId="96" fillId="37" borderId="130" applyProtection="0">
      <alignment horizontal="left" indent="1"/>
      <protection locked="0"/>
    </xf>
    <xf numFmtId="10" fontId="77" fillId="40" borderId="130" applyNumberFormat="0" applyBorder="0" applyAlignment="0" applyProtection="0"/>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0" borderId="129" applyFont="0" applyFill="0" applyBorder="0" applyAlignment="0" applyProtection="0"/>
    <xf numFmtId="49" fontId="96" fillId="38" borderId="130" applyProtection="0">
      <alignment horizontal="left" indent="1"/>
      <protection locked="0"/>
    </xf>
    <xf numFmtId="211" fontId="83" fillId="37" borderId="130">
      <alignment horizontal="center"/>
      <protection locked="0"/>
    </xf>
    <xf numFmtId="181" fontId="81" fillId="37" borderId="130">
      <protection locked="0"/>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40" fontId="90" fillId="40" borderId="130">
      <alignment vertical="center"/>
    </xf>
    <xf numFmtId="211" fontId="83" fillId="37" borderId="130">
      <alignment horizontal="center"/>
      <protection locked="0"/>
    </xf>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40" borderId="125" applyNumberFormat="0" applyFont="0" applyBorder="0" applyAlignment="0" applyProtection="0"/>
    <xf numFmtId="0" fontId="9" fillId="40" borderId="125" applyNumberFormat="0" applyFont="0" applyBorder="0" applyAlignment="0" applyProtection="0"/>
    <xf numFmtId="0" fontId="9" fillId="48" borderId="126" applyNumberFormat="0" applyAlignment="0" applyProtection="0"/>
    <xf numFmtId="10" fontId="77" fillId="40" borderId="130" applyNumberFormat="0" applyBorder="0" applyAlignment="0" applyProtection="0"/>
    <xf numFmtId="49" fontId="96" fillId="37" borderId="130" applyProtection="0">
      <alignment horizontal="left" indent="1"/>
      <protection locked="0"/>
    </xf>
    <xf numFmtId="181" fontId="81" fillId="37" borderId="130">
      <protection locked="0"/>
    </xf>
    <xf numFmtId="49" fontId="96" fillId="38" borderId="130" applyProtection="0">
      <alignment horizontal="left" indent="1"/>
      <protection locked="0"/>
    </xf>
    <xf numFmtId="49" fontId="96" fillId="37" borderId="130" applyProtection="0">
      <alignment horizontal="left" indent="1"/>
      <protection locked="0"/>
    </xf>
    <xf numFmtId="10" fontId="77" fillId="40" borderId="130" applyNumberFormat="0" applyBorder="0" applyAlignment="0" applyProtection="0"/>
    <xf numFmtId="0" fontId="95" fillId="0" borderId="129">
      <alignment horizontal="left" vertical="center"/>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0" fontId="9" fillId="40" borderId="125" applyNumberFormat="0" applyFont="0" applyBorder="0" applyAlignment="0" applyProtection="0"/>
    <xf numFmtId="0" fontId="9" fillId="40" borderId="125" applyNumberFormat="0" applyFont="0" applyBorder="0" applyAlignment="0" applyProtection="0"/>
    <xf numFmtId="10" fontId="77" fillId="40" borderId="130" applyNumberFormat="0" applyBorder="0" applyAlignment="0" applyProtection="0"/>
    <xf numFmtId="0" fontId="9" fillId="48" borderId="126" applyNumberFormat="0" applyAlignment="0" applyProtection="0"/>
    <xf numFmtId="181" fontId="81" fillId="37" borderId="130">
      <protection locked="0"/>
    </xf>
    <xf numFmtId="49" fontId="96" fillId="38" borderId="130" applyProtection="0">
      <alignment horizontal="left" indent="1"/>
      <protection locked="0"/>
    </xf>
    <xf numFmtId="49" fontId="96" fillId="37" borderId="130" applyProtection="0">
      <alignment horizontal="left" indent="1"/>
      <protection locked="0"/>
    </xf>
    <xf numFmtId="10" fontId="77" fillId="40" borderId="130" applyNumberFormat="0" applyBorder="0" applyAlignment="0" applyProtection="0"/>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0" borderId="129" applyFont="0" applyFill="0" applyBorder="0" applyAlignment="0" applyProtection="0"/>
    <xf numFmtId="49" fontId="96" fillId="38" borderId="130" applyProtection="0">
      <alignment horizontal="left" indent="1"/>
      <protection locked="0"/>
    </xf>
    <xf numFmtId="211" fontId="83" fillId="37" borderId="130">
      <alignment horizontal="center"/>
      <protection locked="0"/>
    </xf>
    <xf numFmtId="0" fontId="95" fillId="0" borderId="129">
      <alignment horizontal="left" vertical="center"/>
    </xf>
    <xf numFmtId="181" fontId="81" fillId="37" borderId="130">
      <protection locked="0"/>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40" fontId="90" fillId="40" borderId="130">
      <alignment vertical="center"/>
    </xf>
    <xf numFmtId="211" fontId="83" fillId="37" borderId="130">
      <alignment horizontal="center"/>
      <protection locked="0"/>
    </xf>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40" borderId="125" applyNumberFormat="0" applyFont="0" applyBorder="0" applyAlignment="0" applyProtection="0"/>
    <xf numFmtId="0" fontId="9" fillId="40" borderId="125" applyNumberFormat="0" applyFont="0" applyBorder="0" applyAlignment="0" applyProtection="0"/>
    <xf numFmtId="0" fontId="9" fillId="48" borderId="126" applyNumberFormat="0" applyAlignment="0" applyProtection="0"/>
    <xf numFmtId="10" fontId="77" fillId="40" borderId="130" applyNumberFormat="0" applyBorder="0" applyAlignment="0" applyProtection="0"/>
    <xf numFmtId="49" fontId="96" fillId="37" borderId="130" applyProtection="0">
      <alignment horizontal="left" indent="1"/>
      <protection locked="0"/>
    </xf>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4" fontId="70" fillId="31" borderId="105" applyNumberFormat="0" applyProtection="0">
      <alignment horizontal="right" vertical="center"/>
    </xf>
    <xf numFmtId="181" fontId="81" fillId="37" borderId="130">
      <protection locked="0"/>
    </xf>
    <xf numFmtId="211" fontId="83" fillId="37" borderId="130">
      <alignment horizontal="center"/>
      <protection locked="0"/>
    </xf>
    <xf numFmtId="0" fontId="9" fillId="48" borderId="126" applyNumberFormat="0" applyAlignment="0" applyProtection="0"/>
    <xf numFmtId="0" fontId="9" fillId="16" borderId="105" applyNumberFormat="0" applyProtection="0">
      <alignment horizontal="left" vertical="center" indent="1"/>
    </xf>
    <xf numFmtId="0" fontId="9" fillId="31" borderId="105" applyNumberFormat="0" applyProtection="0">
      <alignment horizontal="left" vertical="center" indent="1"/>
    </xf>
    <xf numFmtId="181" fontId="81" fillId="37" borderId="130">
      <protection locked="0"/>
    </xf>
    <xf numFmtId="0" fontId="70" fillId="10" borderId="105" applyNumberFormat="0" applyProtection="0">
      <alignment horizontal="left" vertical="top" indent="1"/>
    </xf>
    <xf numFmtId="40" fontId="90" fillId="40" borderId="130">
      <alignment vertical="center"/>
    </xf>
    <xf numFmtId="4" fontId="70" fillId="31" borderId="105" applyNumberFormat="0" applyProtection="0">
      <alignment horizontal="right" vertical="center"/>
    </xf>
    <xf numFmtId="0" fontId="9" fillId="48" borderId="126" applyNumberFormat="0" applyAlignment="0" applyProtection="0"/>
    <xf numFmtId="0" fontId="9" fillId="40" borderId="125" applyNumberFormat="0" applyFont="0" applyBorder="0" applyAlignment="0" applyProtection="0"/>
    <xf numFmtId="0" fontId="9" fillId="16" borderId="105" applyNumberFormat="0" applyProtection="0">
      <alignment horizontal="left" vertical="center" indent="1"/>
    </xf>
    <xf numFmtId="10" fontId="77" fillId="40" borderId="130" applyNumberFormat="0" applyBorder="0" applyAlignment="0" applyProtection="0"/>
    <xf numFmtId="4" fontId="72" fillId="31" borderId="105" applyNumberFormat="0" applyProtection="0">
      <alignment horizontal="right" vertical="center"/>
    </xf>
    <xf numFmtId="4" fontId="70" fillId="27" borderId="105" applyNumberFormat="0" applyProtection="0">
      <alignment horizontal="right" vertical="center"/>
    </xf>
    <xf numFmtId="181" fontId="81" fillId="37" borderId="130">
      <protection locked="0"/>
    </xf>
    <xf numFmtId="0" fontId="9" fillId="16" borderId="105" applyNumberFormat="0" applyProtection="0">
      <alignment horizontal="left" vertical="top" indent="1"/>
    </xf>
    <xf numFmtId="0" fontId="95" fillId="0" borderId="129">
      <alignment horizontal="left" vertical="center"/>
    </xf>
    <xf numFmtId="0" fontId="9" fillId="10" borderId="105" applyNumberFormat="0" applyProtection="0">
      <alignment horizontal="left" vertical="center" indent="1"/>
    </xf>
    <xf numFmtId="181" fontId="81" fillId="37" borderId="130">
      <protection locked="0"/>
    </xf>
    <xf numFmtId="0" fontId="9" fillId="31" borderId="105" applyNumberFormat="0" applyProtection="0">
      <alignment horizontal="left" vertical="center" indent="1"/>
    </xf>
    <xf numFmtId="0" fontId="9" fillId="40" borderId="125" applyNumberFormat="0" applyFont="0" applyBorder="0" applyAlignment="0" applyProtection="0"/>
    <xf numFmtId="4" fontId="74" fillId="31" borderId="105" applyNumberFormat="0" applyProtection="0">
      <alignment horizontal="right" vertical="center"/>
    </xf>
    <xf numFmtId="40" fontId="90" fillId="19" borderId="102">
      <alignment vertical="center"/>
    </xf>
    <xf numFmtId="4" fontId="68" fillId="25" borderId="105" applyNumberFormat="0" applyProtection="0">
      <alignment vertical="center"/>
    </xf>
    <xf numFmtId="4" fontId="69" fillId="25" borderId="105" applyNumberFormat="0" applyProtection="0">
      <alignment vertical="center"/>
    </xf>
    <xf numFmtId="4" fontId="68" fillId="25" borderId="105" applyNumberFormat="0" applyProtection="0">
      <alignment horizontal="left" vertical="center" indent="1"/>
    </xf>
    <xf numFmtId="0" fontId="68" fillId="25" borderId="105" applyNumberFormat="0" applyProtection="0">
      <alignment horizontal="left" vertical="top" indent="1"/>
    </xf>
    <xf numFmtId="4" fontId="70" fillId="15" borderId="105" applyNumberFormat="0" applyProtection="0">
      <alignment horizontal="right" vertical="center"/>
    </xf>
    <xf numFmtId="4" fontId="70" fillId="11" borderId="105" applyNumberFormat="0" applyProtection="0">
      <alignment horizontal="right" vertical="center"/>
    </xf>
    <xf numFmtId="4" fontId="70" fillId="23" borderId="105" applyNumberFormat="0" applyProtection="0">
      <alignment horizontal="right" vertical="center"/>
    </xf>
    <xf numFmtId="4" fontId="70" fillId="24" borderId="105" applyNumberFormat="0" applyProtection="0">
      <alignment horizontal="right" vertical="center"/>
    </xf>
    <xf numFmtId="4" fontId="70" fillId="26" borderId="105" applyNumberFormat="0" applyProtection="0">
      <alignment horizontal="right" vertical="center"/>
    </xf>
    <xf numFmtId="4" fontId="70" fillId="27" borderId="105" applyNumberFormat="0" applyProtection="0">
      <alignment horizontal="right" vertical="center"/>
    </xf>
    <xf numFmtId="4" fontId="70" fillId="17" borderId="105" applyNumberFormat="0" applyProtection="0">
      <alignment horizontal="right" vertical="center"/>
    </xf>
    <xf numFmtId="4" fontId="70" fillId="28" borderId="105" applyNumberFormat="0" applyProtection="0">
      <alignment horizontal="right" vertical="center"/>
    </xf>
    <xf numFmtId="4" fontId="70" fillId="29" borderId="105" applyNumberFormat="0" applyProtection="0">
      <alignment horizontal="right" vertical="center"/>
    </xf>
    <xf numFmtId="4" fontId="70" fillId="10" borderId="105" applyNumberFormat="0" applyProtection="0">
      <alignment horizontal="right" vertical="center"/>
    </xf>
    <xf numFmtId="0" fontId="9" fillId="16" borderId="105" applyNumberFormat="0" applyProtection="0">
      <alignment horizontal="left" vertical="center" indent="1"/>
    </xf>
    <xf numFmtId="0" fontId="9" fillId="16" borderId="105" applyNumberFormat="0" applyProtection="0">
      <alignment horizontal="left" vertical="top" indent="1"/>
    </xf>
    <xf numFmtId="0" fontId="9" fillId="10" borderId="105" applyNumberFormat="0" applyProtection="0">
      <alignment horizontal="left" vertical="center" indent="1"/>
    </xf>
    <xf numFmtId="0" fontId="9" fillId="10" borderId="105" applyNumberFormat="0" applyProtection="0">
      <alignment horizontal="left" vertical="top" indent="1"/>
    </xf>
    <xf numFmtId="0" fontId="9" fillId="14" borderId="105" applyNumberFormat="0" applyProtection="0">
      <alignment horizontal="left" vertical="center" indent="1"/>
    </xf>
    <xf numFmtId="0" fontId="9" fillId="14" borderId="105" applyNumberFormat="0" applyProtection="0">
      <alignment horizontal="left" vertical="top" indent="1"/>
    </xf>
    <xf numFmtId="0" fontId="9" fillId="31" borderId="105" applyNumberFormat="0" applyProtection="0">
      <alignment horizontal="left" vertical="center" indent="1"/>
    </xf>
    <xf numFmtId="0" fontId="9" fillId="31" borderId="105" applyNumberFormat="0" applyProtection="0">
      <alignment horizontal="left" vertical="top" indent="1"/>
    </xf>
    <xf numFmtId="4" fontId="70" fillId="12" borderId="105" applyNumberFormat="0" applyProtection="0">
      <alignment vertical="center"/>
    </xf>
    <xf numFmtId="4" fontId="72" fillId="12" borderId="105" applyNumberFormat="0" applyProtection="0">
      <alignment vertical="center"/>
    </xf>
    <xf numFmtId="4" fontId="70" fillId="12" borderId="105" applyNumberFormat="0" applyProtection="0">
      <alignment horizontal="left" vertical="center" indent="1"/>
    </xf>
    <xf numFmtId="0" fontId="70" fillId="12" borderId="105" applyNumberFormat="0" applyProtection="0">
      <alignment horizontal="left" vertical="top" indent="1"/>
    </xf>
    <xf numFmtId="4" fontId="70" fillId="31" borderId="105" applyNumberFormat="0" applyProtection="0">
      <alignment horizontal="right" vertical="center"/>
    </xf>
    <xf numFmtId="4" fontId="72" fillId="31" borderId="105" applyNumberFormat="0" applyProtection="0">
      <alignment horizontal="right" vertical="center"/>
    </xf>
    <xf numFmtId="4" fontId="70" fillId="35" borderId="105" applyNumberFormat="0" applyProtection="0">
      <alignment horizontal="left" vertical="center" indent="1"/>
    </xf>
    <xf numFmtId="0" fontId="70" fillId="10" borderId="105" applyNumberFormat="0" applyProtection="0">
      <alignment horizontal="left" vertical="top" indent="1"/>
    </xf>
    <xf numFmtId="4" fontId="74" fillId="31" borderId="105" applyNumberFormat="0" applyProtection="0">
      <alignment horizontal="right" vertical="center"/>
    </xf>
    <xf numFmtId="0" fontId="9" fillId="16" borderId="105" applyNumberFormat="0" applyProtection="0">
      <alignment horizontal="left" vertical="center" indent="1"/>
    </xf>
    <xf numFmtId="4" fontId="70" fillId="31" borderId="105" applyNumberFormat="0" applyProtection="0">
      <alignment horizontal="right" vertical="center"/>
    </xf>
    <xf numFmtId="0" fontId="9" fillId="10" borderId="105" applyNumberFormat="0" applyProtection="0">
      <alignment horizontal="left" vertical="center" indent="1"/>
    </xf>
    <xf numFmtId="0" fontId="9" fillId="14" borderId="105" applyNumberFormat="0" applyProtection="0">
      <alignment horizontal="left" vertical="center" indent="1"/>
    </xf>
    <xf numFmtId="0" fontId="9" fillId="31" borderId="105" applyNumberFormat="0" applyProtection="0">
      <alignment horizontal="left" vertical="center" indent="1"/>
    </xf>
    <xf numFmtId="4" fontId="70" fillId="31" borderId="105" applyNumberFormat="0" applyProtection="0">
      <alignment horizontal="right" vertical="center"/>
    </xf>
    <xf numFmtId="4" fontId="72" fillId="31" borderId="105" applyNumberFormat="0" applyProtection="0">
      <alignment horizontal="right" vertical="center"/>
    </xf>
    <xf numFmtId="0" fontId="9" fillId="16" borderId="105" applyNumberFormat="0" applyProtection="0">
      <alignment horizontal="left" vertical="center" indent="1"/>
    </xf>
    <xf numFmtId="4" fontId="70" fillId="31" borderId="105" applyNumberFormat="0" applyProtection="0">
      <alignment horizontal="right" vertical="center"/>
    </xf>
    <xf numFmtId="4" fontId="72" fillId="31" borderId="105" applyNumberFormat="0" applyProtection="0">
      <alignment horizontal="right" vertical="center"/>
    </xf>
    <xf numFmtId="0" fontId="9" fillId="10" borderId="105" applyNumberFormat="0" applyProtection="0">
      <alignment horizontal="left" vertical="center" indent="1"/>
    </xf>
    <xf numFmtId="0" fontId="9" fillId="14" borderId="105" applyNumberFormat="0" applyProtection="0">
      <alignment horizontal="left" vertical="center" indent="1"/>
    </xf>
    <xf numFmtId="0" fontId="9" fillId="31" borderId="105" applyNumberFormat="0" applyProtection="0">
      <alignment horizontal="left" vertical="center" indent="1"/>
    </xf>
    <xf numFmtId="4" fontId="70" fillId="12" borderId="105" applyNumberFormat="0" applyProtection="0">
      <alignment horizontal="left" vertical="center" indent="1"/>
    </xf>
    <xf numFmtId="0" fontId="9" fillId="10" borderId="105" applyNumberFormat="0" applyProtection="0">
      <alignment horizontal="left" vertical="center" indent="1"/>
    </xf>
    <xf numFmtId="0" fontId="9" fillId="40" borderId="125" applyNumberFormat="0" applyFont="0" applyBorder="0" applyAlignment="0" applyProtection="0"/>
    <xf numFmtId="0" fontId="9" fillId="40" borderId="125" applyNumberFormat="0" applyFont="0" applyBorder="0" applyAlignment="0" applyProtection="0"/>
    <xf numFmtId="0" fontId="9" fillId="48" borderId="126" applyNumberFormat="0" applyAlignment="0" applyProtection="0"/>
    <xf numFmtId="0" fontId="9" fillId="31" borderId="105" applyNumberFormat="0" applyProtection="0">
      <alignment horizontal="left" vertical="center" indent="1"/>
    </xf>
    <xf numFmtId="40" fontId="90" fillId="40" borderId="130">
      <alignment vertical="center"/>
    </xf>
    <xf numFmtId="4" fontId="72" fillId="12" borderId="105" applyNumberFormat="0" applyProtection="0">
      <alignment vertical="center"/>
    </xf>
    <xf numFmtId="211" fontId="83" fillId="37" borderId="130">
      <alignment horizontal="center"/>
      <protection locked="0"/>
    </xf>
    <xf numFmtId="4" fontId="70" fillId="10" borderId="105" applyNumberFormat="0" applyProtection="0">
      <alignment horizontal="right" vertical="center"/>
    </xf>
    <xf numFmtId="49" fontId="96" fillId="38" borderId="130" applyProtection="0">
      <alignment horizontal="left" indent="1"/>
      <protection locked="0"/>
    </xf>
    <xf numFmtId="211" fontId="83" fillId="37" borderId="130">
      <alignment horizontal="center"/>
      <protection locked="0"/>
    </xf>
    <xf numFmtId="0" fontId="95" fillId="0" borderId="129">
      <alignment horizontal="left" vertical="center"/>
    </xf>
    <xf numFmtId="181" fontId="81" fillId="37" borderId="130">
      <protection locked="0"/>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40" borderId="125" applyNumberFormat="0" applyFont="0" applyBorder="0" applyAlignment="0" applyProtection="0"/>
    <xf numFmtId="0" fontId="9" fillId="40" borderId="125" applyNumberFormat="0" applyFont="0" applyBorder="0" applyAlignment="0" applyProtection="0"/>
    <xf numFmtId="0" fontId="9" fillId="48" borderId="126" applyNumberFormat="0" applyAlignment="0" applyProtection="0"/>
    <xf numFmtId="10" fontId="77" fillId="40" borderId="130" applyNumberFormat="0" applyBorder="0" applyAlignment="0" applyProtection="0"/>
    <xf numFmtId="49" fontId="96" fillId="37" borderId="130" applyProtection="0">
      <alignment horizontal="left" indent="1"/>
      <protection locked="0"/>
    </xf>
    <xf numFmtId="0" fontId="9" fillId="0" borderId="129" applyFont="0" applyFill="0" applyBorder="0" applyAlignment="0" applyProtection="0"/>
    <xf numFmtId="181" fontId="81" fillId="37" borderId="130">
      <protection locked="0"/>
    </xf>
    <xf numFmtId="49" fontId="96" fillId="38" borderId="130" applyProtection="0">
      <alignment horizontal="left" indent="1"/>
      <protection locked="0"/>
    </xf>
    <xf numFmtId="49" fontId="96" fillId="37" borderId="130" applyProtection="0">
      <alignment horizontal="left" indent="1"/>
      <protection locked="0"/>
    </xf>
    <xf numFmtId="10" fontId="77" fillId="40" borderId="130" applyNumberFormat="0" applyBorder="0" applyAlignment="0" applyProtection="0"/>
    <xf numFmtId="0" fontId="95" fillId="0" borderId="129">
      <alignment horizontal="left" vertical="center"/>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0" fontId="9" fillId="40" borderId="125" applyNumberFormat="0" applyFont="0" applyBorder="0" applyAlignment="0" applyProtection="0"/>
    <xf numFmtId="0" fontId="9" fillId="40" borderId="125" applyNumberFormat="0" applyFont="0" applyBorder="0" applyAlignment="0" applyProtection="0"/>
    <xf numFmtId="10" fontId="77" fillId="40" borderId="130" applyNumberFormat="0" applyBorder="0" applyAlignment="0" applyProtection="0"/>
    <xf numFmtId="0" fontId="9" fillId="48" borderId="126" applyNumberFormat="0" applyAlignment="0" applyProtection="0"/>
    <xf numFmtId="181" fontId="81" fillId="37" borderId="130">
      <protection locked="0"/>
    </xf>
    <xf numFmtId="49" fontId="96" fillId="38" borderId="130" applyProtection="0">
      <alignment horizontal="left" indent="1"/>
      <protection locked="0"/>
    </xf>
    <xf numFmtId="49" fontId="96" fillId="37" borderId="130" applyProtection="0">
      <alignment horizontal="left" indent="1"/>
      <protection locked="0"/>
    </xf>
    <xf numFmtId="10" fontId="77" fillId="40" borderId="130" applyNumberFormat="0" applyBorder="0" applyAlignment="0" applyProtection="0"/>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0" borderId="129" applyFont="0" applyFill="0" applyBorder="0" applyAlignment="0" applyProtection="0"/>
    <xf numFmtId="49" fontId="96" fillId="38" borderId="130" applyProtection="0">
      <alignment horizontal="left" indent="1"/>
      <protection locked="0"/>
    </xf>
    <xf numFmtId="211" fontId="83" fillId="37" borderId="130">
      <alignment horizontal="center"/>
      <protection locked="0"/>
    </xf>
    <xf numFmtId="181" fontId="81" fillId="37" borderId="130">
      <protection locked="0"/>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40" fontId="90" fillId="40" borderId="130">
      <alignment vertical="center"/>
    </xf>
    <xf numFmtId="211" fontId="83" fillId="37" borderId="130">
      <alignment horizontal="center"/>
      <protection locked="0"/>
    </xf>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40" borderId="125" applyNumberFormat="0" applyFont="0" applyBorder="0" applyAlignment="0" applyProtection="0"/>
    <xf numFmtId="0" fontId="9" fillId="40" borderId="125" applyNumberFormat="0" applyFont="0" applyBorder="0" applyAlignment="0" applyProtection="0"/>
    <xf numFmtId="0" fontId="9" fillId="48" borderId="126" applyNumberFormat="0" applyAlignment="0" applyProtection="0"/>
    <xf numFmtId="10" fontId="77" fillId="40" borderId="130" applyNumberFormat="0" applyBorder="0" applyAlignment="0" applyProtection="0"/>
    <xf numFmtId="49" fontId="96" fillId="37" borderId="130" applyProtection="0">
      <alignment horizontal="left" indent="1"/>
      <protection locked="0"/>
    </xf>
    <xf numFmtId="181" fontId="81" fillId="37" borderId="130">
      <protection locked="0"/>
    </xf>
    <xf numFmtId="49" fontId="96" fillId="38" borderId="130" applyProtection="0">
      <alignment horizontal="left" indent="1"/>
      <protection locked="0"/>
    </xf>
    <xf numFmtId="49" fontId="96" fillId="37" borderId="130" applyProtection="0">
      <alignment horizontal="left" indent="1"/>
      <protection locked="0"/>
    </xf>
    <xf numFmtId="10" fontId="77" fillId="40" borderId="130" applyNumberFormat="0" applyBorder="0" applyAlignment="0" applyProtection="0"/>
    <xf numFmtId="0" fontId="95" fillId="0" borderId="129">
      <alignment horizontal="left" vertical="center"/>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0" fontId="9" fillId="40" borderId="125" applyNumberFormat="0" applyFont="0" applyBorder="0" applyAlignment="0" applyProtection="0"/>
    <xf numFmtId="0" fontId="9" fillId="40" borderId="125" applyNumberFormat="0" applyFont="0" applyBorder="0" applyAlignment="0" applyProtection="0"/>
    <xf numFmtId="10" fontId="77" fillId="40" borderId="130" applyNumberFormat="0" applyBorder="0" applyAlignment="0" applyProtection="0"/>
    <xf numFmtId="0" fontId="9" fillId="48" borderId="126" applyNumberFormat="0" applyAlignment="0" applyProtection="0"/>
    <xf numFmtId="181" fontId="81" fillId="37" borderId="130">
      <protection locked="0"/>
    </xf>
    <xf numFmtId="49" fontId="96" fillId="38" borderId="130" applyProtection="0">
      <alignment horizontal="left" indent="1"/>
      <protection locked="0"/>
    </xf>
    <xf numFmtId="49" fontId="96" fillId="37" borderId="130" applyProtection="0">
      <alignment horizontal="left" indent="1"/>
      <protection locked="0"/>
    </xf>
    <xf numFmtId="10" fontId="77" fillId="40" borderId="130" applyNumberFormat="0" applyBorder="0" applyAlignment="0" applyProtection="0"/>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0" borderId="129" applyFont="0" applyFill="0" applyBorder="0" applyAlignment="0" applyProtection="0"/>
    <xf numFmtId="49" fontId="96" fillId="38" borderId="130" applyProtection="0">
      <alignment horizontal="left" indent="1"/>
      <protection locked="0"/>
    </xf>
    <xf numFmtId="211" fontId="83" fillId="37" borderId="130">
      <alignment horizontal="center"/>
      <protection locked="0"/>
    </xf>
    <xf numFmtId="0" fontId="95" fillId="0" borderId="129">
      <alignment horizontal="left" vertical="center"/>
    </xf>
    <xf numFmtId="181" fontId="81" fillId="37" borderId="130">
      <protection locked="0"/>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40" fontId="90" fillId="40" borderId="130">
      <alignment vertical="center"/>
    </xf>
    <xf numFmtId="211" fontId="83" fillId="37" borderId="130">
      <alignment horizontal="center"/>
      <protection locked="0"/>
    </xf>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40" borderId="125" applyNumberFormat="0" applyFont="0" applyBorder="0" applyAlignment="0" applyProtection="0"/>
    <xf numFmtId="0" fontId="9" fillId="40" borderId="125" applyNumberFormat="0" applyFont="0" applyBorder="0" applyAlignment="0" applyProtection="0"/>
    <xf numFmtId="0" fontId="9" fillId="48" borderId="126" applyNumberFormat="0" applyAlignment="0" applyProtection="0"/>
    <xf numFmtId="10" fontId="77" fillId="40" borderId="130" applyNumberFormat="0" applyBorder="0" applyAlignment="0" applyProtection="0"/>
    <xf numFmtId="49" fontId="96" fillId="37" borderId="130" applyProtection="0">
      <alignment horizontal="left" indent="1"/>
      <protection locked="0"/>
    </xf>
    <xf numFmtId="0" fontId="9" fillId="31" borderId="105" applyNumberFormat="0" applyProtection="0">
      <alignment horizontal="left" vertical="center" indent="1"/>
    </xf>
    <xf numFmtId="10" fontId="77" fillId="40" borderId="130" applyNumberFormat="0" applyBorder="0" applyAlignment="0" applyProtection="0"/>
    <xf numFmtId="0" fontId="68" fillId="25" borderId="105" applyNumberFormat="0" applyProtection="0">
      <alignment horizontal="left" vertical="top" indent="1"/>
    </xf>
    <xf numFmtId="181" fontId="81" fillId="37" borderId="130">
      <protection locked="0"/>
    </xf>
    <xf numFmtId="4" fontId="72" fillId="31" borderId="105" applyNumberFormat="0" applyProtection="0">
      <alignment horizontal="right" vertical="center"/>
    </xf>
    <xf numFmtId="4" fontId="70" fillId="10" borderId="105" applyNumberFormat="0" applyProtection="0">
      <alignment horizontal="right" vertical="center"/>
    </xf>
    <xf numFmtId="0" fontId="9" fillId="16" borderId="105" applyNumberFormat="0" applyProtection="0">
      <alignment horizontal="left" vertical="top" indent="1"/>
    </xf>
    <xf numFmtId="0" fontId="9" fillId="10" borderId="105" applyNumberFormat="0" applyProtection="0">
      <alignment horizontal="left" vertical="top" indent="1"/>
    </xf>
    <xf numFmtId="49" fontId="96" fillId="38" borderId="130" applyProtection="0">
      <alignment horizontal="left" indent="1"/>
      <protection locked="0"/>
    </xf>
    <xf numFmtId="0" fontId="9" fillId="16" borderId="105" applyNumberFormat="0" applyProtection="0">
      <alignment horizontal="left" vertical="top" indent="1"/>
    </xf>
    <xf numFmtId="0" fontId="9" fillId="14" borderId="105" applyNumberFormat="0" applyProtection="0">
      <alignment horizontal="left" vertical="center" indent="1"/>
    </xf>
    <xf numFmtId="49" fontId="96" fillId="37" borderId="130" applyProtection="0">
      <alignment horizontal="left" indent="1"/>
      <protection locked="0"/>
    </xf>
    <xf numFmtId="0" fontId="9" fillId="48" borderId="126" applyNumberFormat="0" applyAlignment="0" applyProtection="0"/>
    <xf numFmtId="4" fontId="70" fillId="31" borderId="105" applyNumberFormat="0" applyProtection="0">
      <alignment horizontal="right" vertical="center"/>
    </xf>
    <xf numFmtId="4" fontId="70" fillId="17" borderId="105" applyNumberFormat="0" applyProtection="0">
      <alignment horizontal="right" vertical="center"/>
    </xf>
    <xf numFmtId="4" fontId="68" fillId="25" borderId="105" applyNumberFormat="0" applyProtection="0">
      <alignment vertical="center"/>
    </xf>
    <xf numFmtId="4" fontId="69" fillId="25" borderId="105" applyNumberFormat="0" applyProtection="0">
      <alignment vertical="center"/>
    </xf>
    <xf numFmtId="4" fontId="68" fillId="25" borderId="105" applyNumberFormat="0" applyProtection="0">
      <alignment horizontal="left" vertical="center" indent="1"/>
    </xf>
    <xf numFmtId="0" fontId="68" fillId="25" borderId="105" applyNumberFormat="0" applyProtection="0">
      <alignment horizontal="left" vertical="top" indent="1"/>
    </xf>
    <xf numFmtId="4" fontId="70" fillId="15" borderId="105" applyNumberFormat="0" applyProtection="0">
      <alignment horizontal="right" vertical="center"/>
    </xf>
    <xf numFmtId="4" fontId="70" fillId="11" borderId="105" applyNumberFormat="0" applyProtection="0">
      <alignment horizontal="right" vertical="center"/>
    </xf>
    <xf numFmtId="4" fontId="70" fillId="23" borderId="105" applyNumberFormat="0" applyProtection="0">
      <alignment horizontal="right" vertical="center"/>
    </xf>
    <xf numFmtId="4" fontId="70" fillId="24" borderId="105" applyNumberFormat="0" applyProtection="0">
      <alignment horizontal="right" vertical="center"/>
    </xf>
    <xf numFmtId="4" fontId="70" fillId="26" borderId="105" applyNumberFormat="0" applyProtection="0">
      <alignment horizontal="right" vertical="center"/>
    </xf>
    <xf numFmtId="4" fontId="70" fillId="27" borderId="105" applyNumberFormat="0" applyProtection="0">
      <alignment horizontal="right" vertical="center"/>
    </xf>
    <xf numFmtId="4" fontId="70" fillId="17" borderId="105" applyNumberFormat="0" applyProtection="0">
      <alignment horizontal="right" vertical="center"/>
    </xf>
    <xf numFmtId="4" fontId="70" fillId="28" borderId="105" applyNumberFormat="0" applyProtection="0">
      <alignment horizontal="right" vertical="center"/>
    </xf>
    <xf numFmtId="4" fontId="70" fillId="29" borderId="105" applyNumberFormat="0" applyProtection="0">
      <alignment horizontal="right" vertical="center"/>
    </xf>
    <xf numFmtId="4" fontId="70" fillId="10" borderId="105" applyNumberFormat="0" applyProtection="0">
      <alignment horizontal="right" vertical="center"/>
    </xf>
    <xf numFmtId="0" fontId="9" fillId="16" borderId="105" applyNumberFormat="0" applyProtection="0">
      <alignment horizontal="left" vertical="center" indent="1"/>
    </xf>
    <xf numFmtId="0" fontId="9" fillId="16" borderId="105" applyNumberFormat="0" applyProtection="0">
      <alignment horizontal="left" vertical="top" indent="1"/>
    </xf>
    <xf numFmtId="0" fontId="9" fillId="10" borderId="105" applyNumberFormat="0" applyProtection="0">
      <alignment horizontal="left" vertical="center" indent="1"/>
    </xf>
    <xf numFmtId="0" fontId="9" fillId="10" borderId="105" applyNumberFormat="0" applyProtection="0">
      <alignment horizontal="left" vertical="top" indent="1"/>
    </xf>
    <xf numFmtId="0" fontId="9" fillId="14" borderId="105" applyNumberFormat="0" applyProtection="0">
      <alignment horizontal="left" vertical="center" indent="1"/>
    </xf>
    <xf numFmtId="0" fontId="9" fillId="14" borderId="105" applyNumberFormat="0" applyProtection="0">
      <alignment horizontal="left" vertical="top" indent="1"/>
    </xf>
    <xf numFmtId="0" fontId="9" fillId="31" borderId="105" applyNumberFormat="0" applyProtection="0">
      <alignment horizontal="left" vertical="center" indent="1"/>
    </xf>
    <xf numFmtId="0" fontId="9" fillId="31" borderId="105" applyNumberFormat="0" applyProtection="0">
      <alignment horizontal="left" vertical="top" indent="1"/>
    </xf>
    <xf numFmtId="4" fontId="70" fillId="12" borderId="105" applyNumberFormat="0" applyProtection="0">
      <alignment vertical="center"/>
    </xf>
    <xf numFmtId="4" fontId="72" fillId="12" borderId="105" applyNumberFormat="0" applyProtection="0">
      <alignment vertical="center"/>
    </xf>
    <xf numFmtId="4" fontId="70" fillId="12" borderId="105" applyNumberFormat="0" applyProtection="0">
      <alignment horizontal="left" vertical="center" indent="1"/>
    </xf>
    <xf numFmtId="0" fontId="70" fillId="12" borderId="105" applyNumberFormat="0" applyProtection="0">
      <alignment horizontal="left" vertical="top" indent="1"/>
    </xf>
    <xf numFmtId="4" fontId="70" fillId="31" borderId="105" applyNumberFormat="0" applyProtection="0">
      <alignment horizontal="right" vertical="center"/>
    </xf>
    <xf numFmtId="4" fontId="72" fillId="31" borderId="105" applyNumberFormat="0" applyProtection="0">
      <alignment horizontal="right" vertical="center"/>
    </xf>
    <xf numFmtId="4" fontId="70" fillId="35" borderId="105" applyNumberFormat="0" applyProtection="0">
      <alignment horizontal="left" vertical="center" indent="1"/>
    </xf>
    <xf numFmtId="0" fontId="70" fillId="10" borderId="105" applyNumberFormat="0" applyProtection="0">
      <alignment horizontal="left" vertical="top" indent="1"/>
    </xf>
    <xf numFmtId="4" fontId="74" fillId="31" borderId="105" applyNumberFormat="0" applyProtection="0">
      <alignment horizontal="right" vertical="center"/>
    </xf>
    <xf numFmtId="0" fontId="9" fillId="16" borderId="105" applyNumberFormat="0" applyProtection="0">
      <alignment horizontal="left" vertical="center" indent="1"/>
    </xf>
    <xf numFmtId="4" fontId="70" fillId="31" borderId="105" applyNumberFormat="0" applyProtection="0">
      <alignment horizontal="right" vertical="center"/>
    </xf>
    <xf numFmtId="0" fontId="9" fillId="10" borderId="105" applyNumberFormat="0" applyProtection="0">
      <alignment horizontal="left" vertical="center" indent="1"/>
    </xf>
    <xf numFmtId="0" fontId="9" fillId="14" borderId="105" applyNumberFormat="0" applyProtection="0">
      <alignment horizontal="left" vertical="center" indent="1"/>
    </xf>
    <xf numFmtId="0" fontId="9" fillId="31" borderId="105" applyNumberFormat="0" applyProtection="0">
      <alignment horizontal="left" vertical="center" indent="1"/>
    </xf>
    <xf numFmtId="4" fontId="70" fillId="31" borderId="105" applyNumberFormat="0" applyProtection="0">
      <alignment horizontal="right" vertical="center"/>
    </xf>
    <xf numFmtId="4" fontId="72" fillId="31" borderId="105" applyNumberFormat="0" applyProtection="0">
      <alignment horizontal="right" vertical="center"/>
    </xf>
    <xf numFmtId="0" fontId="9" fillId="16" borderId="105" applyNumberFormat="0" applyProtection="0">
      <alignment horizontal="left" vertical="center" indent="1"/>
    </xf>
    <xf numFmtId="4" fontId="70" fillId="31" borderId="105" applyNumberFormat="0" applyProtection="0">
      <alignment horizontal="right" vertical="center"/>
    </xf>
    <xf numFmtId="4" fontId="72" fillId="31" borderId="105" applyNumberFormat="0" applyProtection="0">
      <alignment horizontal="right" vertical="center"/>
    </xf>
    <xf numFmtId="0" fontId="9" fillId="10" borderId="105" applyNumberFormat="0" applyProtection="0">
      <alignment horizontal="left" vertical="center" indent="1"/>
    </xf>
    <xf numFmtId="0" fontId="9" fillId="14" borderId="105" applyNumberFormat="0" applyProtection="0">
      <alignment horizontal="left" vertical="center" indent="1"/>
    </xf>
    <xf numFmtId="0" fontId="9" fillId="31" borderId="105" applyNumberFormat="0" applyProtection="0">
      <alignment horizontal="left" vertical="center" indent="1"/>
    </xf>
    <xf numFmtId="4" fontId="70" fillId="12" borderId="105" applyNumberFormat="0" applyProtection="0">
      <alignment horizontal="left" vertical="center" indent="1"/>
    </xf>
    <xf numFmtId="40" fontId="90" fillId="40" borderId="130">
      <alignment vertical="center"/>
    </xf>
    <xf numFmtId="4" fontId="70" fillId="12" borderId="105" applyNumberFormat="0" applyProtection="0">
      <alignment horizontal="left" vertical="center" indent="1"/>
    </xf>
    <xf numFmtId="0" fontId="9" fillId="31" borderId="105" applyNumberFormat="0" applyProtection="0">
      <alignment horizontal="left" vertical="center" indent="1"/>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10" fontId="77" fillId="40" borderId="130" applyNumberFormat="0" applyBorder="0" applyAlignment="0" applyProtection="0"/>
    <xf numFmtId="0" fontId="9" fillId="40" borderId="125" applyNumberFormat="0" applyFont="0" applyBorder="0" applyAlignment="0" applyProtection="0"/>
    <xf numFmtId="49" fontId="96" fillId="38" borderId="130" applyProtection="0">
      <alignment horizontal="left" indent="1"/>
      <protection locked="0"/>
    </xf>
    <xf numFmtId="4" fontId="70" fillId="24" borderId="105" applyNumberFormat="0" applyProtection="0">
      <alignment horizontal="right" vertical="center"/>
    </xf>
    <xf numFmtId="0" fontId="9" fillId="16" borderId="105" applyNumberFormat="0" applyProtection="0">
      <alignment horizontal="left" vertical="center" indent="1"/>
    </xf>
    <xf numFmtId="49" fontId="96" fillId="37" borderId="130" applyProtection="0">
      <alignment horizontal="left" indent="1"/>
      <protection locked="0"/>
    </xf>
    <xf numFmtId="4" fontId="72" fillId="31" borderId="105" applyNumberFormat="0" applyProtection="0">
      <alignment horizontal="right" vertical="center"/>
    </xf>
    <xf numFmtId="4" fontId="70" fillId="35"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top" indent="1"/>
    </xf>
    <xf numFmtId="0" fontId="9" fillId="16" borderId="105" applyNumberFormat="0" applyProtection="0">
      <alignment horizontal="left" vertical="top" indent="1"/>
    </xf>
    <xf numFmtId="4" fontId="70" fillId="31" borderId="105" applyNumberFormat="0" applyProtection="0">
      <alignment horizontal="right" vertical="center"/>
    </xf>
    <xf numFmtId="40" fontId="90" fillId="40" borderId="130">
      <alignment vertical="center"/>
    </xf>
    <xf numFmtId="4" fontId="69" fillId="25" borderId="105" applyNumberFormat="0" applyProtection="0">
      <alignment vertical="center"/>
    </xf>
    <xf numFmtId="211" fontId="83" fillId="37" borderId="130">
      <alignment horizontal="center"/>
      <protection locked="0"/>
    </xf>
    <xf numFmtId="49" fontId="96" fillId="37" borderId="130" applyProtection="0">
      <alignment horizontal="left" indent="1"/>
      <protection locked="0"/>
    </xf>
    <xf numFmtId="4" fontId="70" fillId="31" borderId="105" applyNumberFormat="0" applyProtection="0">
      <alignment horizontal="right" vertical="center"/>
    </xf>
    <xf numFmtId="40" fontId="90" fillId="19" borderId="102">
      <alignment vertical="center"/>
    </xf>
    <xf numFmtId="4" fontId="68" fillId="25" borderId="105" applyNumberFormat="0" applyProtection="0">
      <alignment vertical="center"/>
    </xf>
    <xf numFmtId="4" fontId="69" fillId="25" borderId="105" applyNumberFormat="0" applyProtection="0">
      <alignment vertical="center"/>
    </xf>
    <xf numFmtId="4" fontId="68" fillId="25" borderId="105" applyNumberFormat="0" applyProtection="0">
      <alignment horizontal="left" vertical="center" indent="1"/>
    </xf>
    <xf numFmtId="0" fontId="68" fillId="25" borderId="105" applyNumberFormat="0" applyProtection="0">
      <alignment horizontal="left" vertical="top" indent="1"/>
    </xf>
    <xf numFmtId="4" fontId="70" fillId="15" borderId="105" applyNumberFormat="0" applyProtection="0">
      <alignment horizontal="right" vertical="center"/>
    </xf>
    <xf numFmtId="4" fontId="70" fillId="11" borderId="105" applyNumberFormat="0" applyProtection="0">
      <alignment horizontal="right" vertical="center"/>
    </xf>
    <xf numFmtId="4" fontId="70" fillId="23" borderId="105" applyNumberFormat="0" applyProtection="0">
      <alignment horizontal="right" vertical="center"/>
    </xf>
    <xf numFmtId="4" fontId="70" fillId="24" borderId="105" applyNumberFormat="0" applyProtection="0">
      <alignment horizontal="right" vertical="center"/>
    </xf>
    <xf numFmtId="4" fontId="70" fillId="26" borderId="105" applyNumberFormat="0" applyProtection="0">
      <alignment horizontal="right" vertical="center"/>
    </xf>
    <xf numFmtId="4" fontId="70" fillId="27" borderId="105" applyNumberFormat="0" applyProtection="0">
      <alignment horizontal="right" vertical="center"/>
    </xf>
    <xf numFmtId="4" fontId="70" fillId="17" borderId="105" applyNumberFormat="0" applyProtection="0">
      <alignment horizontal="right" vertical="center"/>
    </xf>
    <xf numFmtId="4" fontId="70" fillId="28" borderId="105" applyNumberFormat="0" applyProtection="0">
      <alignment horizontal="right" vertical="center"/>
    </xf>
    <xf numFmtId="4" fontId="70" fillId="29" borderId="105" applyNumberFormat="0" applyProtection="0">
      <alignment horizontal="right" vertical="center"/>
    </xf>
    <xf numFmtId="4" fontId="70" fillId="10" borderId="105" applyNumberFormat="0" applyProtection="0">
      <alignment horizontal="right" vertical="center"/>
    </xf>
    <xf numFmtId="0" fontId="9" fillId="16" borderId="105" applyNumberFormat="0" applyProtection="0">
      <alignment horizontal="left" vertical="center" indent="1"/>
    </xf>
    <xf numFmtId="0" fontId="9" fillId="16" borderId="105" applyNumberFormat="0" applyProtection="0">
      <alignment horizontal="left" vertical="top" indent="1"/>
    </xf>
    <xf numFmtId="0" fontId="9" fillId="10" borderId="105" applyNumberFormat="0" applyProtection="0">
      <alignment horizontal="left" vertical="center" indent="1"/>
    </xf>
    <xf numFmtId="0" fontId="9" fillId="10" borderId="105" applyNumberFormat="0" applyProtection="0">
      <alignment horizontal="left" vertical="top" indent="1"/>
    </xf>
    <xf numFmtId="0" fontId="9" fillId="14" borderId="105" applyNumberFormat="0" applyProtection="0">
      <alignment horizontal="left" vertical="center" indent="1"/>
    </xf>
    <xf numFmtId="0" fontId="9" fillId="14" borderId="105" applyNumberFormat="0" applyProtection="0">
      <alignment horizontal="left" vertical="top" indent="1"/>
    </xf>
    <xf numFmtId="0" fontId="9" fillId="31" borderId="105" applyNumberFormat="0" applyProtection="0">
      <alignment horizontal="left" vertical="center" indent="1"/>
    </xf>
    <xf numFmtId="0" fontId="9" fillId="31" borderId="105" applyNumberFormat="0" applyProtection="0">
      <alignment horizontal="left" vertical="top" indent="1"/>
    </xf>
    <xf numFmtId="0" fontId="9" fillId="13" borderId="130" applyNumberFormat="0">
      <protection locked="0"/>
    </xf>
    <xf numFmtId="4" fontId="70" fillId="12" borderId="105" applyNumberFormat="0" applyProtection="0">
      <alignment vertical="center"/>
    </xf>
    <xf numFmtId="4" fontId="72" fillId="12" borderId="105" applyNumberFormat="0" applyProtection="0">
      <alignment vertical="center"/>
    </xf>
    <xf numFmtId="4" fontId="70" fillId="12" borderId="105" applyNumberFormat="0" applyProtection="0">
      <alignment horizontal="left" vertical="center" indent="1"/>
    </xf>
    <xf numFmtId="0" fontId="70" fillId="12" borderId="105" applyNumberFormat="0" applyProtection="0">
      <alignment horizontal="left" vertical="top" indent="1"/>
    </xf>
    <xf numFmtId="4" fontId="70" fillId="31" borderId="105" applyNumberFormat="0" applyProtection="0">
      <alignment horizontal="right" vertical="center"/>
    </xf>
    <xf numFmtId="4" fontId="72" fillId="31" borderId="105" applyNumberFormat="0" applyProtection="0">
      <alignment horizontal="right" vertical="center"/>
    </xf>
    <xf numFmtId="4" fontId="70" fillId="35" borderId="105" applyNumberFormat="0" applyProtection="0">
      <alignment horizontal="left" vertical="center" indent="1"/>
    </xf>
    <xf numFmtId="0" fontId="70" fillId="10" borderId="105" applyNumberFormat="0" applyProtection="0">
      <alignment horizontal="left" vertical="top" indent="1"/>
    </xf>
    <xf numFmtId="4" fontId="74" fillId="31" borderId="105" applyNumberFormat="0" applyProtection="0">
      <alignment horizontal="right" vertical="center"/>
    </xf>
    <xf numFmtId="0" fontId="9" fillId="16" borderId="105" applyNumberFormat="0" applyProtection="0">
      <alignment horizontal="left" vertical="center" indent="1"/>
    </xf>
    <xf numFmtId="4" fontId="70" fillId="31" borderId="105" applyNumberFormat="0" applyProtection="0">
      <alignment horizontal="right" vertical="center"/>
    </xf>
    <xf numFmtId="0" fontId="9" fillId="10" borderId="105" applyNumberFormat="0" applyProtection="0">
      <alignment horizontal="left" vertical="center" indent="1"/>
    </xf>
    <xf numFmtId="0" fontId="9" fillId="14" borderId="105" applyNumberFormat="0" applyProtection="0">
      <alignment horizontal="left" vertical="center" indent="1"/>
    </xf>
    <xf numFmtId="0" fontId="9" fillId="31" borderId="105" applyNumberFormat="0" applyProtection="0">
      <alignment horizontal="left" vertical="center" indent="1"/>
    </xf>
    <xf numFmtId="4" fontId="70" fillId="31" borderId="105" applyNumberFormat="0" applyProtection="0">
      <alignment horizontal="right" vertical="center"/>
    </xf>
    <xf numFmtId="4" fontId="72" fillId="31" borderId="105" applyNumberFormat="0" applyProtection="0">
      <alignment horizontal="right" vertical="center"/>
    </xf>
    <xf numFmtId="0" fontId="9" fillId="16" borderId="105" applyNumberFormat="0" applyProtection="0">
      <alignment horizontal="left" vertical="center" indent="1"/>
    </xf>
    <xf numFmtId="4" fontId="70" fillId="31" borderId="105" applyNumberFormat="0" applyProtection="0">
      <alignment horizontal="right" vertical="center"/>
    </xf>
    <xf numFmtId="4" fontId="72" fillId="31" borderId="105" applyNumberFormat="0" applyProtection="0">
      <alignment horizontal="right" vertical="center"/>
    </xf>
    <xf numFmtId="0" fontId="9" fillId="10" borderId="105" applyNumberFormat="0" applyProtection="0">
      <alignment horizontal="left" vertical="center" indent="1"/>
    </xf>
    <xf numFmtId="0" fontId="9" fillId="14" borderId="105" applyNumberFormat="0" applyProtection="0">
      <alignment horizontal="left" vertical="center" indent="1"/>
    </xf>
    <xf numFmtId="0" fontId="9" fillId="31" borderId="105" applyNumberFormat="0" applyProtection="0">
      <alignment horizontal="left" vertical="center" indent="1"/>
    </xf>
    <xf numFmtId="4" fontId="70" fillId="12" borderId="105" applyNumberFormat="0" applyProtection="0">
      <alignment horizontal="left" vertical="center" indent="1"/>
    </xf>
    <xf numFmtId="40" fontId="90" fillId="40" borderId="130">
      <alignment vertical="center"/>
    </xf>
    <xf numFmtId="0" fontId="9" fillId="40" borderId="125" applyNumberFormat="0" applyFont="0" applyBorder="0" applyAlignment="0" applyProtection="0"/>
    <xf numFmtId="0" fontId="9" fillId="40" borderId="125" applyNumberFormat="0" applyFont="0" applyBorder="0" applyAlignment="0" applyProtection="0"/>
    <xf numFmtId="0" fontId="9" fillId="48" borderId="126" applyNumberFormat="0" applyAlignment="0" applyProtection="0"/>
    <xf numFmtId="211" fontId="83" fillId="37" borderId="130">
      <alignment horizontal="center"/>
      <protection locked="0"/>
    </xf>
    <xf numFmtId="40" fontId="90" fillId="40" borderId="130">
      <alignment vertical="center"/>
    </xf>
    <xf numFmtId="0" fontId="70" fillId="12" borderId="105" applyNumberFormat="0" applyProtection="0">
      <alignment horizontal="left" vertical="top" indent="1"/>
    </xf>
    <xf numFmtId="211" fontId="83" fillId="37" borderId="130">
      <alignment horizontal="center"/>
      <protection locked="0"/>
    </xf>
    <xf numFmtId="0" fontId="9" fillId="14" borderId="105" applyNumberFormat="0" applyProtection="0">
      <alignment horizontal="left" vertical="center" indent="1"/>
    </xf>
    <xf numFmtId="49" fontId="96" fillId="38" borderId="130" applyProtection="0">
      <alignment horizontal="left" indent="1"/>
      <protection locked="0"/>
    </xf>
    <xf numFmtId="211" fontId="83" fillId="37" borderId="130">
      <alignment horizontal="center"/>
      <protection locked="0"/>
    </xf>
    <xf numFmtId="0" fontId="95" fillId="0" borderId="129">
      <alignment horizontal="left" vertical="center"/>
    </xf>
    <xf numFmtId="181" fontId="81" fillId="37" borderId="130">
      <protection locked="0"/>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40" borderId="125" applyNumberFormat="0" applyFont="0" applyBorder="0" applyAlignment="0" applyProtection="0"/>
    <xf numFmtId="0" fontId="9" fillId="40" borderId="125" applyNumberFormat="0" applyFont="0" applyBorder="0" applyAlignment="0" applyProtection="0"/>
    <xf numFmtId="0" fontId="9" fillId="48" borderId="126" applyNumberFormat="0" applyAlignment="0" applyProtection="0"/>
    <xf numFmtId="10" fontId="77" fillId="40" borderId="130" applyNumberFormat="0" applyBorder="0" applyAlignment="0" applyProtection="0"/>
    <xf numFmtId="49" fontId="96" fillId="37" borderId="130" applyProtection="0">
      <alignment horizontal="left" indent="1"/>
      <protection locked="0"/>
    </xf>
    <xf numFmtId="0" fontId="9" fillId="0" borderId="129" applyFont="0" applyFill="0" applyBorder="0" applyAlignment="0" applyProtection="0"/>
    <xf numFmtId="181" fontId="81" fillId="37" borderId="130">
      <protection locked="0"/>
    </xf>
    <xf numFmtId="49" fontId="96" fillId="38" borderId="130" applyProtection="0">
      <alignment horizontal="left" indent="1"/>
      <protection locked="0"/>
    </xf>
    <xf numFmtId="49" fontId="96" fillId="37" borderId="130" applyProtection="0">
      <alignment horizontal="left" indent="1"/>
      <protection locked="0"/>
    </xf>
    <xf numFmtId="10" fontId="77" fillId="40" borderId="130" applyNumberFormat="0" applyBorder="0" applyAlignment="0" applyProtection="0"/>
    <xf numFmtId="0" fontId="95" fillId="0" borderId="129">
      <alignment horizontal="left" vertical="center"/>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0" fontId="9" fillId="40" borderId="125" applyNumberFormat="0" applyFont="0" applyBorder="0" applyAlignment="0" applyProtection="0"/>
    <xf numFmtId="0" fontId="9" fillId="40" borderId="125" applyNumberFormat="0" applyFont="0" applyBorder="0" applyAlignment="0" applyProtection="0"/>
    <xf numFmtId="10" fontId="77" fillId="40" borderId="130" applyNumberFormat="0" applyBorder="0" applyAlignment="0" applyProtection="0"/>
    <xf numFmtId="0" fontId="9" fillId="48" borderId="126" applyNumberFormat="0" applyAlignment="0" applyProtection="0"/>
    <xf numFmtId="181" fontId="81" fillId="37" borderId="130">
      <protection locked="0"/>
    </xf>
    <xf numFmtId="49" fontId="96" fillId="38" borderId="130" applyProtection="0">
      <alignment horizontal="left" indent="1"/>
      <protection locked="0"/>
    </xf>
    <xf numFmtId="49" fontId="96" fillId="37" borderId="130" applyProtection="0">
      <alignment horizontal="left" indent="1"/>
      <protection locked="0"/>
    </xf>
    <xf numFmtId="10" fontId="77" fillId="40" borderId="130" applyNumberFormat="0" applyBorder="0" applyAlignment="0" applyProtection="0"/>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0" borderId="129" applyFont="0" applyFill="0" applyBorder="0" applyAlignment="0" applyProtection="0"/>
    <xf numFmtId="49" fontId="96" fillId="38" borderId="130" applyProtection="0">
      <alignment horizontal="left" indent="1"/>
      <protection locked="0"/>
    </xf>
    <xf numFmtId="211" fontId="83" fillId="37" borderId="130">
      <alignment horizontal="center"/>
      <protection locked="0"/>
    </xf>
    <xf numFmtId="181" fontId="81" fillId="37" borderId="130">
      <protection locked="0"/>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40" fontId="90" fillId="40" borderId="130">
      <alignment vertical="center"/>
    </xf>
    <xf numFmtId="211" fontId="83" fillId="37" borderId="130">
      <alignment horizontal="center"/>
      <protection locked="0"/>
    </xf>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40" borderId="125" applyNumberFormat="0" applyFont="0" applyBorder="0" applyAlignment="0" applyProtection="0"/>
    <xf numFmtId="0" fontId="9" fillId="40" borderId="125" applyNumberFormat="0" applyFont="0" applyBorder="0" applyAlignment="0" applyProtection="0"/>
    <xf numFmtId="0" fontId="9" fillId="48" borderId="126" applyNumberFormat="0" applyAlignment="0" applyProtection="0"/>
    <xf numFmtId="10" fontId="77" fillId="40" borderId="130" applyNumberFormat="0" applyBorder="0" applyAlignment="0" applyProtection="0"/>
    <xf numFmtId="49" fontId="96" fillId="37" borderId="130" applyProtection="0">
      <alignment horizontal="left" indent="1"/>
      <protection locked="0"/>
    </xf>
    <xf numFmtId="181" fontId="81" fillId="37" borderId="130">
      <protection locked="0"/>
    </xf>
    <xf numFmtId="49" fontId="96" fillId="38" borderId="130" applyProtection="0">
      <alignment horizontal="left" indent="1"/>
      <protection locked="0"/>
    </xf>
    <xf numFmtId="49" fontId="96" fillId="37" borderId="130" applyProtection="0">
      <alignment horizontal="left" indent="1"/>
      <protection locked="0"/>
    </xf>
    <xf numFmtId="10" fontId="77" fillId="40" borderId="130" applyNumberFormat="0" applyBorder="0" applyAlignment="0" applyProtection="0"/>
    <xf numFmtId="0" fontId="95" fillId="0" borderId="129">
      <alignment horizontal="left" vertical="center"/>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0" fontId="9" fillId="40" borderId="125" applyNumberFormat="0" applyFont="0" applyBorder="0" applyAlignment="0" applyProtection="0"/>
    <xf numFmtId="0" fontId="9" fillId="40" borderId="125" applyNumberFormat="0" applyFont="0" applyBorder="0" applyAlignment="0" applyProtection="0"/>
    <xf numFmtId="10" fontId="77" fillId="40" borderId="130" applyNumberFormat="0" applyBorder="0" applyAlignment="0" applyProtection="0"/>
    <xf numFmtId="0" fontId="9" fillId="48" borderId="126" applyNumberFormat="0" applyAlignment="0" applyProtection="0"/>
    <xf numFmtId="181" fontId="81" fillId="37" borderId="130">
      <protection locked="0"/>
    </xf>
    <xf numFmtId="49" fontId="96" fillId="38" borderId="130" applyProtection="0">
      <alignment horizontal="left" indent="1"/>
      <protection locked="0"/>
    </xf>
    <xf numFmtId="49" fontId="96" fillId="37" borderId="130" applyProtection="0">
      <alignment horizontal="left" indent="1"/>
      <protection locked="0"/>
    </xf>
    <xf numFmtId="10" fontId="77" fillId="40" borderId="130" applyNumberFormat="0" applyBorder="0" applyAlignment="0" applyProtection="0"/>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0" borderId="129" applyFont="0" applyFill="0" applyBorder="0" applyAlignment="0" applyProtection="0"/>
    <xf numFmtId="49" fontId="96" fillId="38" borderId="130" applyProtection="0">
      <alignment horizontal="left" indent="1"/>
      <protection locked="0"/>
    </xf>
    <xf numFmtId="211" fontId="83" fillId="37" borderId="130">
      <alignment horizontal="center"/>
      <protection locked="0"/>
    </xf>
    <xf numFmtId="0" fontId="95" fillId="0" borderId="129">
      <alignment horizontal="left" vertical="center"/>
    </xf>
    <xf numFmtId="181" fontId="81" fillId="37" borderId="130">
      <protection locked="0"/>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40" fontId="90" fillId="40" borderId="130">
      <alignment vertical="center"/>
    </xf>
    <xf numFmtId="211" fontId="83" fillId="37" borderId="130">
      <alignment horizontal="center"/>
      <protection locked="0"/>
    </xf>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40" borderId="125" applyNumberFormat="0" applyFont="0" applyBorder="0" applyAlignment="0" applyProtection="0"/>
    <xf numFmtId="0" fontId="9" fillId="40" borderId="125" applyNumberFormat="0" applyFont="0" applyBorder="0" applyAlignment="0" applyProtection="0"/>
    <xf numFmtId="0" fontId="9" fillId="48" borderId="126" applyNumberFormat="0" applyAlignment="0" applyProtection="0"/>
    <xf numFmtId="10" fontId="77" fillId="40" borderId="130" applyNumberFormat="0" applyBorder="0" applyAlignment="0" applyProtection="0"/>
    <xf numFmtId="49" fontId="96" fillId="37" borderId="130" applyProtection="0">
      <alignment horizontal="left" indent="1"/>
      <protection locked="0"/>
    </xf>
    <xf numFmtId="0" fontId="9" fillId="40" borderId="125" applyNumberFormat="0" applyFont="0" applyBorder="0" applyAlignment="0" applyProtection="0"/>
    <xf numFmtId="0" fontId="9" fillId="0" borderId="129" applyFont="0" applyFill="0" applyBorder="0" applyAlignment="0" applyProtection="0"/>
    <xf numFmtId="4" fontId="70" fillId="11" borderId="105" applyNumberFormat="0" applyProtection="0">
      <alignment horizontal="right" vertical="center"/>
    </xf>
    <xf numFmtId="49" fontId="96" fillId="38" borderId="130" applyProtection="0">
      <alignment horizontal="left" indent="1"/>
      <protection locked="0"/>
    </xf>
    <xf numFmtId="4" fontId="70" fillId="31" borderId="105" applyNumberFormat="0" applyProtection="0">
      <alignment horizontal="right" vertical="center"/>
    </xf>
    <xf numFmtId="4" fontId="70" fillId="12" borderId="105" applyNumberFormat="0" applyProtection="0">
      <alignment vertical="center"/>
    </xf>
    <xf numFmtId="0" fontId="9" fillId="14" borderId="105" applyNumberFormat="0" applyProtection="0">
      <alignment horizontal="left" vertical="center" indent="1"/>
    </xf>
    <xf numFmtId="0" fontId="9" fillId="14" borderId="105" applyNumberFormat="0" applyProtection="0">
      <alignment horizontal="left" vertical="top" indent="1"/>
    </xf>
    <xf numFmtId="0" fontId="95" fillId="0" borderId="129">
      <alignment horizontal="left" vertical="center"/>
    </xf>
    <xf numFmtId="4" fontId="70" fillId="10" borderId="105" applyNumberFormat="0" applyProtection="0">
      <alignment horizontal="right" vertical="center"/>
    </xf>
    <xf numFmtId="4" fontId="70" fillId="12" borderId="105" applyNumberFormat="0" applyProtection="0">
      <alignment horizontal="left" vertical="center" indent="1"/>
    </xf>
    <xf numFmtId="10" fontId="77" fillId="40" borderId="130" applyNumberFormat="0" applyBorder="0" applyAlignment="0" applyProtection="0"/>
    <xf numFmtId="40" fontId="90" fillId="19" borderId="102">
      <alignment vertical="center"/>
    </xf>
    <xf numFmtId="40" fontId="90" fillId="40" borderId="130">
      <alignment vertical="center"/>
    </xf>
    <xf numFmtId="10" fontId="77" fillId="40" borderId="130" applyNumberFormat="0" applyBorder="0" applyAlignment="0" applyProtection="0"/>
    <xf numFmtId="0" fontId="9" fillId="14" borderId="105" applyNumberFormat="0" applyProtection="0">
      <alignment horizontal="left" vertical="center" indent="1"/>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40" fontId="90" fillId="19" borderId="102">
      <alignment vertical="center"/>
    </xf>
    <xf numFmtId="4" fontId="68" fillId="25" borderId="105" applyNumberFormat="0" applyProtection="0">
      <alignment vertical="center"/>
    </xf>
    <xf numFmtId="4" fontId="69" fillId="25" borderId="105" applyNumberFormat="0" applyProtection="0">
      <alignment vertical="center"/>
    </xf>
    <xf numFmtId="4" fontId="68" fillId="25" borderId="105" applyNumberFormat="0" applyProtection="0">
      <alignment horizontal="left" vertical="center" indent="1"/>
    </xf>
    <xf numFmtId="0" fontId="68" fillId="25" borderId="105" applyNumberFormat="0" applyProtection="0">
      <alignment horizontal="left" vertical="top" indent="1"/>
    </xf>
    <xf numFmtId="4" fontId="70" fillId="15" borderId="105" applyNumberFormat="0" applyProtection="0">
      <alignment horizontal="right" vertical="center"/>
    </xf>
    <xf numFmtId="4" fontId="70" fillId="11" borderId="105" applyNumberFormat="0" applyProtection="0">
      <alignment horizontal="right" vertical="center"/>
    </xf>
    <xf numFmtId="4" fontId="70" fillId="23" borderId="105" applyNumberFormat="0" applyProtection="0">
      <alignment horizontal="right" vertical="center"/>
    </xf>
    <xf numFmtId="4" fontId="70" fillId="24" borderId="105" applyNumberFormat="0" applyProtection="0">
      <alignment horizontal="right" vertical="center"/>
    </xf>
    <xf numFmtId="4" fontId="70" fillId="26" borderId="105" applyNumberFormat="0" applyProtection="0">
      <alignment horizontal="right" vertical="center"/>
    </xf>
    <xf numFmtId="4" fontId="70" fillId="27" borderId="105" applyNumberFormat="0" applyProtection="0">
      <alignment horizontal="right" vertical="center"/>
    </xf>
    <xf numFmtId="4" fontId="70" fillId="17" borderId="105" applyNumberFormat="0" applyProtection="0">
      <alignment horizontal="right" vertical="center"/>
    </xf>
    <xf numFmtId="4" fontId="70" fillId="28" borderId="105" applyNumberFormat="0" applyProtection="0">
      <alignment horizontal="right" vertical="center"/>
    </xf>
    <xf numFmtId="4" fontId="70" fillId="29" borderId="105" applyNumberFormat="0" applyProtection="0">
      <alignment horizontal="right" vertical="center"/>
    </xf>
    <xf numFmtId="4" fontId="70" fillId="10" borderId="105" applyNumberFormat="0" applyProtection="0">
      <alignment horizontal="right" vertical="center"/>
    </xf>
    <xf numFmtId="0" fontId="9" fillId="16" borderId="105" applyNumberFormat="0" applyProtection="0">
      <alignment horizontal="left" vertical="center" indent="1"/>
    </xf>
    <xf numFmtId="0" fontId="9" fillId="16" borderId="105" applyNumberFormat="0" applyProtection="0">
      <alignment horizontal="left" vertical="top" indent="1"/>
    </xf>
    <xf numFmtId="0" fontId="9" fillId="10" borderId="105" applyNumberFormat="0" applyProtection="0">
      <alignment horizontal="left" vertical="center" indent="1"/>
    </xf>
    <xf numFmtId="0" fontId="9" fillId="10" borderId="105" applyNumberFormat="0" applyProtection="0">
      <alignment horizontal="left" vertical="top" indent="1"/>
    </xf>
    <xf numFmtId="0" fontId="9" fillId="14" borderId="105" applyNumberFormat="0" applyProtection="0">
      <alignment horizontal="left" vertical="center" indent="1"/>
    </xf>
    <xf numFmtId="0" fontId="9" fillId="14" borderId="105" applyNumberFormat="0" applyProtection="0">
      <alignment horizontal="left" vertical="top" indent="1"/>
    </xf>
    <xf numFmtId="0" fontId="9" fillId="31" borderId="105" applyNumberFormat="0" applyProtection="0">
      <alignment horizontal="left" vertical="center" indent="1"/>
    </xf>
    <xf numFmtId="0" fontId="9" fillId="31" borderId="105" applyNumberFormat="0" applyProtection="0">
      <alignment horizontal="left" vertical="top" indent="1"/>
    </xf>
    <xf numFmtId="0" fontId="9" fillId="13" borderId="130" applyNumberFormat="0">
      <protection locked="0"/>
    </xf>
    <xf numFmtId="4" fontId="70" fillId="12" borderId="105" applyNumberFormat="0" applyProtection="0">
      <alignment vertical="center"/>
    </xf>
    <xf numFmtId="4" fontId="72" fillId="12" borderId="105" applyNumberFormat="0" applyProtection="0">
      <alignment vertical="center"/>
    </xf>
    <xf numFmtId="4" fontId="70" fillId="12" borderId="105" applyNumberFormat="0" applyProtection="0">
      <alignment horizontal="left" vertical="center" indent="1"/>
    </xf>
    <xf numFmtId="0" fontId="70" fillId="12" borderId="105" applyNumberFormat="0" applyProtection="0">
      <alignment horizontal="left" vertical="top" indent="1"/>
    </xf>
    <xf numFmtId="4" fontId="70" fillId="31" borderId="105" applyNumberFormat="0" applyProtection="0">
      <alignment horizontal="right" vertical="center"/>
    </xf>
    <xf numFmtId="4" fontId="72" fillId="31" borderId="105" applyNumberFormat="0" applyProtection="0">
      <alignment horizontal="right" vertical="center"/>
    </xf>
    <xf numFmtId="4" fontId="70" fillId="35" borderId="105" applyNumberFormat="0" applyProtection="0">
      <alignment horizontal="left" vertical="center" indent="1"/>
    </xf>
    <xf numFmtId="0" fontId="70" fillId="10" borderId="105" applyNumberFormat="0" applyProtection="0">
      <alignment horizontal="left" vertical="top" indent="1"/>
    </xf>
    <xf numFmtId="4" fontId="74" fillId="31" borderId="105" applyNumberFormat="0" applyProtection="0">
      <alignment horizontal="right" vertical="center"/>
    </xf>
    <xf numFmtId="0" fontId="9" fillId="16" borderId="105" applyNumberFormat="0" applyProtection="0">
      <alignment horizontal="left" vertical="center" indent="1"/>
    </xf>
    <xf numFmtId="4" fontId="70" fillId="31" borderId="105" applyNumberFormat="0" applyProtection="0">
      <alignment horizontal="right" vertical="center"/>
    </xf>
    <xf numFmtId="0" fontId="9" fillId="10" borderId="105" applyNumberFormat="0" applyProtection="0">
      <alignment horizontal="left" vertical="center" indent="1"/>
    </xf>
    <xf numFmtId="0" fontId="9" fillId="14" borderId="105" applyNumberFormat="0" applyProtection="0">
      <alignment horizontal="left" vertical="center" indent="1"/>
    </xf>
    <xf numFmtId="0" fontId="9" fillId="31" borderId="105" applyNumberFormat="0" applyProtection="0">
      <alignment horizontal="left" vertical="center" indent="1"/>
    </xf>
    <xf numFmtId="4" fontId="70" fillId="31" borderId="105" applyNumberFormat="0" applyProtection="0">
      <alignment horizontal="right" vertical="center"/>
    </xf>
    <xf numFmtId="4" fontId="72" fillId="31" borderId="105" applyNumberFormat="0" applyProtection="0">
      <alignment horizontal="right" vertical="center"/>
    </xf>
    <xf numFmtId="0" fontId="9" fillId="16" borderId="105" applyNumberFormat="0" applyProtection="0">
      <alignment horizontal="left" vertical="center" indent="1"/>
    </xf>
    <xf numFmtId="4" fontId="70" fillId="31" borderId="105" applyNumberFormat="0" applyProtection="0">
      <alignment horizontal="right" vertical="center"/>
    </xf>
    <xf numFmtId="4" fontId="72" fillId="31" borderId="105" applyNumberFormat="0" applyProtection="0">
      <alignment horizontal="right" vertical="center"/>
    </xf>
    <xf numFmtId="0" fontId="9" fillId="10" borderId="105" applyNumberFormat="0" applyProtection="0">
      <alignment horizontal="left" vertical="center" indent="1"/>
    </xf>
    <xf numFmtId="0" fontId="9" fillId="14" borderId="105" applyNumberFormat="0" applyProtection="0">
      <alignment horizontal="left" vertical="center" indent="1"/>
    </xf>
    <xf numFmtId="0" fontId="9" fillId="31" borderId="105" applyNumberFormat="0" applyProtection="0">
      <alignment horizontal="left" vertical="center" indent="1"/>
    </xf>
    <xf numFmtId="4" fontId="70" fillId="12" borderId="105" applyNumberFormat="0" applyProtection="0">
      <alignment horizontal="left" vertical="center" indent="1"/>
    </xf>
    <xf numFmtId="40" fontId="90" fillId="40" borderId="130">
      <alignment vertical="center"/>
    </xf>
    <xf numFmtId="0" fontId="9" fillId="40" borderId="125" applyNumberFormat="0" applyFont="0" applyBorder="0" applyAlignment="0" applyProtection="0"/>
    <xf numFmtId="0" fontId="9" fillId="40" borderId="125" applyNumberFormat="0" applyFont="0" applyBorder="0" applyAlignment="0" applyProtection="0"/>
    <xf numFmtId="0" fontId="9" fillId="48" borderId="126" applyNumberFormat="0" applyAlignment="0" applyProtection="0"/>
    <xf numFmtId="40" fontId="90" fillId="40" borderId="130">
      <alignment vertical="center"/>
    </xf>
    <xf numFmtId="211" fontId="83" fillId="37" borderId="130">
      <alignment horizontal="center"/>
      <protection locked="0"/>
    </xf>
    <xf numFmtId="49" fontId="96" fillId="38" borderId="130" applyProtection="0">
      <alignment horizontal="left" indent="1"/>
      <protection locked="0"/>
    </xf>
    <xf numFmtId="211" fontId="83" fillId="37" borderId="130">
      <alignment horizontal="center"/>
      <protection locked="0"/>
    </xf>
    <xf numFmtId="0" fontId="95" fillId="0" borderId="129">
      <alignment horizontal="left" vertical="center"/>
    </xf>
    <xf numFmtId="181" fontId="81" fillId="37" borderId="130">
      <protection locked="0"/>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40" borderId="125" applyNumberFormat="0" applyFont="0" applyBorder="0" applyAlignment="0" applyProtection="0"/>
    <xf numFmtId="0" fontId="9" fillId="40" borderId="125" applyNumberFormat="0" applyFont="0" applyBorder="0" applyAlignment="0" applyProtection="0"/>
    <xf numFmtId="0" fontId="9" fillId="48" borderId="126" applyNumberFormat="0" applyAlignment="0" applyProtection="0"/>
    <xf numFmtId="10" fontId="77" fillId="40" borderId="130" applyNumberFormat="0" applyBorder="0" applyAlignment="0" applyProtection="0"/>
    <xf numFmtId="49" fontId="96" fillId="37" borderId="130" applyProtection="0">
      <alignment horizontal="left" indent="1"/>
      <protection locked="0"/>
    </xf>
    <xf numFmtId="0" fontId="9" fillId="0" borderId="129" applyFont="0" applyFill="0" applyBorder="0" applyAlignment="0" applyProtection="0"/>
    <xf numFmtId="181" fontId="81" fillId="37" borderId="130">
      <protection locked="0"/>
    </xf>
    <xf numFmtId="49" fontId="96" fillId="38" borderId="130" applyProtection="0">
      <alignment horizontal="left" indent="1"/>
      <protection locked="0"/>
    </xf>
    <xf numFmtId="49" fontId="96" fillId="37" borderId="130" applyProtection="0">
      <alignment horizontal="left" indent="1"/>
      <protection locked="0"/>
    </xf>
    <xf numFmtId="10" fontId="77" fillId="40" borderId="130" applyNumberFormat="0" applyBorder="0" applyAlignment="0" applyProtection="0"/>
    <xf numFmtId="0" fontId="95" fillId="0" borderId="129">
      <alignment horizontal="left" vertical="center"/>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0" fontId="9" fillId="40" borderId="125" applyNumberFormat="0" applyFont="0" applyBorder="0" applyAlignment="0" applyProtection="0"/>
    <xf numFmtId="0" fontId="9" fillId="40" borderId="125" applyNumberFormat="0" applyFont="0" applyBorder="0" applyAlignment="0" applyProtection="0"/>
    <xf numFmtId="10" fontId="77" fillId="40" borderId="130" applyNumberFormat="0" applyBorder="0" applyAlignment="0" applyProtection="0"/>
    <xf numFmtId="0" fontId="9" fillId="48" borderId="126" applyNumberFormat="0" applyAlignment="0" applyProtection="0"/>
    <xf numFmtId="181" fontId="81" fillId="37" borderId="130">
      <protection locked="0"/>
    </xf>
    <xf numFmtId="49" fontId="96" fillId="38" borderId="130" applyProtection="0">
      <alignment horizontal="left" indent="1"/>
      <protection locked="0"/>
    </xf>
    <xf numFmtId="49" fontId="96" fillId="37" borderId="130" applyProtection="0">
      <alignment horizontal="left" indent="1"/>
      <protection locked="0"/>
    </xf>
    <xf numFmtId="10" fontId="77" fillId="40" borderId="130" applyNumberFormat="0" applyBorder="0" applyAlignment="0" applyProtection="0"/>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0" borderId="129" applyFont="0" applyFill="0" applyBorder="0" applyAlignment="0" applyProtection="0"/>
    <xf numFmtId="49" fontId="96" fillId="38" borderId="130" applyProtection="0">
      <alignment horizontal="left" indent="1"/>
      <protection locked="0"/>
    </xf>
    <xf numFmtId="211" fontId="83" fillId="37" borderId="130">
      <alignment horizontal="center"/>
      <protection locked="0"/>
    </xf>
    <xf numFmtId="181" fontId="81" fillId="37" borderId="130">
      <protection locked="0"/>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40" fontId="90" fillId="40" borderId="130">
      <alignment vertical="center"/>
    </xf>
    <xf numFmtId="211" fontId="83" fillId="37" borderId="130">
      <alignment horizontal="center"/>
      <protection locked="0"/>
    </xf>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40" borderId="125" applyNumberFormat="0" applyFont="0" applyBorder="0" applyAlignment="0" applyProtection="0"/>
    <xf numFmtId="0" fontId="9" fillId="40" borderId="125" applyNumberFormat="0" applyFont="0" applyBorder="0" applyAlignment="0" applyProtection="0"/>
    <xf numFmtId="0" fontId="9" fillId="48" borderId="126" applyNumberFormat="0" applyAlignment="0" applyProtection="0"/>
    <xf numFmtId="10" fontId="77" fillId="40" borderId="130" applyNumberFormat="0" applyBorder="0" applyAlignment="0" applyProtection="0"/>
    <xf numFmtId="49" fontId="96" fillId="37" borderId="130" applyProtection="0">
      <alignment horizontal="left" indent="1"/>
      <protection locked="0"/>
    </xf>
    <xf numFmtId="181" fontId="81" fillId="37" borderId="130">
      <protection locked="0"/>
    </xf>
    <xf numFmtId="49" fontId="96" fillId="38" borderId="130" applyProtection="0">
      <alignment horizontal="left" indent="1"/>
      <protection locked="0"/>
    </xf>
    <xf numFmtId="49" fontId="96" fillId="37" borderId="130" applyProtection="0">
      <alignment horizontal="left" indent="1"/>
      <protection locked="0"/>
    </xf>
    <xf numFmtId="10" fontId="77" fillId="40" borderId="130" applyNumberFormat="0" applyBorder="0" applyAlignment="0" applyProtection="0"/>
    <xf numFmtId="0" fontId="95" fillId="0" borderId="129">
      <alignment horizontal="left" vertical="center"/>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0" fontId="9" fillId="40" borderId="125" applyNumberFormat="0" applyFont="0" applyBorder="0" applyAlignment="0" applyProtection="0"/>
    <xf numFmtId="0" fontId="9" fillId="40" borderId="125" applyNumberFormat="0" applyFont="0" applyBorder="0" applyAlignment="0" applyProtection="0"/>
    <xf numFmtId="10" fontId="77" fillId="40" borderId="130" applyNumberFormat="0" applyBorder="0" applyAlignment="0" applyProtection="0"/>
    <xf numFmtId="0" fontId="9" fillId="48" borderId="126" applyNumberFormat="0" applyAlignment="0" applyProtection="0"/>
    <xf numFmtId="181" fontId="81" fillId="37" borderId="130">
      <protection locked="0"/>
    </xf>
    <xf numFmtId="49" fontId="96" fillId="38" borderId="130" applyProtection="0">
      <alignment horizontal="left" indent="1"/>
      <protection locked="0"/>
    </xf>
    <xf numFmtId="49" fontId="96" fillId="37" borderId="130" applyProtection="0">
      <alignment horizontal="left" indent="1"/>
      <protection locked="0"/>
    </xf>
    <xf numFmtId="10" fontId="77" fillId="40" borderId="130" applyNumberFormat="0" applyBorder="0" applyAlignment="0" applyProtection="0"/>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0" borderId="129" applyFont="0" applyFill="0" applyBorder="0" applyAlignment="0" applyProtection="0"/>
    <xf numFmtId="49" fontId="96" fillId="38" borderId="130" applyProtection="0">
      <alignment horizontal="left" indent="1"/>
      <protection locked="0"/>
    </xf>
    <xf numFmtId="211" fontId="83" fillId="37" borderId="130">
      <alignment horizontal="center"/>
      <protection locked="0"/>
    </xf>
    <xf numFmtId="0" fontId="95" fillId="0" borderId="129">
      <alignment horizontal="left" vertical="center"/>
    </xf>
    <xf numFmtId="181" fontId="81" fillId="37" borderId="130">
      <protection locked="0"/>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40" fontId="90" fillId="40" borderId="130">
      <alignment vertical="center"/>
    </xf>
    <xf numFmtId="211" fontId="83" fillId="37" borderId="130">
      <alignment horizontal="center"/>
      <protection locked="0"/>
    </xf>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40" borderId="125" applyNumberFormat="0" applyFont="0" applyBorder="0" applyAlignment="0" applyProtection="0"/>
    <xf numFmtId="0" fontId="9" fillId="40" borderId="125" applyNumberFormat="0" applyFont="0" applyBorder="0" applyAlignment="0" applyProtection="0"/>
    <xf numFmtId="0" fontId="9" fillId="48" borderId="126" applyNumberFormat="0" applyAlignment="0" applyProtection="0"/>
    <xf numFmtId="10" fontId="77" fillId="40" borderId="130" applyNumberFormat="0" applyBorder="0" applyAlignment="0" applyProtection="0"/>
    <xf numFmtId="49" fontId="96" fillId="37" borderId="130" applyProtection="0">
      <alignment horizontal="left" indent="1"/>
      <protection locked="0"/>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40" fontId="90" fillId="19" borderId="102">
      <alignment vertical="center"/>
    </xf>
    <xf numFmtId="4" fontId="68" fillId="25" borderId="105" applyNumberFormat="0" applyProtection="0">
      <alignment vertical="center"/>
    </xf>
    <xf numFmtId="4" fontId="69" fillId="25" borderId="105" applyNumberFormat="0" applyProtection="0">
      <alignment vertical="center"/>
    </xf>
    <xf numFmtId="4" fontId="68" fillId="25" borderId="105" applyNumberFormat="0" applyProtection="0">
      <alignment horizontal="left" vertical="center" indent="1"/>
    </xf>
    <xf numFmtId="0" fontId="68" fillId="25" borderId="105" applyNumberFormat="0" applyProtection="0">
      <alignment horizontal="left" vertical="top" indent="1"/>
    </xf>
    <xf numFmtId="4" fontId="70" fillId="15" borderId="105" applyNumberFormat="0" applyProtection="0">
      <alignment horizontal="right" vertical="center"/>
    </xf>
    <xf numFmtId="4" fontId="70" fillId="11" borderId="105" applyNumberFormat="0" applyProtection="0">
      <alignment horizontal="right" vertical="center"/>
    </xf>
    <xf numFmtId="4" fontId="70" fillId="23" borderId="105" applyNumberFormat="0" applyProtection="0">
      <alignment horizontal="right" vertical="center"/>
    </xf>
    <xf numFmtId="4" fontId="70" fillId="24" borderId="105" applyNumberFormat="0" applyProtection="0">
      <alignment horizontal="right" vertical="center"/>
    </xf>
    <xf numFmtId="4" fontId="70" fillId="26" borderId="105" applyNumberFormat="0" applyProtection="0">
      <alignment horizontal="right" vertical="center"/>
    </xf>
    <xf numFmtId="4" fontId="70" fillId="27" borderId="105" applyNumberFormat="0" applyProtection="0">
      <alignment horizontal="right" vertical="center"/>
    </xf>
    <xf numFmtId="4" fontId="70" fillId="17" borderId="105" applyNumberFormat="0" applyProtection="0">
      <alignment horizontal="right" vertical="center"/>
    </xf>
    <xf numFmtId="4" fontId="70" fillId="28" borderId="105" applyNumberFormat="0" applyProtection="0">
      <alignment horizontal="right" vertical="center"/>
    </xf>
    <xf numFmtId="4" fontId="70" fillId="29" borderId="105" applyNumberFormat="0" applyProtection="0">
      <alignment horizontal="right" vertical="center"/>
    </xf>
    <xf numFmtId="4" fontId="70" fillId="10" borderId="105" applyNumberFormat="0" applyProtection="0">
      <alignment horizontal="right" vertical="center"/>
    </xf>
    <xf numFmtId="0" fontId="9" fillId="16" borderId="105" applyNumberFormat="0" applyProtection="0">
      <alignment horizontal="left" vertical="center" indent="1"/>
    </xf>
    <xf numFmtId="0" fontId="9" fillId="16" borderId="105" applyNumberFormat="0" applyProtection="0">
      <alignment horizontal="left" vertical="top" indent="1"/>
    </xf>
    <xf numFmtId="0" fontId="9" fillId="10" borderId="105" applyNumberFormat="0" applyProtection="0">
      <alignment horizontal="left" vertical="center" indent="1"/>
    </xf>
    <xf numFmtId="0" fontId="9" fillId="10" borderId="105" applyNumberFormat="0" applyProtection="0">
      <alignment horizontal="left" vertical="top" indent="1"/>
    </xf>
    <xf numFmtId="0" fontId="9" fillId="14" borderId="105" applyNumberFormat="0" applyProtection="0">
      <alignment horizontal="left" vertical="center" indent="1"/>
    </xf>
    <xf numFmtId="0" fontId="9" fillId="14" borderId="105" applyNumberFormat="0" applyProtection="0">
      <alignment horizontal="left" vertical="top" indent="1"/>
    </xf>
    <xf numFmtId="0" fontId="9" fillId="31" borderId="105" applyNumberFormat="0" applyProtection="0">
      <alignment horizontal="left" vertical="center" indent="1"/>
    </xf>
    <xf numFmtId="0" fontId="9" fillId="31" borderId="105" applyNumberFormat="0" applyProtection="0">
      <alignment horizontal="left" vertical="top" indent="1"/>
    </xf>
    <xf numFmtId="0" fontId="9" fillId="13" borderId="130" applyNumberFormat="0">
      <protection locked="0"/>
    </xf>
    <xf numFmtId="4" fontId="70" fillId="12" borderId="105" applyNumberFormat="0" applyProtection="0">
      <alignment vertical="center"/>
    </xf>
    <xf numFmtId="4" fontId="72" fillId="12" borderId="105" applyNumberFormat="0" applyProtection="0">
      <alignment vertical="center"/>
    </xf>
    <xf numFmtId="4" fontId="70" fillId="12" borderId="105" applyNumberFormat="0" applyProtection="0">
      <alignment horizontal="left" vertical="center" indent="1"/>
    </xf>
    <xf numFmtId="0" fontId="70" fillId="12" borderId="105" applyNumberFormat="0" applyProtection="0">
      <alignment horizontal="left" vertical="top" indent="1"/>
    </xf>
    <xf numFmtId="4" fontId="70" fillId="31" borderId="105" applyNumberFormat="0" applyProtection="0">
      <alignment horizontal="right" vertical="center"/>
    </xf>
    <xf numFmtId="4" fontId="72" fillId="31" borderId="105" applyNumberFormat="0" applyProtection="0">
      <alignment horizontal="right" vertical="center"/>
    </xf>
    <xf numFmtId="4" fontId="70" fillId="35" borderId="105" applyNumberFormat="0" applyProtection="0">
      <alignment horizontal="left" vertical="center" indent="1"/>
    </xf>
    <xf numFmtId="0" fontId="70" fillId="10" borderId="105" applyNumberFormat="0" applyProtection="0">
      <alignment horizontal="left" vertical="top" indent="1"/>
    </xf>
    <xf numFmtId="4" fontId="74" fillId="31" borderId="105" applyNumberFormat="0" applyProtection="0">
      <alignment horizontal="right" vertical="center"/>
    </xf>
    <xf numFmtId="0" fontId="9" fillId="16" borderId="105" applyNumberFormat="0" applyProtection="0">
      <alignment horizontal="left" vertical="center" indent="1"/>
    </xf>
    <xf numFmtId="4" fontId="70" fillId="31" borderId="105" applyNumberFormat="0" applyProtection="0">
      <alignment horizontal="right" vertical="center"/>
    </xf>
    <xf numFmtId="0" fontId="9" fillId="10" borderId="105" applyNumberFormat="0" applyProtection="0">
      <alignment horizontal="left" vertical="center" indent="1"/>
    </xf>
    <xf numFmtId="0" fontId="9" fillId="14" borderId="105" applyNumberFormat="0" applyProtection="0">
      <alignment horizontal="left" vertical="center" indent="1"/>
    </xf>
    <xf numFmtId="0" fontId="9" fillId="31" borderId="105" applyNumberFormat="0" applyProtection="0">
      <alignment horizontal="left" vertical="center" indent="1"/>
    </xf>
    <xf numFmtId="4" fontId="70" fillId="31" borderId="105" applyNumberFormat="0" applyProtection="0">
      <alignment horizontal="right" vertical="center"/>
    </xf>
    <xf numFmtId="4" fontId="72" fillId="31" borderId="105" applyNumberFormat="0" applyProtection="0">
      <alignment horizontal="right" vertical="center"/>
    </xf>
    <xf numFmtId="0" fontId="9" fillId="16" borderId="105" applyNumberFormat="0" applyProtection="0">
      <alignment horizontal="left" vertical="center" indent="1"/>
    </xf>
    <xf numFmtId="4" fontId="70" fillId="31" borderId="105" applyNumberFormat="0" applyProtection="0">
      <alignment horizontal="right" vertical="center"/>
    </xf>
    <xf numFmtId="4" fontId="72" fillId="31" borderId="105" applyNumberFormat="0" applyProtection="0">
      <alignment horizontal="right" vertical="center"/>
    </xf>
    <xf numFmtId="0" fontId="9" fillId="10" borderId="105" applyNumberFormat="0" applyProtection="0">
      <alignment horizontal="left" vertical="center" indent="1"/>
    </xf>
    <xf numFmtId="0" fontId="9" fillId="14" borderId="105" applyNumberFormat="0" applyProtection="0">
      <alignment horizontal="left" vertical="center" indent="1"/>
    </xf>
    <xf numFmtId="0" fontId="9" fillId="31" borderId="105" applyNumberFormat="0" applyProtection="0">
      <alignment horizontal="left" vertical="center" indent="1"/>
    </xf>
    <xf numFmtId="4" fontId="70" fillId="12" borderId="105" applyNumberFormat="0" applyProtection="0">
      <alignment horizontal="left" vertical="center" indent="1"/>
    </xf>
    <xf numFmtId="40" fontId="90" fillId="40" borderId="130">
      <alignment vertical="center"/>
    </xf>
    <xf numFmtId="0" fontId="9" fillId="40" borderId="125" applyNumberFormat="0" applyFont="0" applyBorder="0" applyAlignment="0" applyProtection="0"/>
    <xf numFmtId="0" fontId="9" fillId="40" borderId="125" applyNumberFormat="0" applyFont="0" applyBorder="0" applyAlignment="0" applyProtection="0"/>
    <xf numFmtId="0" fontId="9" fillId="48" borderId="126" applyNumberFormat="0" applyAlignment="0" applyProtection="0"/>
    <xf numFmtId="40" fontId="90" fillId="40" borderId="130">
      <alignment vertical="center"/>
    </xf>
    <xf numFmtId="211" fontId="83" fillId="37" borderId="130">
      <alignment horizontal="center"/>
      <protection locked="0"/>
    </xf>
    <xf numFmtId="49" fontId="96" fillId="38" borderId="130" applyProtection="0">
      <alignment horizontal="left" indent="1"/>
      <protection locked="0"/>
    </xf>
    <xf numFmtId="211" fontId="83" fillId="37" borderId="130">
      <alignment horizontal="center"/>
      <protection locked="0"/>
    </xf>
    <xf numFmtId="0" fontId="95" fillId="0" borderId="129">
      <alignment horizontal="left" vertical="center"/>
    </xf>
    <xf numFmtId="181" fontId="81" fillId="37" borderId="130">
      <protection locked="0"/>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40" borderId="125" applyNumberFormat="0" applyFont="0" applyBorder="0" applyAlignment="0" applyProtection="0"/>
    <xf numFmtId="0" fontId="9" fillId="40" borderId="125" applyNumberFormat="0" applyFont="0" applyBorder="0" applyAlignment="0" applyProtection="0"/>
    <xf numFmtId="0" fontId="9" fillId="48" borderId="126" applyNumberFormat="0" applyAlignment="0" applyProtection="0"/>
    <xf numFmtId="10" fontId="77" fillId="40" borderId="130" applyNumberFormat="0" applyBorder="0" applyAlignment="0" applyProtection="0"/>
    <xf numFmtId="49" fontId="96" fillId="37" borderId="130" applyProtection="0">
      <alignment horizontal="left" indent="1"/>
      <protection locked="0"/>
    </xf>
    <xf numFmtId="0" fontId="9" fillId="0" borderId="129" applyFont="0" applyFill="0" applyBorder="0" applyAlignment="0" applyProtection="0"/>
    <xf numFmtId="181" fontId="81" fillId="37" borderId="130">
      <protection locked="0"/>
    </xf>
    <xf numFmtId="49" fontId="96" fillId="38" borderId="130" applyProtection="0">
      <alignment horizontal="left" indent="1"/>
      <protection locked="0"/>
    </xf>
    <xf numFmtId="49" fontId="96" fillId="37" borderId="130" applyProtection="0">
      <alignment horizontal="left" indent="1"/>
      <protection locked="0"/>
    </xf>
    <xf numFmtId="10" fontId="77" fillId="40" borderId="130" applyNumberFormat="0" applyBorder="0" applyAlignment="0" applyProtection="0"/>
    <xf numFmtId="0" fontId="95" fillId="0" borderId="129">
      <alignment horizontal="left" vertical="center"/>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0" fontId="9" fillId="40" borderId="125" applyNumberFormat="0" applyFont="0" applyBorder="0" applyAlignment="0" applyProtection="0"/>
    <xf numFmtId="0" fontId="9" fillId="40" borderId="125" applyNumberFormat="0" applyFont="0" applyBorder="0" applyAlignment="0" applyProtection="0"/>
    <xf numFmtId="10" fontId="77" fillId="40" borderId="130" applyNumberFormat="0" applyBorder="0" applyAlignment="0" applyProtection="0"/>
    <xf numFmtId="0" fontId="9" fillId="48" borderId="126" applyNumberFormat="0" applyAlignment="0" applyProtection="0"/>
    <xf numFmtId="181" fontId="81" fillId="37" borderId="130">
      <protection locked="0"/>
    </xf>
    <xf numFmtId="49" fontId="96" fillId="38" borderId="130" applyProtection="0">
      <alignment horizontal="left" indent="1"/>
      <protection locked="0"/>
    </xf>
    <xf numFmtId="49" fontId="96" fillId="37" borderId="130" applyProtection="0">
      <alignment horizontal="left" indent="1"/>
      <protection locked="0"/>
    </xf>
    <xf numFmtId="10" fontId="77" fillId="40" borderId="130" applyNumberFormat="0" applyBorder="0" applyAlignment="0" applyProtection="0"/>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0" borderId="129" applyFont="0" applyFill="0" applyBorder="0" applyAlignment="0" applyProtection="0"/>
    <xf numFmtId="49" fontId="96" fillId="38" borderId="130" applyProtection="0">
      <alignment horizontal="left" indent="1"/>
      <protection locked="0"/>
    </xf>
    <xf numFmtId="211" fontId="83" fillId="37" borderId="130">
      <alignment horizontal="center"/>
      <protection locked="0"/>
    </xf>
    <xf numFmtId="181" fontId="81" fillId="37" borderId="130">
      <protection locked="0"/>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40" fontId="90" fillId="40" borderId="130">
      <alignment vertical="center"/>
    </xf>
    <xf numFmtId="211" fontId="83" fillId="37" borderId="130">
      <alignment horizontal="center"/>
      <protection locked="0"/>
    </xf>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40" borderId="125" applyNumberFormat="0" applyFont="0" applyBorder="0" applyAlignment="0" applyProtection="0"/>
    <xf numFmtId="0" fontId="9" fillId="40" borderId="125" applyNumberFormat="0" applyFont="0" applyBorder="0" applyAlignment="0" applyProtection="0"/>
    <xf numFmtId="0" fontId="9" fillId="48" borderId="126" applyNumberFormat="0" applyAlignment="0" applyProtection="0"/>
    <xf numFmtId="10" fontId="77" fillId="40" borderId="130" applyNumberFormat="0" applyBorder="0" applyAlignment="0" applyProtection="0"/>
    <xf numFmtId="49" fontId="96" fillId="37" borderId="130" applyProtection="0">
      <alignment horizontal="left" indent="1"/>
      <protection locked="0"/>
    </xf>
    <xf numFmtId="181" fontId="81" fillId="37" borderId="130">
      <protection locked="0"/>
    </xf>
    <xf numFmtId="49" fontId="96" fillId="38" borderId="130" applyProtection="0">
      <alignment horizontal="left" indent="1"/>
      <protection locked="0"/>
    </xf>
    <xf numFmtId="49" fontId="96" fillId="37" borderId="130" applyProtection="0">
      <alignment horizontal="left" indent="1"/>
      <protection locked="0"/>
    </xf>
    <xf numFmtId="10" fontId="77" fillId="40" borderId="130" applyNumberFormat="0" applyBorder="0" applyAlignment="0" applyProtection="0"/>
    <xf numFmtId="0" fontId="95" fillId="0" borderId="129">
      <alignment horizontal="left" vertical="center"/>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0" fontId="9" fillId="40" borderId="125" applyNumberFormat="0" applyFont="0" applyBorder="0" applyAlignment="0" applyProtection="0"/>
    <xf numFmtId="0" fontId="9" fillId="40" borderId="125" applyNumberFormat="0" applyFont="0" applyBorder="0" applyAlignment="0" applyProtection="0"/>
    <xf numFmtId="10" fontId="77" fillId="40" borderId="130" applyNumberFormat="0" applyBorder="0" applyAlignment="0" applyProtection="0"/>
    <xf numFmtId="0" fontId="9" fillId="48" borderId="126" applyNumberFormat="0" applyAlignment="0" applyProtection="0"/>
    <xf numFmtId="181" fontId="81" fillId="37" borderId="130">
      <protection locked="0"/>
    </xf>
    <xf numFmtId="49" fontId="96" fillId="38" borderId="130" applyProtection="0">
      <alignment horizontal="left" indent="1"/>
      <protection locked="0"/>
    </xf>
    <xf numFmtId="49" fontId="96" fillId="37" borderId="130" applyProtection="0">
      <alignment horizontal="left" indent="1"/>
      <protection locked="0"/>
    </xf>
    <xf numFmtId="10" fontId="77" fillId="40" borderId="130" applyNumberFormat="0" applyBorder="0" applyAlignment="0" applyProtection="0"/>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0" borderId="129" applyFont="0" applyFill="0" applyBorder="0" applyAlignment="0" applyProtection="0"/>
    <xf numFmtId="49" fontId="96" fillId="38" borderId="130" applyProtection="0">
      <alignment horizontal="left" indent="1"/>
      <protection locked="0"/>
    </xf>
    <xf numFmtId="211" fontId="83" fillId="37" borderId="130">
      <alignment horizontal="center"/>
      <protection locked="0"/>
    </xf>
    <xf numFmtId="0" fontId="95" fillId="0" borderId="129">
      <alignment horizontal="left" vertical="center"/>
    </xf>
    <xf numFmtId="181" fontId="81" fillId="37" borderId="130">
      <protection locked="0"/>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40" fontId="90" fillId="40" borderId="130">
      <alignment vertical="center"/>
    </xf>
    <xf numFmtId="211" fontId="83" fillId="37" borderId="130">
      <alignment horizontal="center"/>
      <protection locked="0"/>
    </xf>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40" borderId="125" applyNumberFormat="0" applyFont="0" applyBorder="0" applyAlignment="0" applyProtection="0"/>
    <xf numFmtId="0" fontId="9" fillId="40" borderId="125" applyNumberFormat="0" applyFont="0" applyBorder="0" applyAlignment="0" applyProtection="0"/>
    <xf numFmtId="0" fontId="9" fillId="48" borderId="126" applyNumberFormat="0" applyAlignment="0" applyProtection="0"/>
    <xf numFmtId="10" fontId="77" fillId="40" borderId="130" applyNumberFormat="0" applyBorder="0" applyAlignment="0" applyProtection="0"/>
    <xf numFmtId="49" fontId="96" fillId="37" borderId="130" applyProtection="0">
      <alignment horizontal="left" indent="1"/>
      <protection locked="0"/>
    </xf>
    <xf numFmtId="0" fontId="9" fillId="48" borderId="126" applyNumberFormat="0" applyAlignment="0" applyProtection="0"/>
    <xf numFmtId="0" fontId="9" fillId="40" borderId="125" applyNumberFormat="0" applyFont="0" applyBorder="0" applyAlignment="0" applyProtection="0"/>
    <xf numFmtId="10" fontId="77" fillId="40" borderId="130" applyNumberFormat="0" applyBorder="0" applyAlignment="0" applyProtection="0"/>
    <xf numFmtId="211" fontId="83" fillId="37" borderId="130">
      <alignment horizontal="center"/>
      <protection locked="0"/>
    </xf>
    <xf numFmtId="0" fontId="9" fillId="31" borderId="105" applyNumberFormat="0" applyProtection="0">
      <alignment horizontal="left" vertical="center" indent="1"/>
    </xf>
    <xf numFmtId="0" fontId="9" fillId="14" borderId="105" applyNumberFormat="0" applyProtection="0">
      <alignment horizontal="left" vertical="center" indent="1"/>
    </xf>
    <xf numFmtId="4" fontId="70" fillId="10" borderId="105" applyNumberFormat="0" applyProtection="0">
      <alignment horizontal="right" vertical="center"/>
    </xf>
    <xf numFmtId="181" fontId="81" fillId="37" borderId="130">
      <protection locked="0"/>
    </xf>
    <xf numFmtId="0" fontId="95" fillId="0" borderId="129">
      <alignment horizontal="left" vertical="center"/>
    </xf>
    <xf numFmtId="49" fontId="96" fillId="38" borderId="130" applyProtection="0">
      <alignment horizontal="left" indent="1"/>
      <protection locked="0"/>
    </xf>
    <xf numFmtId="211" fontId="83" fillId="37" borderId="130">
      <alignment horizontal="center"/>
      <protection locked="0"/>
    </xf>
    <xf numFmtId="0" fontId="9" fillId="48" borderId="126" applyNumberFormat="0" applyAlignment="0" applyProtection="0"/>
    <xf numFmtId="0" fontId="9" fillId="40" borderId="125" applyNumberFormat="0" applyFont="0" applyBorder="0" applyAlignment="0" applyProtection="0"/>
    <xf numFmtId="0" fontId="9" fillId="40" borderId="125" applyNumberFormat="0" applyFont="0" applyBorder="0" applyAlignment="0" applyProtection="0"/>
    <xf numFmtId="4" fontId="70" fillId="12" borderId="105" applyNumberFormat="0" applyProtection="0">
      <alignment horizontal="left" vertical="center" indent="1"/>
    </xf>
    <xf numFmtId="0" fontId="9" fillId="31" borderId="105" applyNumberFormat="0" applyProtection="0">
      <alignment horizontal="left" vertical="center" indent="1"/>
    </xf>
    <xf numFmtId="0" fontId="9" fillId="10" borderId="105" applyNumberFormat="0" applyProtection="0">
      <alignment horizontal="left" vertical="center" indent="1"/>
    </xf>
    <xf numFmtId="4" fontId="72" fillId="31" borderId="105" applyNumberFormat="0" applyProtection="0">
      <alignment horizontal="right" vertical="center"/>
    </xf>
    <xf numFmtId="0" fontId="9" fillId="16" borderId="105" applyNumberFormat="0" applyProtection="0">
      <alignment horizontal="left" vertical="center" indent="1"/>
    </xf>
    <xf numFmtId="4" fontId="72" fillId="31" borderId="105" applyNumberFormat="0" applyProtection="0">
      <alignment horizontal="right" vertical="center"/>
    </xf>
    <xf numFmtId="4" fontId="70" fillId="31" borderId="105" applyNumberFormat="0" applyProtection="0">
      <alignment horizontal="right" vertical="center"/>
    </xf>
    <xf numFmtId="0" fontId="9" fillId="14" borderId="105" applyNumberFormat="0" applyProtection="0">
      <alignment horizontal="left" vertical="center" indent="1"/>
    </xf>
    <xf numFmtId="0" fontId="9" fillId="10" borderId="105" applyNumberFormat="0" applyProtection="0">
      <alignment horizontal="left" vertical="center" indent="1"/>
    </xf>
    <xf numFmtId="4" fontId="70" fillId="31" borderId="105" applyNumberFormat="0" applyProtection="0">
      <alignment horizontal="right" vertical="center"/>
    </xf>
    <xf numFmtId="4" fontId="74" fillId="31" borderId="105" applyNumberFormat="0" applyProtection="0">
      <alignment horizontal="right" vertical="center"/>
    </xf>
    <xf numFmtId="0" fontId="70" fillId="10" borderId="105" applyNumberFormat="0" applyProtection="0">
      <alignment horizontal="left" vertical="top" indent="1"/>
    </xf>
    <xf numFmtId="4" fontId="70" fillId="35" borderId="105" applyNumberFormat="0" applyProtection="0">
      <alignment horizontal="left" vertical="center" indent="1"/>
    </xf>
    <xf numFmtId="4" fontId="70" fillId="31" borderId="105" applyNumberFormat="0" applyProtection="0">
      <alignment horizontal="right" vertical="center"/>
    </xf>
    <xf numFmtId="4" fontId="70" fillId="12" borderId="105" applyNumberFormat="0" applyProtection="0">
      <alignment horizontal="left" vertical="center" indent="1"/>
    </xf>
    <xf numFmtId="4" fontId="70" fillId="12" borderId="105" applyNumberFormat="0" applyProtection="0">
      <alignment vertical="center"/>
    </xf>
    <xf numFmtId="0" fontId="9" fillId="13" borderId="130" applyNumberFormat="0">
      <protection locked="0"/>
    </xf>
    <xf numFmtId="0" fontId="9" fillId="31" borderId="105" applyNumberFormat="0" applyProtection="0">
      <alignment horizontal="left" vertical="center" indent="1"/>
    </xf>
    <xf numFmtId="0" fontId="9" fillId="14" borderId="105" applyNumberFormat="0" applyProtection="0">
      <alignment horizontal="left" vertical="top" indent="1"/>
    </xf>
    <xf numFmtId="0" fontId="9" fillId="14" borderId="105" applyNumberFormat="0" applyProtection="0">
      <alignment horizontal="left" vertical="center" indent="1"/>
    </xf>
    <xf numFmtId="0" fontId="9" fillId="10" borderId="105" applyNumberFormat="0" applyProtection="0">
      <alignment horizontal="left" vertical="top" indent="1"/>
    </xf>
    <xf numFmtId="0" fontId="9" fillId="16" borderId="105" applyNumberFormat="0" applyProtection="0">
      <alignment horizontal="left" vertical="top" indent="1"/>
    </xf>
    <xf numFmtId="0" fontId="9" fillId="16" borderId="105" applyNumberFormat="0" applyProtection="0">
      <alignment horizontal="left" vertical="center" indent="1"/>
    </xf>
    <xf numFmtId="4" fontId="70" fillId="29" borderId="105" applyNumberFormat="0" applyProtection="0">
      <alignment horizontal="right" vertical="center"/>
    </xf>
    <xf numFmtId="4" fontId="70" fillId="28" borderId="105" applyNumberFormat="0" applyProtection="0">
      <alignment horizontal="right" vertical="center"/>
    </xf>
    <xf numFmtId="4" fontId="70" fillId="17" borderId="105" applyNumberFormat="0" applyProtection="0">
      <alignment horizontal="right" vertical="center"/>
    </xf>
    <xf numFmtId="4" fontId="70" fillId="26" borderId="105" applyNumberFormat="0" applyProtection="0">
      <alignment horizontal="right" vertical="center"/>
    </xf>
    <xf numFmtId="4" fontId="70" fillId="24" borderId="105" applyNumberFormat="0" applyProtection="0">
      <alignment horizontal="right" vertical="center"/>
    </xf>
    <xf numFmtId="4" fontId="70" fillId="23" borderId="105" applyNumberFormat="0" applyProtection="0">
      <alignment horizontal="right" vertical="center"/>
    </xf>
    <xf numFmtId="4" fontId="70" fillId="15" borderId="105" applyNumberFormat="0" applyProtection="0">
      <alignment horizontal="right" vertical="center"/>
    </xf>
    <xf numFmtId="4" fontId="68" fillId="25" borderId="105" applyNumberFormat="0" applyProtection="0">
      <alignment horizontal="left" vertical="center" indent="1"/>
    </xf>
    <xf numFmtId="4" fontId="68" fillId="25" borderId="105" applyNumberFormat="0" applyProtection="0">
      <alignment vertical="center"/>
    </xf>
    <xf numFmtId="40" fontId="90" fillId="19" borderId="102">
      <alignment vertical="center"/>
    </xf>
    <xf numFmtId="4" fontId="70" fillId="31" borderId="105" applyNumberFormat="0" applyProtection="0">
      <alignment horizontal="right" vertical="center"/>
    </xf>
    <xf numFmtId="0" fontId="9" fillId="14" borderId="105" applyNumberFormat="0" applyProtection="0">
      <alignment horizontal="left" vertical="center" indent="1"/>
    </xf>
    <xf numFmtId="4" fontId="70" fillId="10" borderId="105" applyNumberFormat="0" applyProtection="0">
      <alignment horizontal="right" vertical="center"/>
    </xf>
    <xf numFmtId="0" fontId="9" fillId="31" borderId="105" applyNumberFormat="0" applyProtection="0">
      <alignment horizontal="left" vertical="center" indent="1"/>
    </xf>
    <xf numFmtId="4" fontId="70" fillId="31" borderId="105" applyNumberFormat="0" applyProtection="0">
      <alignment horizontal="right" vertical="center"/>
    </xf>
    <xf numFmtId="0" fontId="9" fillId="14" borderId="105" applyNumberFormat="0" applyProtection="0">
      <alignment horizontal="left" vertical="center" indent="1"/>
    </xf>
    <xf numFmtId="0" fontId="9" fillId="16" borderId="105" applyNumberFormat="0" applyProtection="0">
      <alignment horizontal="left" vertical="top" indent="1"/>
    </xf>
    <xf numFmtId="10" fontId="77" fillId="40" borderId="130" applyNumberFormat="0" applyBorder="0" applyAlignment="0" applyProtection="0"/>
    <xf numFmtId="0" fontId="9" fillId="48" borderId="126" applyNumberFormat="0" applyAlignment="0" applyProtection="0"/>
    <xf numFmtId="0" fontId="9" fillId="40" borderId="125" applyNumberFormat="0" applyFont="0" applyBorder="0" applyAlignment="0" applyProtection="0"/>
    <xf numFmtId="0" fontId="9" fillId="40" borderId="125" applyNumberFormat="0" applyFont="0" applyBorder="0" applyAlignment="0" applyProtection="0"/>
    <xf numFmtId="10" fontId="77" fillId="40" borderId="130" applyNumberFormat="0" applyBorder="0" applyAlignment="0" applyProtection="0"/>
    <xf numFmtId="40" fontId="90" fillId="40" borderId="130">
      <alignment vertical="center"/>
    </xf>
    <xf numFmtId="211" fontId="83" fillId="37" borderId="130">
      <alignment horizontal="center"/>
      <protection locked="0"/>
    </xf>
    <xf numFmtId="0" fontId="9" fillId="31" borderId="105" applyNumberFormat="0" applyProtection="0">
      <alignment horizontal="left" vertical="center" indent="1"/>
    </xf>
    <xf numFmtId="0" fontId="9" fillId="14" borderId="105" applyNumberFormat="0" applyProtection="0">
      <alignment horizontal="left" vertical="center" indent="1"/>
    </xf>
    <xf numFmtId="4" fontId="70" fillId="10" borderId="105" applyNumberFormat="0" applyProtection="0">
      <alignment horizontal="right" vertical="center"/>
    </xf>
    <xf numFmtId="181" fontId="81" fillId="37" borderId="130">
      <protection locked="0"/>
    </xf>
    <xf numFmtId="0" fontId="95" fillId="0" borderId="129">
      <alignment horizontal="left" vertical="center"/>
    </xf>
    <xf numFmtId="49" fontId="96" fillId="38" borderId="130" applyProtection="0">
      <alignment horizontal="left" indent="1"/>
      <protection locked="0"/>
    </xf>
    <xf numFmtId="0" fontId="9" fillId="0" borderId="129" applyFont="0" applyFill="0" applyBorder="0" applyAlignment="0" applyProtection="0"/>
    <xf numFmtId="211" fontId="83" fillId="37" borderId="130">
      <alignment horizontal="center"/>
      <protection locked="0"/>
    </xf>
    <xf numFmtId="40" fontId="90" fillId="40" borderId="130">
      <alignment vertical="center"/>
    </xf>
    <xf numFmtId="10" fontId="77" fillId="40" borderId="130" applyNumberFormat="0" applyBorder="0" applyAlignment="0" applyProtection="0"/>
    <xf numFmtId="49" fontId="96" fillId="37" borderId="130" applyProtection="0">
      <alignment horizontal="left" indent="1"/>
      <protection locked="0"/>
    </xf>
    <xf numFmtId="49" fontId="96" fillId="38" borderId="130" applyProtection="0">
      <alignment horizontal="left" indent="1"/>
      <protection locked="0"/>
    </xf>
    <xf numFmtId="181" fontId="81" fillId="37" borderId="130">
      <protection locked="0"/>
    </xf>
    <xf numFmtId="10" fontId="77" fillId="40" borderId="130" applyNumberFormat="0" applyBorder="0" applyAlignment="0" applyProtection="0"/>
    <xf numFmtId="0" fontId="9" fillId="40" borderId="125" applyNumberFormat="0" applyFont="0" applyBorder="0" applyAlignment="0" applyProtection="0"/>
    <xf numFmtId="0" fontId="9" fillId="40" borderId="125" applyNumberFormat="0" applyFont="0" applyBorder="0" applyAlignment="0" applyProtection="0"/>
    <xf numFmtId="4" fontId="70" fillId="31" borderId="105" applyNumberFormat="0" applyProtection="0">
      <alignment horizontal="right" vertical="center"/>
    </xf>
    <xf numFmtId="0" fontId="9" fillId="14" borderId="105" applyNumberFormat="0" applyProtection="0">
      <alignment horizontal="left" vertical="center" indent="1"/>
    </xf>
    <xf numFmtId="4" fontId="70" fillId="10" borderId="105" applyNumberFormat="0" applyProtection="0">
      <alignment horizontal="right" vertical="center"/>
    </xf>
    <xf numFmtId="0" fontId="95" fillId="0" borderId="129">
      <alignment horizontal="left" vertical="center"/>
    </xf>
    <xf numFmtId="10" fontId="77" fillId="40" borderId="130" applyNumberFormat="0" applyBorder="0" applyAlignment="0" applyProtection="0"/>
    <xf numFmtId="49" fontId="96" fillId="37" borderId="130" applyProtection="0">
      <alignment horizontal="left" indent="1"/>
      <protection locked="0"/>
    </xf>
    <xf numFmtId="181" fontId="81" fillId="37" borderId="130">
      <protection locked="0"/>
    </xf>
    <xf numFmtId="10" fontId="77" fillId="40" borderId="130" applyNumberFormat="0" applyBorder="0" applyAlignment="0" applyProtection="0"/>
    <xf numFmtId="0" fontId="9" fillId="48" borderId="126" applyNumberFormat="0" applyAlignment="0" applyProtection="0"/>
    <xf numFmtId="0" fontId="9" fillId="40" borderId="125" applyNumberFormat="0" applyFont="0" applyBorder="0" applyAlignment="0" applyProtection="0"/>
    <xf numFmtId="10" fontId="77" fillId="40" borderId="130" applyNumberFormat="0" applyBorder="0" applyAlignment="0" applyProtection="0"/>
    <xf numFmtId="211" fontId="83" fillId="37" borderId="130">
      <alignment horizontal="center"/>
      <protection locked="0"/>
    </xf>
    <xf numFmtId="211" fontId="83" fillId="37" borderId="130">
      <alignment horizontal="center"/>
      <protection locked="0"/>
    </xf>
    <xf numFmtId="40" fontId="90" fillId="40" borderId="130">
      <alignment vertical="center"/>
    </xf>
    <xf numFmtId="0" fontId="9" fillId="31" borderId="105" applyNumberFormat="0" applyProtection="0">
      <alignment horizontal="left" vertical="center" indent="1"/>
    </xf>
    <xf numFmtId="0" fontId="9" fillId="14" borderId="105" applyNumberFormat="0" applyProtection="0">
      <alignment horizontal="left" vertical="center" indent="1"/>
    </xf>
    <xf numFmtId="4" fontId="70" fillId="10" borderId="105" applyNumberFormat="0" applyProtection="0">
      <alignment horizontal="right" vertical="center"/>
    </xf>
    <xf numFmtId="181" fontId="81" fillId="37" borderId="130">
      <protection locked="0"/>
    </xf>
    <xf numFmtId="49" fontId="96" fillId="38" borderId="130" applyProtection="0">
      <alignment horizontal="left" indent="1"/>
      <protection locked="0"/>
    </xf>
    <xf numFmtId="0" fontId="9" fillId="0" borderId="129" applyFont="0" applyFill="0" applyBorder="0" applyAlignment="0" applyProtection="0"/>
    <xf numFmtId="211" fontId="83" fillId="37" borderId="130">
      <alignment horizontal="center"/>
      <protection locked="0"/>
    </xf>
    <xf numFmtId="40" fontId="90" fillId="40" borderId="130">
      <alignment vertical="center"/>
    </xf>
    <xf numFmtId="10" fontId="77" fillId="40" borderId="130" applyNumberFormat="0" applyBorder="0" applyAlignment="0" applyProtection="0"/>
    <xf numFmtId="49" fontId="96" fillId="38" borderId="130" applyProtection="0">
      <alignment horizontal="left" indent="1"/>
      <protection locked="0"/>
    </xf>
    <xf numFmtId="181" fontId="81" fillId="37" borderId="130">
      <protection locked="0"/>
    </xf>
    <xf numFmtId="10" fontId="77" fillId="40" borderId="130" applyNumberFormat="0" applyBorder="0" applyAlignment="0" applyProtection="0"/>
    <xf numFmtId="0" fontId="9" fillId="40" borderId="125" applyNumberFormat="0" applyFont="0" applyBorder="0" applyAlignment="0" applyProtection="0"/>
    <xf numFmtId="0" fontId="9" fillId="31" borderId="105" applyNumberFormat="0" applyProtection="0">
      <alignment horizontal="left" vertical="center" indent="1"/>
    </xf>
    <xf numFmtId="0" fontId="9" fillId="14" borderId="105" applyNumberFormat="0" applyProtection="0">
      <alignment horizontal="left" vertical="center" indent="1"/>
    </xf>
    <xf numFmtId="4" fontId="70" fillId="10" borderId="105" applyNumberFormat="0" applyProtection="0">
      <alignment horizontal="right" vertical="center"/>
    </xf>
    <xf numFmtId="0" fontId="9" fillId="16" borderId="105" applyNumberFormat="0" applyProtection="0">
      <alignment horizontal="left" vertical="top" indent="1"/>
    </xf>
    <xf numFmtId="10" fontId="77" fillId="40" borderId="130" applyNumberFormat="0" applyBorder="0" applyAlignment="0" applyProtection="0"/>
    <xf numFmtId="49" fontId="96" fillId="37" borderId="130" applyProtection="0">
      <alignment horizontal="left" indent="1"/>
      <protection locked="0"/>
    </xf>
    <xf numFmtId="0" fontId="9" fillId="0" borderId="129" applyFont="0" applyFill="0" applyBorder="0" applyAlignment="0" applyProtection="0"/>
    <xf numFmtId="10" fontId="77" fillId="40" borderId="130" applyNumberFormat="0" applyBorder="0" applyAlignment="0" applyProtection="0"/>
    <xf numFmtId="0" fontId="9" fillId="48" borderId="126" applyNumberFormat="0" applyAlignment="0" applyProtection="0"/>
    <xf numFmtId="0" fontId="9" fillId="40" borderId="125" applyNumberFormat="0" applyFont="0" applyBorder="0" applyAlignment="0" applyProtection="0"/>
    <xf numFmtId="10" fontId="77" fillId="40" borderId="130" applyNumberFormat="0" applyBorder="0" applyAlignment="0" applyProtection="0"/>
    <xf numFmtId="40" fontId="90" fillId="40" borderId="130">
      <alignment vertical="center"/>
    </xf>
    <xf numFmtId="0" fontId="9" fillId="31" borderId="105" applyNumberFormat="0" applyProtection="0">
      <alignment horizontal="left" vertical="center" indent="1"/>
    </xf>
    <xf numFmtId="0" fontId="9" fillId="14" borderId="105" applyNumberFormat="0" applyProtection="0">
      <alignment horizontal="left" vertical="center" indent="1"/>
    </xf>
    <xf numFmtId="4" fontId="70" fillId="10" borderId="105" applyNumberFormat="0" applyProtection="0">
      <alignment horizontal="right" vertical="center"/>
    </xf>
    <xf numFmtId="181" fontId="81" fillId="37" borderId="130">
      <protection locked="0"/>
    </xf>
    <xf numFmtId="0" fontId="95" fillId="0" borderId="129">
      <alignment horizontal="left" vertical="center"/>
    </xf>
    <xf numFmtId="49" fontId="96" fillId="38" borderId="130" applyProtection="0">
      <alignment horizontal="left" indent="1"/>
      <protection locked="0"/>
    </xf>
    <xf numFmtId="211" fontId="83" fillId="37" borderId="130">
      <alignment horizontal="center"/>
      <protection locked="0"/>
    </xf>
    <xf numFmtId="0" fontId="9" fillId="48" borderId="126" applyNumberFormat="0" applyAlignment="0" applyProtection="0"/>
    <xf numFmtId="0" fontId="9" fillId="40" borderId="125" applyNumberFormat="0" applyFont="0" applyBorder="0" applyAlignment="0" applyProtection="0"/>
    <xf numFmtId="40" fontId="90" fillId="40" borderId="130">
      <alignment vertical="center"/>
    </xf>
    <xf numFmtId="4" fontId="70" fillId="12" borderId="105" applyNumberFormat="0" applyProtection="0">
      <alignment horizontal="left" vertical="center" indent="1"/>
    </xf>
    <xf numFmtId="0" fontId="9" fillId="31" borderId="105" applyNumberFormat="0" applyProtection="0">
      <alignment horizontal="left" vertical="center" indent="1"/>
    </xf>
    <xf numFmtId="0" fontId="9" fillId="10" borderId="105" applyNumberFormat="0" applyProtection="0">
      <alignment horizontal="left" vertical="center" indent="1"/>
    </xf>
    <xf numFmtId="4" fontId="72" fillId="31" borderId="105" applyNumberFormat="0" applyProtection="0">
      <alignment horizontal="right" vertical="center"/>
    </xf>
    <xf numFmtId="4" fontId="70" fillId="31" borderId="105" applyNumberFormat="0" applyProtection="0">
      <alignment horizontal="right" vertical="center"/>
    </xf>
    <xf numFmtId="4" fontId="72" fillId="31" borderId="105" applyNumberFormat="0" applyProtection="0">
      <alignment horizontal="right" vertical="center"/>
    </xf>
    <xf numFmtId="4" fontId="70" fillId="31" borderId="105" applyNumberFormat="0" applyProtection="0">
      <alignment horizontal="right" vertical="center"/>
    </xf>
    <xf numFmtId="0" fontId="9" fillId="31" borderId="105" applyNumberFormat="0" applyProtection="0">
      <alignment horizontal="left" vertical="center" indent="1"/>
    </xf>
    <xf numFmtId="0" fontId="9" fillId="10" borderId="105" applyNumberFormat="0" applyProtection="0">
      <alignment horizontal="left" vertical="center" indent="1"/>
    </xf>
    <xf numFmtId="4" fontId="70" fillId="31" borderId="105" applyNumberFormat="0" applyProtection="0">
      <alignment horizontal="right" vertical="center"/>
    </xf>
    <xf numFmtId="0" fontId="9" fillId="16" borderId="105" applyNumberFormat="0" applyProtection="0">
      <alignment horizontal="left" vertical="center" indent="1"/>
    </xf>
    <xf numFmtId="0" fontId="70" fillId="10" borderId="105" applyNumberFormat="0" applyProtection="0">
      <alignment horizontal="left" vertical="top" indent="1"/>
    </xf>
    <xf numFmtId="4" fontId="70" fillId="35" borderId="105" applyNumberFormat="0" applyProtection="0">
      <alignment horizontal="left" vertical="center" indent="1"/>
    </xf>
    <xf numFmtId="4" fontId="72" fillId="31" borderId="105" applyNumberFormat="0" applyProtection="0">
      <alignment horizontal="right" vertical="center"/>
    </xf>
    <xf numFmtId="0" fontId="70" fillId="12" borderId="105" applyNumberFormat="0" applyProtection="0">
      <alignment horizontal="left" vertical="top" indent="1"/>
    </xf>
    <xf numFmtId="4" fontId="70" fillId="12" borderId="105" applyNumberFormat="0" applyProtection="0">
      <alignment horizontal="left" vertical="center" indent="1"/>
    </xf>
    <xf numFmtId="4" fontId="72" fillId="12" borderId="105" applyNumberFormat="0" applyProtection="0">
      <alignment vertical="center"/>
    </xf>
    <xf numFmtId="0" fontId="9" fillId="13" borderId="130" applyNumberFormat="0">
      <protection locked="0"/>
    </xf>
    <xf numFmtId="0" fontId="9" fillId="31" borderId="105" applyNumberFormat="0" applyProtection="0">
      <alignment horizontal="left" vertical="top" indent="1"/>
    </xf>
    <xf numFmtId="0" fontId="9" fillId="31" borderId="105" applyNumberFormat="0" applyProtection="0">
      <alignment horizontal="left" vertical="center" indent="1"/>
    </xf>
    <xf numFmtId="0" fontId="9" fillId="14" borderId="105" applyNumberFormat="0" applyProtection="0">
      <alignment horizontal="left" vertical="center" indent="1"/>
    </xf>
    <xf numFmtId="0" fontId="9" fillId="10" borderId="105" applyNumberFormat="0" applyProtection="0">
      <alignment horizontal="left" vertical="top" indent="1"/>
    </xf>
    <xf numFmtId="0" fontId="9" fillId="16" borderId="105" applyNumberFormat="0" applyProtection="0">
      <alignment horizontal="left" vertical="top" indent="1"/>
    </xf>
    <xf numFmtId="0" fontId="9" fillId="16" borderId="105" applyNumberFormat="0" applyProtection="0">
      <alignment horizontal="left" vertical="center" indent="1"/>
    </xf>
    <xf numFmtId="4" fontId="70" fillId="10" borderId="105" applyNumberFormat="0" applyProtection="0">
      <alignment horizontal="right" vertical="center"/>
    </xf>
    <xf numFmtId="4" fontId="70" fillId="28" borderId="105" applyNumberFormat="0" applyProtection="0">
      <alignment horizontal="right" vertical="center"/>
    </xf>
    <xf numFmtId="4" fontId="70" fillId="17" borderId="105" applyNumberFormat="0" applyProtection="0">
      <alignment horizontal="right" vertical="center"/>
    </xf>
    <xf numFmtId="4" fontId="70" fillId="27" borderId="105" applyNumberFormat="0" applyProtection="0">
      <alignment horizontal="right" vertical="center"/>
    </xf>
    <xf numFmtId="4" fontId="70" fillId="24" borderId="105" applyNumberFormat="0" applyProtection="0">
      <alignment horizontal="right" vertical="center"/>
    </xf>
    <xf numFmtId="4" fontId="70" fillId="23" borderId="105" applyNumberFormat="0" applyProtection="0">
      <alignment horizontal="right" vertical="center"/>
    </xf>
    <xf numFmtId="4" fontId="70" fillId="11" borderId="105" applyNumberFormat="0" applyProtection="0">
      <alignment horizontal="right" vertical="center"/>
    </xf>
    <xf numFmtId="0" fontId="68" fillId="25" borderId="105" applyNumberFormat="0" applyProtection="0">
      <alignment horizontal="left" vertical="top" indent="1"/>
    </xf>
    <xf numFmtId="4" fontId="68" fillId="25" borderId="105" applyNumberFormat="0" applyProtection="0">
      <alignment horizontal="left" vertical="center" indent="1"/>
    </xf>
    <xf numFmtId="4" fontId="69" fillId="25" borderId="105" applyNumberFormat="0" applyProtection="0">
      <alignment vertical="center"/>
    </xf>
    <xf numFmtId="40" fontId="90" fillId="19" borderId="102">
      <alignment vertical="center"/>
    </xf>
    <xf numFmtId="0" fontId="9" fillId="31" borderId="105" applyNumberFormat="0" applyProtection="0">
      <alignment horizontal="left" vertical="center" indent="1"/>
    </xf>
    <xf numFmtId="4" fontId="70" fillId="31" borderId="105" applyNumberFormat="0" applyProtection="0">
      <alignment horizontal="right" vertical="center"/>
    </xf>
    <xf numFmtId="4" fontId="70" fillId="10" borderId="105" applyNumberFormat="0" applyProtection="0">
      <alignment horizontal="right" vertical="center"/>
    </xf>
    <xf numFmtId="0" fontId="9" fillId="16" borderId="105" applyNumberFormat="0" applyProtection="0">
      <alignment horizontal="left" vertical="top" indent="1"/>
    </xf>
    <xf numFmtId="0" fontId="9" fillId="31" borderId="105" applyNumberFormat="0" applyProtection="0">
      <alignment horizontal="left" vertical="center" indent="1"/>
    </xf>
    <xf numFmtId="0" fontId="9" fillId="14" borderId="105" applyNumberFormat="0" applyProtection="0">
      <alignment horizontal="left" vertical="center" indent="1"/>
    </xf>
    <xf numFmtId="4" fontId="70" fillId="10" borderId="105" applyNumberFormat="0" applyProtection="0">
      <alignment horizontal="right" vertical="center"/>
    </xf>
    <xf numFmtId="0" fontId="9" fillId="16" borderId="105" applyNumberFormat="0" applyProtection="0">
      <alignment horizontal="left" vertical="top" indent="1"/>
    </xf>
    <xf numFmtId="10" fontId="77" fillId="40" borderId="130" applyNumberFormat="0" applyBorder="0" applyAlignment="0" applyProtection="0"/>
    <xf numFmtId="40" fontId="90" fillId="40" borderId="130">
      <alignment vertical="center"/>
    </xf>
    <xf numFmtId="10" fontId="77" fillId="40" borderId="130" applyNumberFormat="0" applyBorder="0" applyAlignment="0" applyProtection="0"/>
    <xf numFmtId="4" fontId="70" fillId="12" borderId="105" applyNumberFormat="0" applyProtection="0">
      <alignment horizontal="left" vertical="center" indent="1"/>
    </xf>
    <xf numFmtId="0" fontId="95" fillId="0" borderId="129">
      <alignment horizontal="left" vertical="center"/>
    </xf>
    <xf numFmtId="0" fontId="9" fillId="14" borderId="105" applyNumberFormat="0" applyProtection="0">
      <alignment horizontal="left" vertical="top" indent="1"/>
    </xf>
    <xf numFmtId="0" fontId="9" fillId="14" borderId="105" applyNumberFormat="0" applyProtection="0">
      <alignment horizontal="left" vertical="center" indent="1"/>
    </xf>
    <xf numFmtId="4" fontId="70" fillId="31" borderId="105" applyNumberFormat="0" applyProtection="0">
      <alignment horizontal="right" vertical="center"/>
    </xf>
    <xf numFmtId="4" fontId="70" fillId="11" borderId="105" applyNumberFormat="0" applyProtection="0">
      <alignment horizontal="right" vertical="center"/>
    </xf>
    <xf numFmtId="0" fontId="9" fillId="40" borderId="125" applyNumberFormat="0" applyFont="0" applyBorder="0" applyAlignment="0" applyProtection="0"/>
    <xf numFmtId="49" fontId="96" fillId="37" borderId="130" applyProtection="0">
      <alignment horizontal="left" indent="1"/>
      <protection locked="0"/>
    </xf>
    <xf numFmtId="0" fontId="9" fillId="48" borderId="126" applyNumberFormat="0" applyAlignment="0" applyProtection="0"/>
    <xf numFmtId="0" fontId="9" fillId="40" borderId="125" applyNumberFormat="0" applyFont="0" applyBorder="0" applyAlignment="0" applyProtection="0"/>
    <xf numFmtId="0" fontId="9" fillId="40" borderId="125" applyNumberFormat="0" applyFont="0" applyBorder="0" applyAlignment="0" applyProtection="0"/>
    <xf numFmtId="211" fontId="83" fillId="37" borderId="130">
      <alignment horizontal="center"/>
      <protection locked="0"/>
    </xf>
    <xf numFmtId="40" fontId="90" fillId="40" borderId="130">
      <alignment vertical="center"/>
    </xf>
    <xf numFmtId="211" fontId="83" fillId="37" borderId="130">
      <alignment horizontal="center"/>
      <protection locked="0"/>
    </xf>
    <xf numFmtId="0" fontId="9" fillId="31" borderId="105" applyNumberFormat="0" applyProtection="0">
      <alignment horizontal="left" vertical="center" indent="1"/>
    </xf>
    <xf numFmtId="4" fontId="70" fillId="31" borderId="105" applyNumberFormat="0" applyProtection="0">
      <alignment horizontal="right" vertical="center"/>
    </xf>
    <xf numFmtId="0" fontId="9" fillId="14" borderId="105" applyNumberFormat="0" applyProtection="0">
      <alignment horizontal="left" vertical="center" indent="1"/>
    </xf>
    <xf numFmtId="0" fontId="9" fillId="16" borderId="105" applyNumberFormat="0" applyProtection="0">
      <alignment horizontal="left" vertical="top" indent="1"/>
    </xf>
    <xf numFmtId="181" fontId="81" fillId="37" borderId="130">
      <protection locked="0"/>
    </xf>
    <xf numFmtId="49" fontId="96" fillId="38" borderId="130" applyProtection="0">
      <alignment horizontal="left" indent="1"/>
      <protection locked="0"/>
    </xf>
    <xf numFmtId="10" fontId="77" fillId="40" borderId="130" applyNumberFormat="0" applyBorder="0" applyAlignment="0" applyProtection="0"/>
    <xf numFmtId="211" fontId="83" fillId="37" borderId="130">
      <alignment horizontal="center"/>
      <protection locked="0"/>
    </xf>
    <xf numFmtId="40" fontId="90" fillId="40" borderId="130">
      <alignment vertical="center"/>
    </xf>
    <xf numFmtId="10" fontId="77" fillId="40" borderId="130" applyNumberFormat="0" applyBorder="0" applyAlignment="0" applyProtection="0"/>
    <xf numFmtId="49" fontId="96" fillId="38" borderId="130" applyProtection="0">
      <alignment horizontal="left" indent="1"/>
      <protection locked="0"/>
    </xf>
    <xf numFmtId="181" fontId="81" fillId="37" borderId="130">
      <protection locked="0"/>
    </xf>
    <xf numFmtId="10" fontId="77" fillId="40" borderId="130" applyNumberFormat="0" applyBorder="0" applyAlignment="0" applyProtection="0"/>
    <xf numFmtId="0" fontId="9" fillId="40" borderId="125" applyNumberFormat="0" applyFont="0" applyBorder="0" applyAlignment="0" applyProtection="0"/>
    <xf numFmtId="4" fontId="70" fillId="31" borderId="105" applyNumberFormat="0" applyProtection="0">
      <alignment horizontal="right" vertical="center"/>
    </xf>
    <xf numFmtId="0" fontId="9" fillId="16" borderId="105" applyNumberFormat="0" applyProtection="0">
      <alignment horizontal="left" vertical="top" indent="1"/>
    </xf>
    <xf numFmtId="0" fontId="95" fillId="0" borderId="129">
      <alignment horizontal="left" vertical="center"/>
    </xf>
    <xf numFmtId="49" fontId="96" fillId="37" borderId="130" applyProtection="0">
      <alignment horizontal="left" indent="1"/>
      <protection locked="0"/>
    </xf>
    <xf numFmtId="0" fontId="9" fillId="48" borderId="126" applyNumberFormat="0" applyAlignment="0" applyProtection="0"/>
    <xf numFmtId="0" fontId="9" fillId="40" borderId="125" applyNumberFormat="0" applyFont="0" applyBorder="0" applyAlignment="0" applyProtection="0"/>
    <xf numFmtId="211" fontId="83" fillId="37" borderId="130">
      <alignment horizontal="center"/>
      <protection locked="0"/>
    </xf>
    <xf numFmtId="211" fontId="83" fillId="37" borderId="130">
      <alignment horizontal="center"/>
      <protection locked="0"/>
    </xf>
    <xf numFmtId="0" fontId="9" fillId="31" borderId="105" applyNumberFormat="0" applyProtection="0">
      <alignment horizontal="left" vertical="center" indent="1"/>
    </xf>
    <xf numFmtId="4" fontId="70" fillId="31" borderId="105" applyNumberFormat="0" applyProtection="0">
      <alignment horizontal="right" vertical="center"/>
    </xf>
    <xf numFmtId="0" fontId="9" fillId="14" borderId="105" applyNumberFormat="0" applyProtection="0">
      <alignment horizontal="left" vertical="center" indent="1"/>
    </xf>
    <xf numFmtId="0" fontId="9" fillId="16" borderId="105" applyNumberFormat="0" applyProtection="0">
      <alignment horizontal="left" vertical="top" indent="1"/>
    </xf>
    <xf numFmtId="211" fontId="83" fillId="37" borderId="130">
      <alignment horizontal="center"/>
      <protection locked="0"/>
    </xf>
    <xf numFmtId="0" fontId="9" fillId="0" borderId="129" applyFont="0" applyFill="0" applyBorder="0" applyAlignment="0" applyProtection="0"/>
    <xf numFmtId="211" fontId="83" fillId="37" borderId="130">
      <alignment horizontal="center"/>
      <protection locked="0"/>
    </xf>
    <xf numFmtId="10" fontId="77" fillId="40" borderId="130" applyNumberFormat="0" applyBorder="0" applyAlignment="0" applyProtection="0"/>
    <xf numFmtId="49" fontId="96" fillId="38" borderId="130" applyProtection="0">
      <alignment horizontal="left" indent="1"/>
      <protection locked="0"/>
    </xf>
    <xf numFmtId="181" fontId="81" fillId="37" borderId="130">
      <protection locked="0"/>
    </xf>
    <xf numFmtId="0" fontId="9" fillId="48" borderId="126" applyNumberFormat="0" applyAlignment="0" applyProtection="0"/>
    <xf numFmtId="0" fontId="9" fillId="40" borderId="125" applyNumberFormat="0" applyFont="0" applyBorder="0" applyAlignment="0" applyProtection="0"/>
    <xf numFmtId="4" fontId="70" fillId="31" borderId="105" applyNumberFormat="0" applyProtection="0">
      <alignment horizontal="right" vertical="center"/>
    </xf>
    <xf numFmtId="4" fontId="70" fillId="10" borderId="105" applyNumberFormat="0" applyProtection="0">
      <alignment horizontal="right" vertical="center"/>
    </xf>
    <xf numFmtId="0" fontId="95" fillId="0" borderId="129">
      <alignment horizontal="left" vertical="center"/>
    </xf>
    <xf numFmtId="10" fontId="77" fillId="40" borderId="130" applyNumberFormat="0" applyBorder="0" applyAlignment="0" applyProtection="0"/>
    <xf numFmtId="4" fontId="70" fillId="10" borderId="105" applyNumberFormat="0" applyProtection="0">
      <alignment horizontal="right" vertical="center"/>
    </xf>
    <xf numFmtId="0" fontId="9" fillId="31" borderId="105" applyNumberFormat="0" applyProtection="0">
      <alignment horizontal="left" vertical="center" indent="1"/>
    </xf>
    <xf numFmtId="0" fontId="9" fillId="14" borderId="105" applyNumberFormat="0" applyProtection="0">
      <alignment horizontal="left" vertical="center" indent="1"/>
    </xf>
    <xf numFmtId="4" fontId="70" fillId="10" borderId="105" applyNumberFormat="0" applyProtection="0">
      <alignment horizontal="right" vertical="center"/>
    </xf>
    <xf numFmtId="0" fontId="9" fillId="31" borderId="105" applyNumberFormat="0" applyProtection="0">
      <alignment horizontal="left" vertical="center" indent="1"/>
    </xf>
    <xf numFmtId="4" fontId="70" fillId="31" borderId="105" applyNumberFormat="0" applyProtection="0">
      <alignment horizontal="right" vertical="center"/>
    </xf>
    <xf numFmtId="0" fontId="9" fillId="16" borderId="105" applyNumberFormat="0" applyProtection="0">
      <alignment horizontal="left" vertical="top" indent="1"/>
    </xf>
    <xf numFmtId="0" fontId="9" fillId="31" borderId="105" applyNumberFormat="0" applyProtection="0">
      <alignment horizontal="left" vertical="center" indent="1"/>
    </xf>
    <xf numFmtId="0" fontId="9" fillId="14" borderId="105" applyNumberFormat="0" applyProtection="0">
      <alignment horizontal="left" vertical="center" indent="1"/>
    </xf>
    <xf numFmtId="0" fontId="9" fillId="16" borderId="105" applyNumberFormat="0" applyProtection="0">
      <alignment horizontal="left" vertical="center" indent="1"/>
    </xf>
    <xf numFmtId="0" fontId="9" fillId="48" borderId="126" applyNumberFormat="0" applyAlignment="0" applyProtection="0"/>
    <xf numFmtId="211" fontId="83" fillId="37" borderId="130">
      <alignment horizontal="center"/>
      <protection locked="0"/>
    </xf>
    <xf numFmtId="40" fontId="90" fillId="40" borderId="130">
      <alignment vertical="center"/>
    </xf>
    <xf numFmtId="49" fontId="96" fillId="38" borderId="130" applyProtection="0">
      <alignment horizontal="left" indent="1"/>
      <protection locked="0"/>
    </xf>
    <xf numFmtId="10" fontId="77" fillId="40" borderId="130" applyNumberFormat="0" applyBorder="0" applyAlignment="0" applyProtection="0"/>
    <xf numFmtId="4" fontId="70" fillId="28" borderId="105" applyNumberFormat="0" applyProtection="0">
      <alignment horizontal="right" vertical="center"/>
    </xf>
    <xf numFmtId="0" fontId="9" fillId="31" borderId="105" applyNumberFormat="0" applyProtection="0">
      <alignment horizontal="left" vertical="center" indent="1"/>
    </xf>
    <xf numFmtId="0" fontId="70" fillId="10" borderId="105" applyNumberFormat="0" applyProtection="0">
      <alignment horizontal="left" vertical="top" indent="1"/>
    </xf>
    <xf numFmtId="4" fontId="70" fillId="10" borderId="105" applyNumberFormat="0" applyProtection="0">
      <alignment horizontal="right" vertical="center"/>
    </xf>
    <xf numFmtId="0" fontId="9" fillId="48" borderId="126" applyNumberFormat="0" applyAlignment="0" applyProtection="0"/>
    <xf numFmtId="49" fontId="96" fillId="37" borderId="130" applyProtection="0">
      <alignment horizontal="left" indent="1"/>
      <protection locked="0"/>
    </xf>
    <xf numFmtId="0" fontId="95" fillId="0" borderId="129">
      <alignment horizontal="left" vertical="center"/>
    </xf>
    <xf numFmtId="4" fontId="70" fillId="31" borderId="105" applyNumberFormat="0" applyProtection="0">
      <alignment horizontal="right" vertical="center"/>
    </xf>
    <xf numFmtId="40" fontId="90" fillId="40" borderId="130">
      <alignment vertical="center"/>
    </xf>
    <xf numFmtId="49" fontId="96" fillId="37" borderId="130" applyProtection="0">
      <alignment horizontal="left" indent="1"/>
      <protection locked="0"/>
    </xf>
    <xf numFmtId="49" fontId="96" fillId="38" borderId="130" applyProtection="0">
      <alignment horizontal="left" indent="1"/>
      <protection locked="0"/>
    </xf>
    <xf numFmtId="181" fontId="81" fillId="37" borderId="130">
      <protection locked="0"/>
    </xf>
    <xf numFmtId="0" fontId="9" fillId="48" borderId="126" applyNumberFormat="0" applyAlignment="0" applyProtection="0"/>
    <xf numFmtId="4" fontId="69" fillId="25" borderId="105" applyNumberFormat="0" applyProtection="0">
      <alignment vertical="center"/>
    </xf>
    <xf numFmtId="40" fontId="90" fillId="19" borderId="102">
      <alignment vertical="center"/>
    </xf>
    <xf numFmtId="0" fontId="9" fillId="48" borderId="126" applyNumberFormat="0" applyAlignment="0" applyProtection="0"/>
    <xf numFmtId="0" fontId="9" fillId="16" borderId="105" applyNumberFormat="0" applyProtection="0">
      <alignment horizontal="left" vertical="center" indent="1"/>
    </xf>
    <xf numFmtId="0" fontId="95" fillId="0" borderId="129">
      <alignment horizontal="left" vertical="center"/>
    </xf>
    <xf numFmtId="4" fontId="72" fillId="31" borderId="105" applyNumberFormat="0" applyProtection="0">
      <alignment horizontal="right" vertical="center"/>
    </xf>
    <xf numFmtId="211" fontId="83" fillId="37" borderId="130">
      <alignment horizontal="center"/>
      <protection locked="0"/>
    </xf>
    <xf numFmtId="0" fontId="9" fillId="48" borderId="126" applyNumberFormat="0" applyAlignment="0" applyProtection="0"/>
    <xf numFmtId="0" fontId="9" fillId="0" borderId="129" applyFont="0" applyFill="0" applyBorder="0" applyAlignment="0" applyProtection="0"/>
    <xf numFmtId="0" fontId="95" fillId="0" borderId="129">
      <alignment horizontal="left" vertical="center"/>
    </xf>
    <xf numFmtId="10" fontId="77" fillId="40" borderId="130" applyNumberFormat="0" applyBorder="0" applyAlignment="0" applyProtection="0"/>
    <xf numFmtId="0" fontId="9" fillId="0" borderId="129" applyFont="0" applyFill="0" applyBorder="0" applyAlignment="0" applyProtection="0"/>
    <xf numFmtId="4" fontId="70" fillId="35" borderId="105" applyNumberFormat="0" applyProtection="0">
      <alignment horizontal="left" vertical="center" indent="1"/>
    </xf>
    <xf numFmtId="4" fontId="70" fillId="26" borderId="105" applyNumberFormat="0" applyProtection="0">
      <alignment horizontal="right" vertical="center"/>
    </xf>
    <xf numFmtId="4" fontId="70" fillId="26" borderId="105" applyNumberFormat="0" applyProtection="0">
      <alignment horizontal="right" vertical="center"/>
    </xf>
    <xf numFmtId="0" fontId="9" fillId="0" borderId="129" applyFont="0" applyFill="0" applyBorder="0" applyAlignment="0" applyProtection="0"/>
    <xf numFmtId="0" fontId="9" fillId="10" borderId="105" applyNumberFormat="0" applyProtection="0">
      <alignment horizontal="left" vertical="center" indent="1"/>
    </xf>
    <xf numFmtId="0" fontId="9" fillId="10" borderId="105" applyNumberFormat="0" applyProtection="0">
      <alignment horizontal="left" vertical="center" indent="1"/>
    </xf>
    <xf numFmtId="10" fontId="77" fillId="40" borderId="130" applyNumberFormat="0" applyBorder="0" applyAlignment="0" applyProtection="0"/>
    <xf numFmtId="0" fontId="9" fillId="31" borderId="105" applyNumberFormat="0" applyProtection="0">
      <alignment horizontal="left" vertical="center" indent="1"/>
    </xf>
    <xf numFmtId="49" fontId="96" fillId="38" borderId="130" applyProtection="0">
      <alignment horizontal="left" indent="1"/>
      <protection locked="0"/>
    </xf>
    <xf numFmtId="4" fontId="70" fillId="31"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0" fontId="9" fillId="10" borderId="105" applyNumberFormat="0" applyProtection="0">
      <alignment horizontal="left" vertical="center" indent="1"/>
    </xf>
    <xf numFmtId="0" fontId="9" fillId="40" borderId="125" applyNumberFormat="0" applyFont="0" applyBorder="0" applyAlignment="0" applyProtection="0"/>
    <xf numFmtId="4" fontId="70" fillId="10" borderId="105" applyNumberFormat="0" applyProtection="0">
      <alignment horizontal="right" vertical="center"/>
    </xf>
    <xf numFmtId="181" fontId="81" fillId="37" borderId="130">
      <protection locked="0"/>
    </xf>
    <xf numFmtId="40" fontId="90" fillId="40" borderId="130">
      <alignment vertical="center"/>
    </xf>
    <xf numFmtId="4" fontId="70" fillId="10" borderId="105" applyNumberFormat="0" applyProtection="0">
      <alignment horizontal="right" vertical="center"/>
    </xf>
    <xf numFmtId="0" fontId="9" fillId="16" borderId="105" applyNumberFormat="0" applyProtection="0">
      <alignment horizontal="left" vertical="top" indent="1"/>
    </xf>
    <xf numFmtId="0" fontId="9" fillId="31" borderId="105" applyNumberFormat="0" applyProtection="0">
      <alignment horizontal="left" vertical="center" indent="1"/>
    </xf>
    <xf numFmtId="4" fontId="70" fillId="31" borderId="105" applyNumberFormat="0" applyProtection="0">
      <alignment horizontal="right" vertical="center"/>
    </xf>
    <xf numFmtId="10" fontId="77" fillId="40" borderId="130" applyNumberFormat="0" applyBorder="0" applyAlignment="0" applyProtection="0"/>
    <xf numFmtId="0" fontId="9" fillId="14" borderId="105" applyNumberFormat="0" applyProtection="0">
      <alignment horizontal="left" vertical="center" indent="1"/>
    </xf>
    <xf numFmtId="0" fontId="9" fillId="10" borderId="105" applyNumberFormat="0" applyProtection="0">
      <alignment horizontal="left" vertical="center" indent="1"/>
    </xf>
    <xf numFmtId="0" fontId="9" fillId="14" borderId="105" applyNumberFormat="0" applyProtection="0">
      <alignment horizontal="left" vertical="center" indent="1"/>
    </xf>
    <xf numFmtId="0" fontId="9" fillId="14" borderId="105" applyNumberFormat="0" applyProtection="0">
      <alignment horizontal="left" vertical="center" indent="1"/>
    </xf>
    <xf numFmtId="4" fontId="70" fillId="12" borderId="105" applyNumberFormat="0" applyProtection="0">
      <alignment horizontal="left" vertical="center" indent="1"/>
    </xf>
    <xf numFmtId="49" fontId="96" fillId="37" borderId="130" applyProtection="0">
      <alignment horizontal="left" indent="1"/>
      <protection locked="0"/>
    </xf>
    <xf numFmtId="181" fontId="81" fillId="37" borderId="130">
      <protection locked="0"/>
    </xf>
    <xf numFmtId="211" fontId="83" fillId="37" borderId="130">
      <alignment horizontal="center"/>
      <protection locked="0"/>
    </xf>
    <xf numFmtId="40" fontId="90" fillId="40" borderId="130">
      <alignment vertical="center"/>
    </xf>
    <xf numFmtId="10" fontId="77" fillId="40" borderId="130" applyNumberFormat="0" applyBorder="0" applyAlignment="0" applyProtection="0"/>
    <xf numFmtId="10" fontId="77" fillId="40" borderId="130" applyNumberFormat="0" applyBorder="0" applyAlignment="0" applyProtection="0"/>
    <xf numFmtId="0" fontId="9" fillId="40" borderId="125" applyNumberFormat="0" applyFont="0" applyBorder="0" applyAlignment="0" applyProtection="0"/>
    <xf numFmtId="0" fontId="9" fillId="40" borderId="125" applyNumberFormat="0" applyFont="0" applyBorder="0" applyAlignment="0" applyProtection="0"/>
    <xf numFmtId="0" fontId="9" fillId="31" borderId="105" applyNumberFormat="0" applyProtection="0">
      <alignment horizontal="left" vertical="center" indent="1"/>
    </xf>
    <xf numFmtId="4" fontId="70" fillId="31" borderId="105" applyNumberFormat="0" applyProtection="0">
      <alignment horizontal="right" vertical="center"/>
    </xf>
    <xf numFmtId="0" fontId="9" fillId="14" borderId="105" applyNumberFormat="0" applyProtection="0">
      <alignment horizontal="left" vertical="center" indent="1"/>
    </xf>
    <xf numFmtId="4" fontId="70" fillId="10" borderId="105" applyNumberFormat="0" applyProtection="0">
      <alignment horizontal="right" vertical="center"/>
    </xf>
    <xf numFmtId="0" fontId="9" fillId="16" borderId="105" applyNumberFormat="0" applyProtection="0">
      <alignment horizontal="left" vertical="top" indent="1"/>
    </xf>
    <xf numFmtId="49" fontId="96" fillId="37" borderId="130" applyProtection="0">
      <alignment horizontal="left" indent="1"/>
      <protection locked="0"/>
    </xf>
    <xf numFmtId="49" fontId="96" fillId="38" borderId="130" applyProtection="0">
      <alignment horizontal="left" indent="1"/>
      <protection locked="0"/>
    </xf>
    <xf numFmtId="181" fontId="81" fillId="37" borderId="130">
      <protection locked="0"/>
    </xf>
    <xf numFmtId="4" fontId="70" fillId="31" borderId="105" applyNumberFormat="0" applyProtection="0">
      <alignment horizontal="right" vertical="center"/>
    </xf>
    <xf numFmtId="4" fontId="68" fillId="25" borderId="105" applyNumberFormat="0" applyProtection="0">
      <alignment horizontal="left" vertical="center" indent="1"/>
    </xf>
    <xf numFmtId="10" fontId="77" fillId="40" borderId="130" applyNumberFormat="0" applyBorder="0" applyAlignment="0" applyProtection="0"/>
    <xf numFmtId="49" fontId="96" fillId="38" borderId="130" applyProtection="0">
      <alignment horizontal="left" indent="1"/>
      <protection locked="0"/>
    </xf>
    <xf numFmtId="4" fontId="70" fillId="10" borderId="105" applyNumberFormat="0" applyProtection="0">
      <alignment horizontal="right" vertical="center"/>
    </xf>
    <xf numFmtId="4" fontId="72" fillId="31" borderId="105" applyNumberFormat="0" applyProtection="0">
      <alignment horizontal="right" vertical="center"/>
    </xf>
    <xf numFmtId="4" fontId="72" fillId="31" borderId="105" applyNumberFormat="0" applyProtection="0">
      <alignment horizontal="right" vertical="center"/>
    </xf>
    <xf numFmtId="0" fontId="9" fillId="10" borderId="105" applyNumberFormat="0" applyProtection="0">
      <alignment horizontal="left" vertical="top" indent="1"/>
    </xf>
    <xf numFmtId="0" fontId="9" fillId="14" borderId="105" applyNumberFormat="0" applyProtection="0">
      <alignment horizontal="left" vertical="center" indent="1"/>
    </xf>
    <xf numFmtId="4" fontId="70" fillId="27" borderId="105" applyNumberFormat="0" applyProtection="0">
      <alignment horizontal="right" vertical="center"/>
    </xf>
    <xf numFmtId="0" fontId="9" fillId="40" borderId="125" applyNumberFormat="0" applyFont="0" applyBorder="0" applyAlignment="0" applyProtection="0"/>
    <xf numFmtId="10" fontId="77" fillId="40" borderId="130" applyNumberFormat="0" applyBorder="0" applyAlignment="0" applyProtection="0"/>
    <xf numFmtId="181" fontId="81" fillId="37" borderId="130">
      <protection locked="0"/>
    </xf>
    <xf numFmtId="0" fontId="9" fillId="16" borderId="105" applyNumberFormat="0" applyProtection="0">
      <alignment horizontal="left" vertical="top" indent="1"/>
    </xf>
    <xf numFmtId="0" fontId="9" fillId="10" borderId="105" applyNumberFormat="0" applyProtection="0">
      <alignment horizontal="left" vertical="center" indent="1"/>
    </xf>
    <xf numFmtId="4" fontId="72" fillId="31" borderId="105" applyNumberFormat="0" applyProtection="0">
      <alignment horizontal="right" vertical="center"/>
    </xf>
    <xf numFmtId="49" fontId="96" fillId="37" borderId="130" applyProtection="0">
      <alignment horizontal="left" indent="1"/>
      <protection locked="0"/>
    </xf>
    <xf numFmtId="0" fontId="70" fillId="12" borderId="105" applyNumberFormat="0" applyProtection="0">
      <alignment horizontal="left" vertical="top" indent="1"/>
    </xf>
    <xf numFmtId="0" fontId="9" fillId="0" borderId="129" applyFont="0" applyFill="0" applyBorder="0" applyAlignment="0" applyProtection="0"/>
    <xf numFmtId="4" fontId="70" fillId="24" borderId="105" applyNumberFormat="0" applyProtection="0">
      <alignment horizontal="right" vertical="center"/>
    </xf>
    <xf numFmtId="4" fontId="70" fillId="10" borderId="105" applyNumberFormat="0" applyProtection="0">
      <alignment horizontal="right" vertical="center"/>
    </xf>
    <xf numFmtId="4" fontId="72" fillId="12" borderId="105" applyNumberFormat="0" applyProtection="0">
      <alignment vertical="center"/>
    </xf>
    <xf numFmtId="4" fontId="70" fillId="31" borderId="105" applyNumberFormat="0" applyProtection="0">
      <alignment horizontal="right" vertical="center"/>
    </xf>
    <xf numFmtId="4" fontId="70" fillId="17" borderId="105" applyNumberFormat="0" applyProtection="0">
      <alignment horizontal="right" vertical="center"/>
    </xf>
    <xf numFmtId="211" fontId="83" fillId="37" borderId="130">
      <alignment horizontal="center"/>
      <protection locked="0"/>
    </xf>
    <xf numFmtId="0" fontId="9" fillId="31" borderId="105" applyNumberFormat="0" applyProtection="0">
      <alignment horizontal="left" vertical="center" indent="1"/>
    </xf>
    <xf numFmtId="4" fontId="70" fillId="12" borderId="105" applyNumberFormat="0" applyProtection="0">
      <alignment vertical="center"/>
    </xf>
    <xf numFmtId="40" fontId="90" fillId="40" borderId="130">
      <alignment vertical="center"/>
    </xf>
    <xf numFmtId="4" fontId="70" fillId="24" borderId="105" applyNumberFormat="0" applyProtection="0">
      <alignment horizontal="right" vertical="center"/>
    </xf>
    <xf numFmtId="0" fontId="9" fillId="14" borderId="105" applyNumberFormat="0" applyProtection="0">
      <alignment horizontal="left" vertical="center" indent="1"/>
    </xf>
    <xf numFmtId="0" fontId="9" fillId="14" borderId="105" applyNumberFormat="0" applyProtection="0">
      <alignment horizontal="left" vertical="center" indent="1"/>
    </xf>
    <xf numFmtId="0" fontId="70" fillId="12" borderId="105" applyNumberFormat="0" applyProtection="0">
      <alignment horizontal="left" vertical="top" indent="1"/>
    </xf>
    <xf numFmtId="0" fontId="68" fillId="25" borderId="105" applyNumberFormat="0" applyProtection="0">
      <alignment horizontal="left" vertical="top" indent="1"/>
    </xf>
    <xf numFmtId="49" fontId="96" fillId="37" borderId="130" applyProtection="0">
      <alignment horizontal="left" indent="1"/>
      <protection locked="0"/>
    </xf>
    <xf numFmtId="49" fontId="96" fillId="38" borderId="130" applyProtection="0">
      <alignment horizontal="left" indent="1"/>
      <protection locked="0"/>
    </xf>
    <xf numFmtId="211" fontId="83" fillId="37" borderId="130">
      <alignment horizontal="center"/>
      <protection locked="0"/>
    </xf>
    <xf numFmtId="0" fontId="95" fillId="0" borderId="129">
      <alignment horizontal="left" vertical="center"/>
    </xf>
    <xf numFmtId="0" fontId="9" fillId="0" borderId="129" applyFont="0" applyFill="0" applyBorder="0" applyAlignment="0" applyProtection="0"/>
    <xf numFmtId="0" fontId="9" fillId="31" borderId="105" applyNumberFormat="0" applyProtection="0">
      <alignment horizontal="left" vertical="center" indent="1"/>
    </xf>
    <xf numFmtId="0" fontId="9" fillId="14" borderId="105" applyNumberFormat="0" applyProtection="0">
      <alignment horizontal="left" vertical="center" indent="1"/>
    </xf>
    <xf numFmtId="49" fontId="96" fillId="37" borderId="130" applyProtection="0">
      <alignment horizontal="left" indent="1"/>
      <protection locked="0"/>
    </xf>
    <xf numFmtId="10" fontId="77" fillId="40" borderId="130" applyNumberFormat="0" applyBorder="0" applyAlignment="0" applyProtection="0"/>
    <xf numFmtId="49" fontId="96" fillId="38" borderId="130" applyProtection="0">
      <alignment horizontal="left" indent="1"/>
      <protection locked="0"/>
    </xf>
    <xf numFmtId="10" fontId="77" fillId="40" borderId="130" applyNumberFormat="0" applyBorder="0" applyAlignment="0" applyProtection="0"/>
    <xf numFmtId="0" fontId="9" fillId="40" borderId="125" applyNumberFormat="0" applyFont="0" applyBorder="0" applyAlignment="0" applyProtection="0"/>
    <xf numFmtId="10" fontId="77" fillId="40" borderId="130" applyNumberFormat="0" applyBorder="0" applyAlignment="0" applyProtection="0"/>
    <xf numFmtId="40" fontId="90" fillId="40" borderId="130">
      <alignment vertical="center"/>
    </xf>
    <xf numFmtId="181" fontId="81" fillId="37" borderId="130">
      <protection locked="0"/>
    </xf>
    <xf numFmtId="49" fontId="96" fillId="38" borderId="130" applyProtection="0">
      <alignment horizontal="left" indent="1"/>
      <protection locked="0"/>
    </xf>
    <xf numFmtId="10" fontId="77" fillId="40" borderId="130" applyNumberFormat="0" applyBorder="0" applyAlignment="0" applyProtection="0"/>
    <xf numFmtId="40" fontId="90" fillId="40" borderId="130">
      <alignment vertical="center"/>
    </xf>
    <xf numFmtId="49" fontId="96" fillId="37" borderId="130" applyProtection="0">
      <alignment horizontal="left" indent="1"/>
      <protection locked="0"/>
    </xf>
    <xf numFmtId="0" fontId="9" fillId="40" borderId="125" applyNumberFormat="0" applyFont="0" applyBorder="0" applyAlignment="0" applyProtection="0"/>
    <xf numFmtId="10" fontId="77" fillId="40" borderId="130" applyNumberFormat="0" applyBorder="0" applyAlignment="0" applyProtection="0"/>
    <xf numFmtId="0" fontId="9" fillId="31" borderId="105" applyNumberFormat="0" applyProtection="0">
      <alignment horizontal="left" vertical="center" indent="1"/>
    </xf>
    <xf numFmtId="0" fontId="9" fillId="14" borderId="105" applyNumberFormat="0" applyProtection="0">
      <alignment horizontal="left" vertical="center" indent="1"/>
    </xf>
    <xf numFmtId="0" fontId="9" fillId="16" borderId="105" applyNumberFormat="0" applyProtection="0">
      <alignment horizontal="left" vertical="top" indent="1"/>
    </xf>
    <xf numFmtId="40" fontId="90" fillId="40" borderId="130">
      <alignment vertical="center"/>
    </xf>
    <xf numFmtId="0" fontId="9" fillId="16" borderId="105" applyNumberFormat="0" applyProtection="0">
      <alignment horizontal="left" vertical="top" indent="1"/>
    </xf>
    <xf numFmtId="4" fontId="70" fillId="31" borderId="105" applyNumberFormat="0" applyProtection="0">
      <alignment horizontal="right" vertical="center"/>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2" fillId="12" borderId="105" applyNumberFormat="0" applyProtection="0">
      <alignment vertical="center"/>
    </xf>
    <xf numFmtId="4" fontId="74" fillId="31" borderId="105" applyNumberFormat="0" applyProtection="0">
      <alignment horizontal="right" vertical="center"/>
    </xf>
    <xf numFmtId="4" fontId="68" fillId="25" borderId="105" applyNumberFormat="0" applyProtection="0">
      <alignment horizontal="left" vertical="center" indent="1"/>
    </xf>
    <xf numFmtId="10" fontId="77" fillId="40" borderId="130" applyNumberFormat="0" applyBorder="0" applyAlignment="0" applyProtection="0"/>
    <xf numFmtId="0" fontId="9" fillId="48" borderId="126" applyNumberFormat="0" applyAlignment="0" applyProtection="0"/>
    <xf numFmtId="0" fontId="9" fillId="40" borderId="125" applyNumberFormat="0" applyFont="0" applyBorder="0" applyAlignment="0" applyProtection="0"/>
    <xf numFmtId="0" fontId="9" fillId="40" borderId="125" applyNumberFormat="0" applyFont="0" applyBorder="0" applyAlignment="0" applyProtection="0"/>
    <xf numFmtId="10" fontId="77" fillId="40" borderId="130" applyNumberFormat="0" applyBorder="0" applyAlignment="0" applyProtection="0"/>
    <xf numFmtId="211" fontId="83" fillId="37" borderId="130">
      <alignment horizontal="center"/>
      <protection locked="0"/>
    </xf>
    <xf numFmtId="40" fontId="90" fillId="40" borderId="130">
      <alignment vertical="center"/>
    </xf>
    <xf numFmtId="211" fontId="83" fillId="37" borderId="130">
      <alignment horizontal="center"/>
      <protection locked="0"/>
    </xf>
    <xf numFmtId="40" fontId="90" fillId="40" borderId="130">
      <alignment vertical="center"/>
    </xf>
    <xf numFmtId="0" fontId="9" fillId="31" borderId="105" applyNumberFormat="0" applyProtection="0">
      <alignment horizontal="left" vertical="center" indent="1"/>
    </xf>
    <xf numFmtId="4" fontId="70" fillId="31" borderId="105" applyNumberFormat="0" applyProtection="0">
      <alignment horizontal="right" vertical="center"/>
    </xf>
    <xf numFmtId="0" fontId="9" fillId="14" borderId="105" applyNumberFormat="0" applyProtection="0">
      <alignment horizontal="left" vertical="center" indent="1"/>
    </xf>
    <xf numFmtId="4" fontId="70" fillId="10" borderId="105" applyNumberFormat="0" applyProtection="0">
      <alignment horizontal="right" vertical="center"/>
    </xf>
    <xf numFmtId="0" fontId="9" fillId="16" borderId="105" applyNumberFormat="0" applyProtection="0">
      <alignment horizontal="left" vertical="top" indent="1"/>
    </xf>
    <xf numFmtId="181" fontId="81" fillId="37" borderId="130">
      <protection locked="0"/>
    </xf>
    <xf numFmtId="0" fontId="95" fillId="0" borderId="129">
      <alignment horizontal="left" vertical="center"/>
    </xf>
    <xf numFmtId="211" fontId="83" fillId="37" borderId="130">
      <alignment horizontal="center"/>
      <protection locked="0"/>
    </xf>
    <xf numFmtId="49" fontId="96" fillId="37" borderId="130" applyProtection="0">
      <alignment horizontal="left" indent="1"/>
      <protection locked="0"/>
    </xf>
    <xf numFmtId="49" fontId="96" fillId="38" borderId="130" applyProtection="0">
      <alignment horizontal="left" indent="1"/>
      <protection locked="0"/>
    </xf>
    <xf numFmtId="0" fontId="95" fillId="0" borderId="129">
      <alignment horizontal="left" vertical="center"/>
    </xf>
    <xf numFmtId="10" fontId="77" fillId="40" borderId="130" applyNumberFormat="0" applyBorder="0" applyAlignment="0" applyProtection="0"/>
    <xf numFmtId="49" fontId="96" fillId="37" borderId="130" applyProtection="0">
      <alignment horizontal="left" indent="1"/>
      <protection locked="0"/>
    </xf>
    <xf numFmtId="10" fontId="77" fillId="40" borderId="130" applyNumberFormat="0" applyBorder="0" applyAlignment="0" applyProtection="0"/>
    <xf numFmtId="0" fontId="9" fillId="48" borderId="126" applyNumberFormat="0" applyAlignment="0" applyProtection="0"/>
    <xf numFmtId="0" fontId="9" fillId="40" borderId="125" applyNumberFormat="0" applyFont="0" applyBorder="0" applyAlignment="0" applyProtection="0"/>
    <xf numFmtId="0" fontId="9" fillId="40" borderId="125" applyNumberFormat="0" applyFont="0" applyBorder="0" applyAlignment="0" applyProtection="0"/>
    <xf numFmtId="10" fontId="77" fillId="40" borderId="130" applyNumberFormat="0" applyBorder="0" applyAlignment="0" applyProtection="0"/>
    <xf numFmtId="211" fontId="83" fillId="37" borderId="130">
      <alignment horizontal="center"/>
      <protection locked="0"/>
    </xf>
    <xf numFmtId="40" fontId="90" fillId="40" borderId="130">
      <alignment vertical="center"/>
    </xf>
    <xf numFmtId="211" fontId="83" fillId="37" borderId="130">
      <alignment horizontal="center"/>
      <protection locked="0"/>
    </xf>
    <xf numFmtId="40" fontId="90" fillId="40" borderId="130">
      <alignment vertical="center"/>
    </xf>
    <xf numFmtId="0" fontId="9" fillId="14" borderId="105" applyNumberFormat="0" applyProtection="0">
      <alignment horizontal="left" vertical="center" indent="1"/>
    </xf>
    <xf numFmtId="0" fontId="9" fillId="16" borderId="105" applyNumberFormat="0" applyProtection="0">
      <alignment horizontal="left" vertical="center" indent="1"/>
    </xf>
    <xf numFmtId="0" fontId="70" fillId="12" borderId="105" applyNumberFormat="0" applyProtection="0">
      <alignment horizontal="left" vertical="top" indent="1"/>
    </xf>
    <xf numFmtId="181" fontId="81" fillId="37" borderId="130">
      <protection locked="0"/>
    </xf>
    <xf numFmtId="0" fontId="68" fillId="25" borderId="105" applyNumberFormat="0" applyProtection="0">
      <alignment horizontal="left" vertical="top" indent="1"/>
    </xf>
    <xf numFmtId="0" fontId="9" fillId="14" borderId="105" applyNumberFormat="0" applyProtection="0">
      <alignment horizontal="left" vertical="center" indent="1"/>
    </xf>
    <xf numFmtId="4" fontId="69" fillId="25" borderId="105" applyNumberFormat="0" applyProtection="0">
      <alignment vertical="center"/>
    </xf>
    <xf numFmtId="49" fontId="96" fillId="37" borderId="130" applyProtection="0">
      <alignment horizontal="left" indent="1"/>
      <protection locked="0"/>
    </xf>
    <xf numFmtId="4" fontId="70" fillId="10" borderId="105" applyNumberFormat="0" applyProtection="0">
      <alignment horizontal="right" vertical="center"/>
    </xf>
    <xf numFmtId="10" fontId="77" fillId="40" borderId="130" applyNumberFormat="0" applyBorder="0" applyAlignment="0" applyProtection="0"/>
    <xf numFmtId="4" fontId="70" fillId="10" borderId="105" applyNumberFormat="0" applyProtection="0">
      <alignment horizontal="right" vertical="center"/>
    </xf>
    <xf numFmtId="40" fontId="90" fillId="40" borderId="130">
      <alignment vertical="center"/>
    </xf>
    <xf numFmtId="0" fontId="95" fillId="0" borderId="129">
      <alignment horizontal="left" vertical="center"/>
    </xf>
    <xf numFmtId="0" fontId="9" fillId="0" borderId="129" applyFont="0" applyFill="0" applyBorder="0" applyAlignment="0" applyProtection="0"/>
    <xf numFmtId="0" fontId="9" fillId="14" borderId="105" applyNumberFormat="0" applyProtection="0">
      <alignment horizontal="left" vertical="center" indent="1"/>
    </xf>
    <xf numFmtId="49" fontId="96" fillId="38" borderId="130" applyProtection="0">
      <alignment horizontal="left" indent="1"/>
      <protection locked="0"/>
    </xf>
    <xf numFmtId="0" fontId="95" fillId="0" borderId="129">
      <alignment horizontal="left" vertical="center"/>
    </xf>
    <xf numFmtId="4" fontId="70" fillId="35" borderId="105" applyNumberFormat="0" applyProtection="0">
      <alignment horizontal="left" vertical="center" indent="1"/>
    </xf>
    <xf numFmtId="0" fontId="9" fillId="31" borderId="105" applyNumberFormat="0" applyProtection="0">
      <alignment horizontal="left" vertical="center" indent="1"/>
    </xf>
    <xf numFmtId="4" fontId="70" fillId="31" borderId="105" applyNumberFormat="0" applyProtection="0">
      <alignment horizontal="right" vertical="center"/>
    </xf>
    <xf numFmtId="4" fontId="70" fillId="31" borderId="105" applyNumberFormat="0" applyProtection="0">
      <alignment horizontal="right" vertical="center"/>
    </xf>
    <xf numFmtId="4" fontId="70" fillId="10" borderId="105" applyNumberFormat="0" applyProtection="0">
      <alignment horizontal="right" vertical="center"/>
    </xf>
    <xf numFmtId="10" fontId="77" fillId="40" borderId="130" applyNumberFormat="0" applyBorder="0" applyAlignment="0" applyProtection="0"/>
    <xf numFmtId="0" fontId="9" fillId="40" borderId="125" applyNumberFormat="0" applyFont="0" applyBorder="0" applyAlignment="0" applyProtection="0"/>
    <xf numFmtId="0" fontId="9" fillId="40" borderId="125" applyNumberFormat="0" applyFont="0" applyBorder="0" applyAlignment="0" applyProtection="0"/>
    <xf numFmtId="0" fontId="9" fillId="31" borderId="105" applyNumberFormat="0" applyProtection="0">
      <alignment horizontal="left" vertical="center" indent="1"/>
    </xf>
    <xf numFmtId="4" fontId="70" fillId="31" borderId="105" applyNumberFormat="0" applyProtection="0">
      <alignment horizontal="right" vertical="center"/>
    </xf>
    <xf numFmtId="0" fontId="70" fillId="12" borderId="105" applyNumberFormat="0" applyProtection="0">
      <alignment horizontal="left" vertical="top" indent="1"/>
    </xf>
    <xf numFmtId="4" fontId="70" fillId="12" borderId="105" applyNumberFormat="0" applyProtection="0">
      <alignment horizontal="left" vertical="center" indent="1"/>
    </xf>
    <xf numFmtId="4" fontId="72" fillId="12" borderId="105" applyNumberFormat="0" applyProtection="0">
      <alignment vertical="center"/>
    </xf>
    <xf numFmtId="4" fontId="70" fillId="12" borderId="105" applyNumberFormat="0" applyProtection="0">
      <alignment vertical="center"/>
    </xf>
    <xf numFmtId="0" fontId="9" fillId="13" borderId="130" applyNumberFormat="0">
      <protection locked="0"/>
    </xf>
    <xf numFmtId="0" fontId="9" fillId="31" borderId="105" applyNumberFormat="0" applyProtection="0">
      <alignment horizontal="left" vertical="top" indent="1"/>
    </xf>
    <xf numFmtId="0" fontId="9" fillId="31" borderId="105" applyNumberFormat="0" applyProtection="0">
      <alignment horizontal="left" vertical="center" indent="1"/>
    </xf>
    <xf numFmtId="0" fontId="9" fillId="14" borderId="105" applyNumberFormat="0" applyProtection="0">
      <alignment horizontal="left" vertical="top" indent="1"/>
    </xf>
    <xf numFmtId="0" fontId="9" fillId="14" borderId="105" applyNumberFormat="0" applyProtection="0">
      <alignment horizontal="left" vertical="center" indent="1"/>
    </xf>
    <xf numFmtId="0" fontId="9" fillId="10" borderId="105" applyNumberFormat="0" applyProtection="0">
      <alignment horizontal="left" vertical="center" indent="1"/>
    </xf>
    <xf numFmtId="0" fontId="9" fillId="16" borderId="105" applyNumberFormat="0" applyProtection="0">
      <alignment horizontal="left" vertical="top" indent="1"/>
    </xf>
    <xf numFmtId="0" fontId="9" fillId="16" borderId="105" applyNumberFormat="0" applyProtection="0">
      <alignment horizontal="left" vertical="center" indent="1"/>
    </xf>
    <xf numFmtId="4" fontId="70" fillId="10" borderId="105" applyNumberFormat="0" applyProtection="0">
      <alignment horizontal="right" vertical="center"/>
    </xf>
    <xf numFmtId="0" fontId="9" fillId="16" borderId="105" applyNumberFormat="0" applyProtection="0">
      <alignment horizontal="left" vertical="top" indent="1"/>
    </xf>
    <xf numFmtId="0" fontId="9" fillId="16" borderId="105" applyNumberFormat="0" applyProtection="0">
      <alignment horizontal="left" vertical="top" indent="1"/>
    </xf>
    <xf numFmtId="4" fontId="70" fillId="31" borderId="105" applyNumberFormat="0" applyProtection="0">
      <alignment horizontal="right" vertical="center"/>
    </xf>
    <xf numFmtId="4" fontId="70" fillId="26" borderId="105" applyNumberFormat="0" applyProtection="0">
      <alignment horizontal="right" vertical="center"/>
    </xf>
    <xf numFmtId="211" fontId="83" fillId="37" borderId="130">
      <alignment horizontal="center"/>
      <protection locked="0"/>
    </xf>
    <xf numFmtId="0" fontId="9" fillId="31" borderId="105" applyNumberFormat="0" applyProtection="0">
      <alignment horizontal="left" vertical="center" indent="1"/>
    </xf>
    <xf numFmtId="181" fontId="81" fillId="37" borderId="130">
      <protection locked="0"/>
    </xf>
    <xf numFmtId="40" fontId="90" fillId="40" borderId="130">
      <alignment vertical="center"/>
    </xf>
    <xf numFmtId="49" fontId="96" fillId="38" borderId="130" applyProtection="0">
      <alignment horizontal="left" indent="1"/>
      <protection locked="0"/>
    </xf>
    <xf numFmtId="4" fontId="70" fillId="31" borderId="105" applyNumberFormat="0" applyProtection="0">
      <alignment horizontal="right" vertical="center"/>
    </xf>
    <xf numFmtId="0" fontId="9" fillId="40" borderId="125" applyNumberFormat="0" applyFont="0" applyBorder="0" applyAlignment="0" applyProtection="0"/>
    <xf numFmtId="10" fontId="77" fillId="40" borderId="130" applyNumberFormat="0" applyBorder="0" applyAlignment="0" applyProtection="0"/>
    <xf numFmtId="49" fontId="96" fillId="38" borderId="130" applyProtection="0">
      <alignment horizontal="left" indent="1"/>
      <protection locked="0"/>
    </xf>
    <xf numFmtId="211" fontId="83" fillId="37" borderId="130">
      <alignment horizontal="center"/>
      <protection locked="0"/>
    </xf>
    <xf numFmtId="10" fontId="77" fillId="40" borderId="130" applyNumberFormat="0" applyBorder="0" applyAlignment="0" applyProtection="0"/>
    <xf numFmtId="4" fontId="70" fillId="10" borderId="105" applyNumberFormat="0" applyProtection="0">
      <alignment horizontal="right" vertical="center"/>
    </xf>
    <xf numFmtId="10" fontId="77" fillId="40" borderId="130" applyNumberFormat="0" applyBorder="0" applyAlignment="0" applyProtection="0"/>
    <xf numFmtId="4" fontId="70" fillId="27" borderId="105" applyNumberFormat="0" applyProtection="0">
      <alignment horizontal="right" vertical="center"/>
    </xf>
    <xf numFmtId="0" fontId="9" fillId="40" borderId="125" applyNumberFormat="0" applyFont="0" applyBorder="0" applyAlignment="0" applyProtection="0"/>
    <xf numFmtId="0" fontId="9" fillId="31" borderId="105" applyNumberFormat="0" applyProtection="0">
      <alignment horizontal="left" vertical="center" indent="1"/>
    </xf>
    <xf numFmtId="4" fontId="70" fillId="10" borderId="105" applyNumberFormat="0" applyProtection="0">
      <alignment horizontal="right" vertical="center"/>
    </xf>
    <xf numFmtId="4" fontId="70" fillId="23" borderId="105" applyNumberFormat="0" applyProtection="0">
      <alignment horizontal="right" vertical="center"/>
    </xf>
    <xf numFmtId="4" fontId="70" fillId="12" borderId="105" applyNumberFormat="0" applyProtection="0">
      <alignment horizontal="left" vertical="center" indent="1"/>
    </xf>
    <xf numFmtId="4" fontId="70" fillId="31" borderId="105" applyNumberFormat="0" applyProtection="0">
      <alignment horizontal="right" vertical="center"/>
    </xf>
    <xf numFmtId="211" fontId="83" fillId="37" borderId="130">
      <alignment horizontal="center"/>
      <protection locked="0"/>
    </xf>
    <xf numFmtId="4" fontId="70" fillId="31" borderId="105" applyNumberFormat="0" applyProtection="0">
      <alignment horizontal="right" vertical="center"/>
    </xf>
    <xf numFmtId="0" fontId="9" fillId="10" borderId="105" applyNumberFormat="0" applyProtection="0">
      <alignment horizontal="left" vertical="center" indent="1"/>
    </xf>
    <xf numFmtId="40" fontId="90" fillId="40" borderId="107">
      <alignment vertical="center"/>
    </xf>
    <xf numFmtId="211" fontId="83" fillId="37" borderId="130">
      <alignment horizontal="center"/>
      <protection locked="0"/>
    </xf>
    <xf numFmtId="4" fontId="70" fillId="31" borderId="105" applyNumberFormat="0" applyProtection="0">
      <alignment horizontal="right" vertical="center"/>
    </xf>
    <xf numFmtId="4" fontId="70" fillId="31" borderId="105" applyNumberFormat="0" applyProtection="0">
      <alignment horizontal="right" vertical="center"/>
    </xf>
    <xf numFmtId="0" fontId="9" fillId="31" borderId="105" applyNumberFormat="0" applyProtection="0">
      <alignment horizontal="left" vertical="top" indent="1"/>
    </xf>
    <xf numFmtId="211" fontId="83" fillId="37" borderId="107">
      <alignment horizontal="center"/>
      <protection locked="0"/>
    </xf>
    <xf numFmtId="0" fontId="9" fillId="40" borderId="125" applyNumberFormat="0" applyFont="0" applyBorder="0" applyAlignment="0" applyProtection="0"/>
    <xf numFmtId="4" fontId="70" fillId="12" borderId="105" applyNumberFormat="0" applyProtection="0">
      <alignment horizontal="left" vertical="center" indent="1"/>
    </xf>
    <xf numFmtId="0" fontId="9" fillId="16" borderId="105" applyNumberFormat="0" applyProtection="0">
      <alignment horizontal="left" vertical="center" indent="1"/>
    </xf>
    <xf numFmtId="4" fontId="70" fillId="11" borderId="105" applyNumberFormat="0" applyProtection="0">
      <alignment horizontal="right" vertical="center"/>
    </xf>
    <xf numFmtId="0" fontId="9" fillId="31" borderId="105" applyNumberFormat="0" applyProtection="0">
      <alignment horizontal="left" vertical="center" indent="1"/>
    </xf>
    <xf numFmtId="0" fontId="9" fillId="14" borderId="105" applyNumberFormat="0" applyProtection="0">
      <alignment horizontal="left" vertical="center" indent="1"/>
    </xf>
    <xf numFmtId="0" fontId="9" fillId="16" borderId="105" applyNumberFormat="0" applyProtection="0">
      <alignment horizontal="left" vertical="center" indent="1"/>
    </xf>
    <xf numFmtId="49" fontId="96" fillId="38" borderId="107" applyProtection="0">
      <alignment horizontal="left" indent="1"/>
      <protection locked="0"/>
    </xf>
    <xf numFmtId="211" fontId="83" fillId="37" borderId="107">
      <alignment horizontal="center"/>
      <protection locked="0"/>
    </xf>
    <xf numFmtId="49" fontId="96" fillId="38" borderId="130" applyProtection="0">
      <alignment horizontal="left" indent="1"/>
      <protection locked="0"/>
    </xf>
    <xf numFmtId="0" fontId="95" fillId="0" borderId="113">
      <alignment horizontal="left" vertical="center"/>
    </xf>
    <xf numFmtId="181" fontId="81" fillId="37" borderId="107">
      <protection locked="0"/>
    </xf>
    <xf numFmtId="10" fontId="77" fillId="40" borderId="130" applyNumberFormat="0" applyBorder="0" applyAlignment="0" applyProtection="0"/>
    <xf numFmtId="10" fontId="77" fillId="40" borderId="130" applyNumberFormat="0" applyBorder="0" applyAlignment="0" applyProtection="0"/>
    <xf numFmtId="49" fontId="96" fillId="37" borderId="130" applyProtection="0">
      <alignment horizontal="left" indent="1"/>
      <protection locked="0"/>
    </xf>
    <xf numFmtId="4" fontId="70" fillId="12" borderId="105" applyNumberFormat="0" applyProtection="0">
      <alignment horizontal="left" vertical="center" indent="1"/>
    </xf>
    <xf numFmtId="0" fontId="9" fillId="14" borderId="105" applyNumberFormat="0" applyProtection="0">
      <alignment horizontal="left" vertical="top" indent="1"/>
    </xf>
    <xf numFmtId="40" fontId="90" fillId="40" borderId="107">
      <alignment vertical="center"/>
    </xf>
    <xf numFmtId="211" fontId="83" fillId="37" borderId="107">
      <alignment horizontal="center"/>
      <protection locked="0"/>
    </xf>
    <xf numFmtId="0" fontId="9" fillId="14" borderId="105" applyNumberFormat="0" applyProtection="0">
      <alignment horizontal="left" vertical="center" indent="1"/>
    </xf>
    <xf numFmtId="10" fontId="77" fillId="40" borderId="107" applyNumberFormat="0" applyBorder="0" applyAlignment="0" applyProtection="0"/>
    <xf numFmtId="0" fontId="9" fillId="48" borderId="126" applyNumberFormat="0" applyAlignment="0" applyProtection="0"/>
    <xf numFmtId="40" fontId="90" fillId="40" borderId="130">
      <alignment vertical="center"/>
    </xf>
    <xf numFmtId="0" fontId="9" fillId="14" borderId="105" applyNumberFormat="0" applyProtection="0">
      <alignment horizontal="left" vertical="center" indent="1"/>
    </xf>
    <xf numFmtId="10" fontId="77" fillId="40" borderId="107" applyNumberFormat="0" applyBorder="0" applyAlignment="0" applyProtection="0"/>
    <xf numFmtId="0" fontId="9" fillId="31" borderId="105" applyNumberFormat="0" applyProtection="0">
      <alignment horizontal="left" vertical="center" indent="1"/>
    </xf>
    <xf numFmtId="49" fontId="96" fillId="37" borderId="107" applyProtection="0">
      <alignment horizontal="left" indent="1"/>
      <protection locked="0"/>
    </xf>
    <xf numFmtId="0" fontId="9" fillId="10" borderId="105" applyNumberFormat="0" applyProtection="0">
      <alignment horizontal="left" vertical="center" indent="1"/>
    </xf>
    <xf numFmtId="4" fontId="72" fillId="31" borderId="105" applyNumberFormat="0" applyProtection="0">
      <alignment horizontal="right" vertical="center"/>
    </xf>
    <xf numFmtId="0" fontId="9" fillId="0" borderId="113" applyFont="0" applyFill="0" applyBorder="0" applyAlignment="0" applyProtection="0"/>
    <xf numFmtId="4" fontId="70" fillId="31" borderId="105" applyNumberFormat="0" applyProtection="0">
      <alignment horizontal="right" vertical="center"/>
    </xf>
    <xf numFmtId="181" fontId="81" fillId="37" borderId="107">
      <protection locked="0"/>
    </xf>
    <xf numFmtId="49" fontId="96" fillId="38" borderId="107" applyProtection="0">
      <alignment horizontal="left" indent="1"/>
      <protection locked="0"/>
    </xf>
    <xf numFmtId="49" fontId="96" fillId="37" borderId="107" applyProtection="0">
      <alignment horizontal="left" indent="1"/>
      <protection locked="0"/>
    </xf>
    <xf numFmtId="10" fontId="77" fillId="40" borderId="107" applyNumberFormat="0" applyBorder="0" applyAlignment="0" applyProtection="0"/>
    <xf numFmtId="0" fontId="95" fillId="0" borderId="113">
      <alignment horizontal="left" vertical="center"/>
    </xf>
    <xf numFmtId="0" fontId="9" fillId="31" borderId="105" applyNumberFormat="0" applyProtection="0">
      <alignment horizontal="left" vertical="center" indent="1"/>
    </xf>
    <xf numFmtId="0" fontId="9" fillId="16" borderId="105" applyNumberFormat="0" applyProtection="0">
      <alignment horizontal="left" vertical="center" indent="1"/>
    </xf>
    <xf numFmtId="211" fontId="83" fillId="37" borderId="130">
      <alignment horizontal="center"/>
      <protection locked="0"/>
    </xf>
    <xf numFmtId="4" fontId="70" fillId="11" borderId="105" applyNumberFormat="0" applyProtection="0">
      <alignment horizontal="right" vertical="center"/>
    </xf>
    <xf numFmtId="0" fontId="9" fillId="16" borderId="105" applyNumberFormat="0" applyProtection="0">
      <alignment horizontal="left" vertical="top" indent="1"/>
    </xf>
    <xf numFmtId="10" fontId="77" fillId="40" borderId="107" applyNumberFormat="0" applyBorder="0" applyAlignment="0" applyProtection="0"/>
    <xf numFmtId="181" fontId="81" fillId="37" borderId="107">
      <protection locked="0"/>
    </xf>
    <xf numFmtId="49" fontId="96" fillId="38" borderId="107" applyProtection="0">
      <alignment horizontal="left" indent="1"/>
      <protection locked="0"/>
    </xf>
    <xf numFmtId="49" fontId="96" fillId="37" borderId="107" applyProtection="0">
      <alignment horizontal="left" indent="1"/>
      <protection locked="0"/>
    </xf>
    <xf numFmtId="10" fontId="77" fillId="40" borderId="107" applyNumberFormat="0" applyBorder="0" applyAlignment="0" applyProtection="0"/>
    <xf numFmtId="40" fontId="90" fillId="40" borderId="107">
      <alignment vertical="center"/>
    </xf>
    <xf numFmtId="211" fontId="83" fillId="37" borderId="107">
      <alignment horizontal="center"/>
      <protection locked="0"/>
    </xf>
    <xf numFmtId="10" fontId="77" fillId="40" borderId="107" applyNumberFormat="0" applyBorder="0" applyAlignment="0" applyProtection="0"/>
    <xf numFmtId="0" fontId="9" fillId="0" borderId="113" applyFont="0" applyFill="0" applyBorder="0" applyAlignment="0" applyProtection="0"/>
    <xf numFmtId="49" fontId="96" fillId="38" borderId="107" applyProtection="0">
      <alignment horizontal="left" indent="1"/>
      <protection locked="0"/>
    </xf>
    <xf numFmtId="211" fontId="83" fillId="37" borderId="107">
      <alignment horizontal="center"/>
      <protection locked="0"/>
    </xf>
    <xf numFmtId="181" fontId="81" fillId="37" borderId="107">
      <protection locked="0"/>
    </xf>
    <xf numFmtId="0" fontId="9" fillId="40" borderId="125" applyNumberFormat="0" applyFont="0" applyBorder="0" applyAlignment="0" applyProtection="0"/>
    <xf numFmtId="0" fontId="9" fillId="16" borderId="105" applyNumberFormat="0" applyProtection="0">
      <alignment horizontal="left" vertical="top" indent="1"/>
    </xf>
    <xf numFmtId="40" fontId="90" fillId="40" borderId="107">
      <alignment vertical="center"/>
    </xf>
    <xf numFmtId="211" fontId="83" fillId="37" borderId="107">
      <alignment horizontal="center"/>
      <protection locked="0"/>
    </xf>
    <xf numFmtId="40" fontId="90" fillId="40" borderId="107">
      <alignment vertical="center"/>
    </xf>
    <xf numFmtId="211" fontId="83" fillId="37" borderId="107">
      <alignment horizontal="center"/>
      <protection locked="0"/>
    </xf>
    <xf numFmtId="10" fontId="77" fillId="40" borderId="107" applyNumberFormat="0" applyBorder="0" applyAlignment="0" applyProtection="0"/>
    <xf numFmtId="4" fontId="70" fillId="31" borderId="105" applyNumberFormat="0" applyProtection="0">
      <alignment horizontal="right" vertical="center"/>
    </xf>
    <xf numFmtId="40" fontId="90" fillId="40" borderId="130">
      <alignment vertical="center"/>
    </xf>
    <xf numFmtId="0" fontId="9" fillId="40" borderId="125" applyNumberFormat="0" applyFont="0" applyBorder="0" applyAlignment="0" applyProtection="0"/>
    <xf numFmtId="10" fontId="77" fillId="40" borderId="107" applyNumberFormat="0" applyBorder="0" applyAlignment="0" applyProtection="0"/>
    <xf numFmtId="49" fontId="96" fillId="37" borderId="107" applyProtection="0">
      <alignment horizontal="left" indent="1"/>
      <protection locked="0"/>
    </xf>
    <xf numFmtId="181" fontId="81" fillId="37" borderId="107">
      <protection locked="0"/>
    </xf>
    <xf numFmtId="49" fontId="96" fillId="38" borderId="107" applyProtection="0">
      <alignment horizontal="left" indent="1"/>
      <protection locked="0"/>
    </xf>
    <xf numFmtId="49" fontId="96" fillId="37" borderId="107" applyProtection="0">
      <alignment horizontal="left" indent="1"/>
      <protection locked="0"/>
    </xf>
    <xf numFmtId="10" fontId="77" fillId="40" borderId="107" applyNumberFormat="0" applyBorder="0" applyAlignment="0" applyProtection="0"/>
    <xf numFmtId="0" fontId="95" fillId="0" borderId="113">
      <alignment horizontal="left" vertical="center"/>
    </xf>
    <xf numFmtId="0" fontId="70" fillId="12" borderId="105" applyNumberFormat="0" applyProtection="0">
      <alignment horizontal="left" vertical="top" indent="1"/>
    </xf>
    <xf numFmtId="0" fontId="9" fillId="10" borderId="105" applyNumberFormat="0" applyProtection="0">
      <alignment horizontal="left" vertical="center" indent="1"/>
    </xf>
    <xf numFmtId="10" fontId="77" fillId="40" borderId="130" applyNumberFormat="0" applyBorder="0" applyAlignment="0" applyProtection="0"/>
    <xf numFmtId="10" fontId="77" fillId="40" borderId="107" applyNumberFormat="0" applyBorder="0" applyAlignment="0" applyProtection="0"/>
    <xf numFmtId="181" fontId="81" fillId="37" borderId="107">
      <protection locked="0"/>
    </xf>
    <xf numFmtId="49" fontId="96" fillId="38" borderId="107" applyProtection="0">
      <alignment horizontal="left" indent="1"/>
      <protection locked="0"/>
    </xf>
    <xf numFmtId="49" fontId="96" fillId="37" borderId="107" applyProtection="0">
      <alignment horizontal="left" indent="1"/>
      <protection locked="0"/>
    </xf>
    <xf numFmtId="10" fontId="77" fillId="40" borderId="107" applyNumberFormat="0" applyBorder="0" applyAlignment="0" applyProtection="0"/>
    <xf numFmtId="40" fontId="90" fillId="40" borderId="107">
      <alignment vertical="center"/>
    </xf>
    <xf numFmtId="211" fontId="83" fillId="37" borderId="107">
      <alignment horizontal="center"/>
      <protection locked="0"/>
    </xf>
    <xf numFmtId="10" fontId="77" fillId="40" borderId="107" applyNumberFormat="0" applyBorder="0" applyAlignment="0" applyProtection="0"/>
    <xf numFmtId="0" fontId="9" fillId="0" borderId="113" applyFont="0" applyFill="0" applyBorder="0" applyAlignment="0" applyProtection="0"/>
    <xf numFmtId="49" fontId="96" fillId="38" borderId="107" applyProtection="0">
      <alignment horizontal="left" indent="1"/>
      <protection locked="0"/>
    </xf>
    <xf numFmtId="211" fontId="83" fillId="37" borderId="107">
      <alignment horizontal="center"/>
      <protection locked="0"/>
    </xf>
    <xf numFmtId="0" fontId="95" fillId="0" borderId="113">
      <alignment horizontal="left" vertical="center"/>
    </xf>
    <xf numFmtId="181" fontId="81" fillId="37" borderId="107">
      <protection locked="0"/>
    </xf>
    <xf numFmtId="0" fontId="9" fillId="40" borderId="125" applyNumberFormat="0" applyFont="0" applyBorder="0" applyAlignment="0" applyProtection="0"/>
    <xf numFmtId="49" fontId="96" fillId="38" borderId="130" applyProtection="0">
      <alignment horizontal="left" indent="1"/>
      <protection locked="0"/>
    </xf>
    <xf numFmtId="40" fontId="90" fillId="40" borderId="107">
      <alignment vertical="center"/>
    </xf>
    <xf numFmtId="211" fontId="83" fillId="37" borderId="107">
      <alignment horizontal="center"/>
      <protection locked="0"/>
    </xf>
    <xf numFmtId="40" fontId="90" fillId="40" borderId="107">
      <alignment vertical="center"/>
    </xf>
    <xf numFmtId="211" fontId="83" fillId="37" borderId="107">
      <alignment horizontal="center"/>
      <protection locked="0"/>
    </xf>
    <xf numFmtId="10" fontId="77" fillId="40" borderId="107" applyNumberFormat="0" applyBorder="0" applyAlignment="0" applyProtection="0"/>
    <xf numFmtId="0" fontId="9" fillId="31" borderId="105" applyNumberFormat="0" applyProtection="0">
      <alignment horizontal="left" vertical="center" indent="1"/>
    </xf>
    <xf numFmtId="4" fontId="70" fillId="10" borderId="105" applyNumberFormat="0" applyProtection="0">
      <alignment horizontal="right" vertical="center"/>
    </xf>
    <xf numFmtId="10" fontId="77" fillId="40" borderId="107" applyNumberFormat="0" applyBorder="0" applyAlignment="0" applyProtection="0"/>
    <xf numFmtId="49" fontId="96" fillId="37" borderId="107" applyProtection="0">
      <alignment horizontal="left" indent="1"/>
      <protection locked="0"/>
    </xf>
    <xf numFmtId="4" fontId="70" fillId="10" borderId="105" applyNumberFormat="0" applyProtection="0">
      <alignment horizontal="right" vertical="center"/>
    </xf>
    <xf numFmtId="181" fontId="81" fillId="37" borderId="130">
      <protection locked="0"/>
    </xf>
    <xf numFmtId="0" fontId="9" fillId="40" borderId="125" applyNumberFormat="0" applyFont="0" applyBorder="0" applyAlignment="0" applyProtection="0"/>
    <xf numFmtId="4" fontId="70" fillId="31" borderId="105" applyNumberFormat="0" applyProtection="0">
      <alignment horizontal="right" vertical="center"/>
    </xf>
    <xf numFmtId="0" fontId="9" fillId="16" borderId="105" applyNumberFormat="0" applyProtection="0">
      <alignment horizontal="left" vertical="top" indent="1"/>
    </xf>
    <xf numFmtId="49" fontId="96" fillId="37" borderId="130" applyProtection="0">
      <alignment horizontal="left" indent="1"/>
      <protection locked="0"/>
    </xf>
    <xf numFmtId="181" fontId="81" fillId="37" borderId="130">
      <protection locked="0"/>
    </xf>
    <xf numFmtId="10" fontId="77" fillId="40" borderId="130" applyNumberFormat="0" applyBorder="0" applyAlignment="0" applyProtection="0"/>
    <xf numFmtId="0" fontId="9" fillId="40" borderId="125" applyNumberFormat="0" applyFont="0" applyBorder="0" applyAlignment="0" applyProtection="0"/>
    <xf numFmtId="40" fontId="90" fillId="40" borderId="130">
      <alignment vertical="center"/>
    </xf>
    <xf numFmtId="4" fontId="70" fillId="31" borderId="105" applyNumberFormat="0" applyProtection="0">
      <alignment horizontal="right" vertical="center"/>
    </xf>
    <xf numFmtId="0" fontId="9" fillId="16" borderId="105" applyNumberFormat="0" applyProtection="0">
      <alignment horizontal="left" vertical="top" indent="1"/>
    </xf>
    <xf numFmtId="211" fontId="83" fillId="37" borderId="130">
      <alignment horizontal="center"/>
      <protection locked="0"/>
    </xf>
    <xf numFmtId="40" fontId="90" fillId="40" borderId="130">
      <alignment vertical="center"/>
    </xf>
    <xf numFmtId="40" fontId="90" fillId="40" borderId="130">
      <alignmen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0" fontId="9" fillId="16" borderId="105" applyNumberFormat="0" applyProtection="0">
      <alignment horizontal="left" vertical="center" indent="1"/>
    </xf>
    <xf numFmtId="4" fontId="72" fillId="31" borderId="105" applyNumberFormat="0" applyProtection="0">
      <alignment horizontal="right" vertical="center"/>
    </xf>
    <xf numFmtId="4" fontId="72" fillId="12" borderId="105" applyNumberFormat="0" applyProtection="0">
      <alignment vertical="center"/>
    </xf>
    <xf numFmtId="0" fontId="9" fillId="31" borderId="105" applyNumberFormat="0" applyProtection="0">
      <alignment horizontal="left" vertical="top" indent="1"/>
    </xf>
    <xf numFmtId="0" fontId="9" fillId="10" borderId="105" applyNumberFormat="0" applyProtection="0">
      <alignment horizontal="left" vertical="center" indent="1"/>
    </xf>
    <xf numFmtId="4" fontId="70" fillId="10" borderId="105" applyNumberFormat="0" applyProtection="0">
      <alignment horizontal="right" vertical="center"/>
    </xf>
    <xf numFmtId="4" fontId="70" fillId="27" borderId="105" applyNumberFormat="0" applyProtection="0">
      <alignment horizontal="right" vertical="center"/>
    </xf>
    <xf numFmtId="4" fontId="70" fillId="11" borderId="105" applyNumberFormat="0" applyProtection="0">
      <alignment horizontal="right" vertical="center"/>
    </xf>
    <xf numFmtId="4" fontId="69" fillId="25" borderId="105" applyNumberFormat="0" applyProtection="0">
      <alignment vertical="center"/>
    </xf>
    <xf numFmtId="0" fontId="9" fillId="31" borderId="105" applyNumberFormat="0" applyProtection="0">
      <alignment horizontal="left" vertical="center" indent="1"/>
    </xf>
    <xf numFmtId="0" fontId="9" fillId="16" borderId="105" applyNumberFormat="0" applyProtection="0">
      <alignment horizontal="left" vertical="top" indent="1"/>
    </xf>
    <xf numFmtId="4" fontId="70" fillId="10" borderId="105" applyNumberFormat="0" applyProtection="0">
      <alignment horizontal="right" vertical="center"/>
    </xf>
    <xf numFmtId="211" fontId="83" fillId="37" borderId="130">
      <alignment horizontal="center"/>
      <protection locked="0"/>
    </xf>
    <xf numFmtId="40" fontId="90" fillId="40" borderId="130">
      <alignment vertical="center"/>
    </xf>
    <xf numFmtId="4" fontId="70" fillId="31" borderId="105" applyNumberFormat="0" applyProtection="0">
      <alignment horizontal="right" vertical="center"/>
    </xf>
    <xf numFmtId="0" fontId="9" fillId="16" borderId="105" applyNumberFormat="0" applyProtection="0">
      <alignment horizontal="left" vertical="top" indent="1"/>
    </xf>
    <xf numFmtId="211" fontId="83" fillId="37" borderId="130">
      <alignment horizontal="center"/>
      <protection locked="0"/>
    </xf>
    <xf numFmtId="10" fontId="77" fillId="40" borderId="130" applyNumberFormat="0" applyBorder="0" applyAlignment="0" applyProtection="0"/>
    <xf numFmtId="0" fontId="9" fillId="48" borderId="126" applyNumberFormat="0" applyAlignment="0" applyProtection="0"/>
    <xf numFmtId="0" fontId="9" fillId="31" borderId="105" applyNumberFormat="0" applyProtection="0">
      <alignment horizontal="left" vertical="center" indent="1"/>
    </xf>
    <xf numFmtId="0" fontId="9" fillId="16" borderId="105" applyNumberFormat="0" applyProtection="0">
      <alignment horizontal="left" vertical="top" indent="1"/>
    </xf>
    <xf numFmtId="49" fontId="96" fillId="38" borderId="130" applyProtection="0">
      <alignment horizontal="left" indent="1"/>
      <protection locked="0"/>
    </xf>
    <xf numFmtId="49" fontId="96" fillId="37" borderId="130" applyProtection="0">
      <alignment horizontal="left" indent="1"/>
      <protection locked="0"/>
    </xf>
    <xf numFmtId="0" fontId="9" fillId="40" borderId="125" applyNumberFormat="0" applyFont="0" applyBorder="0" applyAlignment="0" applyProtection="0"/>
    <xf numFmtId="40" fontId="90" fillId="40" borderId="130">
      <alignment vertical="center"/>
    </xf>
    <xf numFmtId="4" fontId="70" fillId="31" borderId="105" applyNumberFormat="0" applyProtection="0">
      <alignment horizontal="right" vertical="center"/>
    </xf>
    <xf numFmtId="0" fontId="9" fillId="16" borderId="105" applyNumberFormat="0" applyProtection="0">
      <alignment horizontal="left" vertical="top" indent="1"/>
    </xf>
    <xf numFmtId="211" fontId="83" fillId="37" borderId="130">
      <alignment horizontal="center"/>
      <protection locked="0"/>
    </xf>
    <xf numFmtId="10" fontId="77" fillId="40" borderId="130" applyNumberFormat="0" applyBorder="0" applyAlignment="0" applyProtection="0"/>
    <xf numFmtId="49" fontId="96" fillId="37" borderId="130" applyProtection="0">
      <alignment horizontal="left" indent="1"/>
      <protection locked="0"/>
    </xf>
    <xf numFmtId="0" fontId="9" fillId="48" borderId="126" applyNumberFormat="0" applyAlignment="0" applyProtection="0"/>
    <xf numFmtId="0" fontId="9" fillId="40" borderId="125" applyNumberFormat="0" applyFont="0" applyBorder="0" applyAlignment="0" applyProtection="0"/>
    <xf numFmtId="4" fontId="70" fillId="31" borderId="105" applyNumberFormat="0" applyProtection="0">
      <alignment horizontal="right" vertical="center"/>
    </xf>
    <xf numFmtId="0" fontId="95" fillId="0" borderId="129">
      <alignment horizontal="left" vertical="center"/>
    </xf>
    <xf numFmtId="49" fontId="96" fillId="38" borderId="130" applyProtection="0">
      <alignment horizontal="left" indent="1"/>
      <protection locked="0"/>
    </xf>
    <xf numFmtId="49" fontId="96" fillId="37" borderId="130" applyProtection="0">
      <alignment horizontal="left" indent="1"/>
      <protection locked="0"/>
    </xf>
    <xf numFmtId="0" fontId="9" fillId="40" borderId="125" applyNumberFormat="0" applyFont="0" applyBorder="0" applyAlignment="0" applyProtection="0"/>
    <xf numFmtId="211" fontId="83" fillId="37" borderId="130">
      <alignment horizontal="center"/>
      <protection locked="0"/>
    </xf>
    <xf numFmtId="4" fontId="70" fillId="31" borderId="105" applyNumberFormat="0" applyProtection="0">
      <alignment horizontal="right" vertical="center"/>
    </xf>
    <xf numFmtId="0" fontId="9" fillId="16" borderId="105" applyNumberFormat="0" applyProtection="0">
      <alignment horizontal="left" vertical="top" indent="1"/>
    </xf>
    <xf numFmtId="211" fontId="83" fillId="37" borderId="130">
      <alignment horizontal="center"/>
      <protection locked="0"/>
    </xf>
    <xf numFmtId="40" fontId="90" fillId="40" borderId="130">
      <alignment vertical="center"/>
    </xf>
    <xf numFmtId="0" fontId="9" fillId="40" borderId="125" applyNumberFormat="0" applyFont="0" applyBorder="0" applyAlignment="0" applyProtection="0"/>
    <xf numFmtId="0" fontId="9" fillId="14" borderId="105" applyNumberFormat="0" applyProtection="0">
      <alignment horizontal="left" vertical="center" indent="1"/>
    </xf>
    <xf numFmtId="0" fontId="9" fillId="16" borderId="105" applyNumberFormat="0" applyProtection="0">
      <alignment horizontal="left" vertical="center" indent="1"/>
    </xf>
    <xf numFmtId="0" fontId="9" fillId="14" borderId="105" applyNumberFormat="0" applyProtection="0">
      <alignment horizontal="left" vertical="center" indent="1"/>
    </xf>
    <xf numFmtId="4" fontId="74" fillId="31" borderId="105" applyNumberFormat="0" applyProtection="0">
      <alignment horizontal="right" vertical="center"/>
    </xf>
    <xf numFmtId="4" fontId="70" fillId="31" borderId="105" applyNumberFormat="0" applyProtection="0">
      <alignment horizontal="right" vertical="center"/>
    </xf>
    <xf numFmtId="4" fontId="70" fillId="12" borderId="105" applyNumberFormat="0" applyProtection="0">
      <alignment vertical="center"/>
    </xf>
    <xf numFmtId="0" fontId="9" fillId="14" borderId="105" applyNumberFormat="0" applyProtection="0">
      <alignment horizontal="left" vertical="top" indent="1"/>
    </xf>
    <xf numFmtId="0" fontId="9" fillId="10" borderId="105" applyNumberFormat="0" applyProtection="0">
      <alignment horizontal="left" vertical="center" indent="1"/>
    </xf>
    <xf numFmtId="4" fontId="70" fillId="29" borderId="105" applyNumberFormat="0" applyProtection="0">
      <alignment horizontal="right" vertical="center"/>
    </xf>
    <xf numFmtId="4" fontId="70" fillId="26" borderId="105" applyNumberFormat="0" applyProtection="0">
      <alignment horizontal="right" vertical="center"/>
    </xf>
    <xf numFmtId="4" fontId="70" fillId="15" borderId="105" applyNumberFormat="0" applyProtection="0">
      <alignment horizontal="right" vertical="center"/>
    </xf>
    <xf numFmtId="4" fontId="68" fillId="25" borderId="105" applyNumberFormat="0" applyProtection="0">
      <alignmen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14" borderId="105" applyNumberFormat="0" applyProtection="0">
      <alignment horizontal="left" vertical="center" indent="1"/>
    </xf>
    <xf numFmtId="40" fontId="90" fillId="19" borderId="102">
      <alignment vertical="center"/>
    </xf>
    <xf numFmtId="4" fontId="70" fillId="10" borderId="105" applyNumberFormat="0" applyProtection="0">
      <alignment horizontal="right" vertical="center"/>
    </xf>
    <xf numFmtId="4" fontId="70" fillId="12" borderId="105" applyNumberFormat="0" applyProtection="0">
      <alignment vertical="center"/>
    </xf>
    <xf numFmtId="0" fontId="9" fillId="0" borderId="129" applyFont="0" applyFill="0" applyBorder="0" applyAlignment="0" applyProtection="0"/>
    <xf numFmtId="10" fontId="77" fillId="40" borderId="130" applyNumberFormat="0" applyBorder="0" applyAlignment="0" applyProtection="0"/>
    <xf numFmtId="10" fontId="77" fillId="40" borderId="130" applyNumberFormat="0" applyBorder="0" applyAlignment="0" applyProtection="0"/>
    <xf numFmtId="40" fontId="90" fillId="40" borderId="130">
      <alignment vertical="center"/>
    </xf>
    <xf numFmtId="4" fontId="70" fillId="10" borderId="105" applyNumberFormat="0" applyProtection="0">
      <alignment horizontal="right" vertical="center"/>
    </xf>
    <xf numFmtId="49" fontId="96" fillId="37" borderId="130" applyProtection="0">
      <alignment horizontal="left" indent="1"/>
      <protection locked="0"/>
    </xf>
    <xf numFmtId="0" fontId="9" fillId="48" borderId="126" applyNumberFormat="0" applyAlignment="0" applyProtection="0"/>
    <xf numFmtId="0" fontId="9" fillId="48" borderId="126" applyNumberFormat="0" applyAlignment="0" applyProtection="0"/>
    <xf numFmtId="4" fontId="68" fillId="25" borderId="105" applyNumberFormat="0" applyProtection="0">
      <alignment vertical="center"/>
    </xf>
    <xf numFmtId="4" fontId="70" fillId="10" borderId="105" applyNumberFormat="0" applyProtection="0">
      <alignment horizontal="right" vertical="center"/>
    </xf>
    <xf numFmtId="0" fontId="9" fillId="31" borderId="105" applyNumberFormat="0" applyProtection="0">
      <alignment horizontal="left" vertical="center" indent="1"/>
    </xf>
    <xf numFmtId="4" fontId="70" fillId="12" borderId="105" applyNumberFormat="0" applyProtection="0">
      <alignment horizontal="left" vertical="center" indent="1"/>
    </xf>
    <xf numFmtId="10" fontId="77" fillId="40" borderId="130" applyNumberFormat="0" applyBorder="0" applyAlignment="0" applyProtection="0"/>
    <xf numFmtId="4" fontId="70" fillId="10" borderId="105" applyNumberFormat="0" applyProtection="0">
      <alignment horizontal="right" vertical="center"/>
    </xf>
    <xf numFmtId="40" fontId="90" fillId="40" borderId="130">
      <alignment vertical="center"/>
    </xf>
    <xf numFmtId="4" fontId="70" fillId="31" borderId="105" applyNumberFormat="0" applyProtection="0">
      <alignment horizontal="right" vertical="center"/>
    </xf>
    <xf numFmtId="4" fontId="70" fillId="10" borderId="105" applyNumberFormat="0" applyProtection="0">
      <alignment horizontal="right" vertical="center"/>
    </xf>
    <xf numFmtId="0" fontId="9" fillId="31" borderId="105" applyNumberFormat="0" applyProtection="0">
      <alignment horizontal="left" vertical="center" indent="1"/>
    </xf>
    <xf numFmtId="0" fontId="9" fillId="16" borderId="105" applyNumberFormat="0" applyProtection="0">
      <alignment horizontal="left" vertical="top" indent="1"/>
    </xf>
    <xf numFmtId="181" fontId="81" fillId="37" borderId="130">
      <protection locked="0"/>
    </xf>
    <xf numFmtId="4" fontId="70" fillId="15" borderId="105" applyNumberFormat="0" applyProtection="0">
      <alignment horizontal="right" vertical="center"/>
    </xf>
    <xf numFmtId="4" fontId="72" fillId="12" borderId="105" applyNumberFormat="0" applyProtection="0">
      <alignment vertical="center"/>
    </xf>
    <xf numFmtId="4" fontId="70" fillId="11" borderId="105" applyNumberFormat="0" applyProtection="0">
      <alignment horizontal="right" vertical="center"/>
    </xf>
    <xf numFmtId="10" fontId="77" fillId="40" borderId="130" applyNumberFormat="0" applyBorder="0" applyAlignment="0" applyProtection="0"/>
    <xf numFmtId="0" fontId="9" fillId="40" borderId="125" applyNumberFormat="0" applyFont="0" applyBorder="0" applyAlignment="0" applyProtection="0"/>
    <xf numFmtId="0" fontId="95" fillId="0" borderId="129">
      <alignment horizontal="left" vertical="center"/>
    </xf>
    <xf numFmtId="4" fontId="70" fillId="31" borderId="105" applyNumberFormat="0" applyProtection="0">
      <alignment horizontal="right" vertical="center"/>
    </xf>
    <xf numFmtId="4" fontId="70" fillId="10" borderId="105" applyNumberFormat="0" applyProtection="0">
      <alignment horizontal="right" vertical="center"/>
    </xf>
    <xf numFmtId="4" fontId="70" fillId="28" borderId="105" applyNumberFormat="0" applyProtection="0">
      <alignment horizontal="right" vertical="center"/>
    </xf>
    <xf numFmtId="10" fontId="77" fillId="40" borderId="130" applyNumberFormat="0" applyBorder="0" applyAlignment="0" applyProtection="0"/>
    <xf numFmtId="0" fontId="9" fillId="48" borderId="126" applyNumberFormat="0" applyAlignment="0" applyProtection="0"/>
    <xf numFmtId="4" fontId="70" fillId="12" borderId="105" applyNumberFormat="0" applyProtection="0">
      <alignment horizontal="left" vertical="center" indent="1"/>
    </xf>
    <xf numFmtId="40" fontId="90" fillId="40" borderId="130">
      <alignment vertical="center"/>
    </xf>
    <xf numFmtId="4" fontId="70" fillId="23" borderId="105" applyNumberFormat="0" applyProtection="0">
      <alignment horizontal="right" vertical="center"/>
    </xf>
    <xf numFmtId="4" fontId="70" fillId="24" borderId="105" applyNumberFormat="0" applyProtection="0">
      <alignment horizontal="right" vertical="center"/>
    </xf>
    <xf numFmtId="211" fontId="83" fillId="37" borderId="130">
      <alignment horizontal="center"/>
      <protection locked="0"/>
    </xf>
    <xf numFmtId="0" fontId="9" fillId="16" borderId="105" applyNumberFormat="0" applyProtection="0">
      <alignment horizontal="left" vertical="top" indent="1"/>
    </xf>
    <xf numFmtId="49" fontId="96" fillId="37" borderId="130" applyProtection="0">
      <alignment horizontal="left" indent="1"/>
      <protection locked="0"/>
    </xf>
    <xf numFmtId="4" fontId="72" fillId="31" borderId="105" applyNumberFormat="0" applyProtection="0">
      <alignment horizontal="right" vertical="center"/>
    </xf>
    <xf numFmtId="0" fontId="9" fillId="16" borderId="105" applyNumberFormat="0" applyProtection="0">
      <alignment horizontal="left" vertical="top" indent="1"/>
    </xf>
    <xf numFmtId="0" fontId="9" fillId="14" borderId="105" applyNumberFormat="0" applyProtection="0">
      <alignment horizontal="left" vertical="top" indent="1"/>
    </xf>
    <xf numFmtId="0" fontId="68" fillId="25" borderId="105" applyNumberFormat="0" applyProtection="0">
      <alignment horizontal="left" vertical="top" indent="1"/>
    </xf>
    <xf numFmtId="0" fontId="9" fillId="40" borderId="125" applyNumberFormat="0" applyFont="0" applyBorder="0" applyAlignment="0" applyProtection="0"/>
    <xf numFmtId="49" fontId="96" fillId="38" borderId="130" applyProtection="0">
      <alignment horizontal="left" indent="1"/>
      <protection locked="0"/>
    </xf>
    <xf numFmtId="0" fontId="9" fillId="31" borderId="105" applyNumberFormat="0" applyProtection="0">
      <alignment horizontal="left" vertical="center" indent="1"/>
    </xf>
    <xf numFmtId="10" fontId="77" fillId="40" borderId="130" applyNumberFormat="0" applyBorder="0" applyAlignment="0" applyProtection="0"/>
    <xf numFmtId="0" fontId="9" fillId="14" borderId="105" applyNumberFormat="0" applyProtection="0">
      <alignment horizontal="left" vertical="center" indent="1"/>
    </xf>
    <xf numFmtId="211" fontId="83" fillId="37" borderId="130">
      <alignment horizontal="center"/>
      <protection locked="0"/>
    </xf>
    <xf numFmtId="0" fontId="9" fillId="14" borderId="105" applyNumberFormat="0" applyProtection="0">
      <alignment horizontal="left" vertical="center" indent="1"/>
    </xf>
    <xf numFmtId="4" fontId="72" fillId="31" borderId="105" applyNumberFormat="0" applyProtection="0">
      <alignment horizontal="right" vertical="center"/>
    </xf>
    <xf numFmtId="0" fontId="9" fillId="16" borderId="105" applyNumberFormat="0" applyProtection="0">
      <alignment horizontal="left" vertical="center" indent="1"/>
    </xf>
    <xf numFmtId="211" fontId="83" fillId="37" borderId="130">
      <alignment horizontal="center"/>
      <protection locked="0"/>
    </xf>
    <xf numFmtId="49" fontId="96" fillId="38" borderId="130" applyProtection="0">
      <alignment horizontal="left" indent="1"/>
      <protection locked="0"/>
    </xf>
    <xf numFmtId="0" fontId="68" fillId="25" borderId="105" applyNumberFormat="0" applyProtection="0">
      <alignment horizontal="left" vertical="top" indent="1"/>
    </xf>
    <xf numFmtId="10" fontId="77" fillId="40" borderId="130" applyNumberFormat="0" applyBorder="0" applyAlignment="0" applyProtection="0"/>
    <xf numFmtId="211" fontId="83" fillId="37" borderId="130">
      <alignment horizontal="center"/>
      <protection locked="0"/>
    </xf>
    <xf numFmtId="211" fontId="83" fillId="37" borderId="130">
      <alignment horizontal="center"/>
      <protection locked="0"/>
    </xf>
    <xf numFmtId="40" fontId="90" fillId="40" borderId="130">
      <alignment vertical="center"/>
    </xf>
    <xf numFmtId="0" fontId="9" fillId="31" borderId="105" applyNumberFormat="0" applyProtection="0">
      <alignment horizontal="left" vertical="center" indent="1"/>
    </xf>
    <xf numFmtId="4" fontId="74" fillId="31" borderId="105" applyNumberFormat="0" applyProtection="0">
      <alignment horizontal="right" vertical="center"/>
    </xf>
    <xf numFmtId="49" fontId="96" fillId="38" borderId="130" applyProtection="0">
      <alignment horizontal="left" indent="1"/>
      <protection locked="0"/>
    </xf>
    <xf numFmtId="211" fontId="83" fillId="37" borderId="130">
      <alignment horizontal="center"/>
      <protection locked="0"/>
    </xf>
    <xf numFmtId="4" fontId="72" fillId="31" borderId="105" applyNumberFormat="0" applyProtection="0">
      <alignment horizontal="right" vertical="center"/>
    </xf>
    <xf numFmtId="0" fontId="68" fillId="25" borderId="105" applyNumberFormat="0" applyProtection="0">
      <alignment horizontal="left" vertical="top" indent="1"/>
    </xf>
    <xf numFmtId="211" fontId="83" fillId="37" borderId="130">
      <alignment horizontal="center"/>
      <protection locked="0"/>
    </xf>
    <xf numFmtId="4" fontId="70" fillId="12" borderId="105" applyNumberFormat="0" applyProtection="0">
      <alignment vertical="center"/>
    </xf>
    <xf numFmtId="4" fontId="70" fillId="31" borderId="105" applyNumberFormat="0" applyProtection="0">
      <alignment horizontal="right" vertical="center"/>
    </xf>
    <xf numFmtId="49" fontId="96" fillId="37" borderId="130" applyProtection="0">
      <alignment horizontal="left" indent="1"/>
      <protection locked="0"/>
    </xf>
    <xf numFmtId="10" fontId="77" fillId="40" borderId="130" applyNumberFormat="0" applyBorder="0" applyAlignment="0" applyProtection="0"/>
    <xf numFmtId="0" fontId="9" fillId="40" borderId="125" applyNumberFormat="0" applyFont="0" applyBorder="0" applyAlignment="0" applyProtection="0"/>
    <xf numFmtId="0" fontId="9" fillId="14" borderId="105" applyNumberFormat="0" applyProtection="0">
      <alignment horizontal="left" vertical="center" indent="1"/>
    </xf>
    <xf numFmtId="49" fontId="96" fillId="38" borderId="130" applyProtection="0">
      <alignment horizontal="left" indent="1"/>
      <protection locked="0"/>
    </xf>
    <xf numFmtId="40" fontId="90" fillId="19" borderId="102">
      <alignment vertical="center"/>
    </xf>
    <xf numFmtId="49" fontId="96" fillId="37" borderId="130" applyProtection="0">
      <alignment horizontal="left" indent="1"/>
      <protection locked="0"/>
    </xf>
    <xf numFmtId="4" fontId="72" fillId="31" borderId="105" applyNumberFormat="0" applyProtection="0">
      <alignment horizontal="right" vertical="center"/>
    </xf>
    <xf numFmtId="0" fontId="9" fillId="16" borderId="105" applyNumberFormat="0" applyProtection="0">
      <alignment horizontal="left" vertical="center" indent="1"/>
    </xf>
    <xf numFmtId="0" fontId="9" fillId="40" borderId="125" applyNumberFormat="0" applyFont="0" applyBorder="0" applyAlignment="0" applyProtection="0"/>
    <xf numFmtId="4" fontId="72" fillId="31" borderId="105" applyNumberFormat="0" applyProtection="0">
      <alignment horizontal="right" vertical="center"/>
    </xf>
    <xf numFmtId="0" fontId="9" fillId="48" borderId="126" applyNumberFormat="0" applyAlignment="0" applyProtection="0"/>
    <xf numFmtId="40" fontId="90" fillId="40" borderId="130">
      <alignment vertical="center"/>
    </xf>
    <xf numFmtId="181" fontId="81" fillId="37" borderId="130">
      <protection locked="0"/>
    </xf>
    <xf numFmtId="4" fontId="70" fillId="31" borderId="105" applyNumberFormat="0" applyProtection="0">
      <alignment horizontal="right" vertical="center"/>
    </xf>
    <xf numFmtId="49" fontId="96" fillId="38" borderId="130" applyProtection="0">
      <alignment horizontal="left" indent="1"/>
      <protection locked="0"/>
    </xf>
    <xf numFmtId="0" fontId="9" fillId="14" borderId="105" applyNumberFormat="0" applyProtection="0">
      <alignment horizontal="left" vertical="center" indent="1"/>
    </xf>
    <xf numFmtId="10" fontId="77" fillId="40" borderId="130" applyNumberFormat="0" applyBorder="0" applyAlignment="0" applyProtection="0"/>
    <xf numFmtId="0" fontId="9" fillId="14" borderId="105" applyNumberFormat="0" applyProtection="0">
      <alignment horizontal="left" vertical="center" indent="1"/>
    </xf>
    <xf numFmtId="181" fontId="81" fillId="37" borderId="130">
      <protection locked="0"/>
    </xf>
    <xf numFmtId="4" fontId="68" fillId="25" borderId="105" applyNumberFormat="0" applyProtection="0">
      <alignment horizontal="left" vertical="center" indent="1"/>
    </xf>
    <xf numFmtId="4" fontId="72" fillId="31" borderId="105" applyNumberFormat="0" applyProtection="0">
      <alignment horizontal="right" vertical="center"/>
    </xf>
    <xf numFmtId="4" fontId="70" fillId="12" borderId="105" applyNumberFormat="0" applyProtection="0">
      <alignment horizontal="left" vertical="center" indent="1"/>
    </xf>
    <xf numFmtId="4" fontId="70" fillId="35" borderId="105" applyNumberFormat="0" applyProtection="0">
      <alignment horizontal="left" vertical="center" indent="1"/>
    </xf>
    <xf numFmtId="4" fontId="70" fillId="29" borderId="105" applyNumberFormat="0" applyProtection="0">
      <alignment horizontal="right" vertical="center"/>
    </xf>
    <xf numFmtId="4" fontId="68" fillId="25" borderId="105" applyNumberFormat="0" applyProtection="0">
      <alignment vertical="center"/>
    </xf>
    <xf numFmtId="181" fontId="81" fillId="37" borderId="130">
      <protection locked="0"/>
    </xf>
    <xf numFmtId="0" fontId="9" fillId="48" borderId="126" applyNumberFormat="0" applyAlignment="0" applyProtection="0"/>
    <xf numFmtId="4" fontId="72" fillId="31" borderId="105" applyNumberFormat="0" applyProtection="0">
      <alignment horizontal="right" vertical="center"/>
    </xf>
    <xf numFmtId="10" fontId="77" fillId="40" borderId="130" applyNumberFormat="0" applyBorder="0" applyAlignment="0" applyProtection="0"/>
    <xf numFmtId="211" fontId="83" fillId="37" borderId="130">
      <alignment horizontal="center"/>
      <protection locked="0"/>
    </xf>
    <xf numFmtId="0" fontId="9" fillId="14" borderId="105" applyNumberFormat="0" applyProtection="0">
      <alignment horizontal="left" vertical="center" indent="1"/>
    </xf>
    <xf numFmtId="211" fontId="83" fillId="37" borderId="130">
      <alignment horizontal="center"/>
      <protection locked="0"/>
    </xf>
    <xf numFmtId="0" fontId="9" fillId="10" borderId="105" applyNumberFormat="0" applyProtection="0">
      <alignment horizontal="left" vertical="center" indent="1"/>
    </xf>
    <xf numFmtId="0" fontId="9" fillId="14" borderId="105" applyNumberFormat="0" applyProtection="0">
      <alignment horizontal="left" vertical="center" indent="1"/>
    </xf>
    <xf numFmtId="4" fontId="70" fillId="35" borderId="105" applyNumberFormat="0" applyProtection="0">
      <alignment horizontal="left" vertical="center" indent="1"/>
    </xf>
    <xf numFmtId="4" fontId="70" fillId="17" borderId="105" applyNumberFormat="0" applyProtection="0">
      <alignment horizontal="right" vertical="center"/>
    </xf>
    <xf numFmtId="10" fontId="77" fillId="40" borderId="130" applyNumberFormat="0" applyBorder="0" applyAlignment="0" applyProtection="0"/>
    <xf numFmtId="0" fontId="9" fillId="13" borderId="107" applyNumberFormat="0">
      <protection locked="0"/>
    </xf>
    <xf numFmtId="181" fontId="81" fillId="37" borderId="130">
      <protection locked="0"/>
    </xf>
    <xf numFmtId="10" fontId="77" fillId="40" borderId="130" applyNumberFormat="0" applyBorder="0" applyAlignment="0" applyProtection="0"/>
    <xf numFmtId="4" fontId="70" fillId="23" borderId="105" applyNumberFormat="0" applyProtection="0">
      <alignment horizontal="right" vertical="center"/>
    </xf>
    <xf numFmtId="181" fontId="81" fillId="37" borderId="130">
      <protection locked="0"/>
    </xf>
    <xf numFmtId="0" fontId="9" fillId="16" borderId="105" applyNumberFormat="0" applyProtection="0">
      <alignment horizontal="left" vertical="top" indent="1"/>
    </xf>
    <xf numFmtId="0" fontId="9" fillId="16" borderId="105" applyNumberFormat="0" applyProtection="0">
      <alignment horizontal="left" vertical="top" indent="1"/>
    </xf>
    <xf numFmtId="0" fontId="9" fillId="48" borderId="126" applyNumberFormat="0" applyAlignment="0" applyProtection="0"/>
    <xf numFmtId="211" fontId="83" fillId="37" borderId="130">
      <alignment horizontal="center"/>
      <protection locked="0"/>
    </xf>
    <xf numFmtId="0" fontId="9" fillId="14" borderId="105" applyNumberFormat="0" applyProtection="0">
      <alignment horizontal="left" vertical="center" indent="1"/>
    </xf>
    <xf numFmtId="4" fontId="70" fillId="35" borderId="105" applyNumberFormat="0" applyProtection="0">
      <alignment horizontal="left" vertical="center" indent="1"/>
    </xf>
    <xf numFmtId="10" fontId="77" fillId="40" borderId="130" applyNumberFormat="0" applyBorder="0" applyAlignment="0" applyProtection="0"/>
    <xf numFmtId="0" fontId="9" fillId="10" borderId="105" applyNumberFormat="0" applyProtection="0">
      <alignment horizontal="left" vertical="center" indent="1"/>
    </xf>
    <xf numFmtId="40" fontId="90" fillId="19" borderId="102">
      <alignment vertical="center"/>
    </xf>
    <xf numFmtId="211" fontId="83" fillId="37" borderId="130">
      <alignment horizontal="center"/>
      <protection locked="0"/>
    </xf>
    <xf numFmtId="0" fontId="9" fillId="31" borderId="105" applyNumberFormat="0" applyProtection="0">
      <alignment horizontal="left" vertical="center" indent="1"/>
    </xf>
    <xf numFmtId="4" fontId="70" fillId="31" borderId="105" applyNumberFormat="0" applyProtection="0">
      <alignment horizontal="right" vertical="center"/>
    </xf>
    <xf numFmtId="0" fontId="9" fillId="40" borderId="125" applyNumberFormat="0" applyFont="0" applyBorder="0" applyAlignment="0" applyProtection="0"/>
    <xf numFmtId="10" fontId="77" fillId="40" borderId="130" applyNumberFormat="0" applyBorder="0" applyAlignment="0" applyProtection="0"/>
    <xf numFmtId="40" fontId="90" fillId="40" borderId="130">
      <alignment vertical="center"/>
    </xf>
    <xf numFmtId="4" fontId="70" fillId="26" borderId="105" applyNumberFormat="0" applyProtection="0">
      <alignment horizontal="right" vertical="center"/>
    </xf>
    <xf numFmtId="211" fontId="83" fillId="37" borderId="130">
      <alignment horizontal="center"/>
      <protection locked="0"/>
    </xf>
    <xf numFmtId="40" fontId="90" fillId="40" borderId="107">
      <alignment vertical="center"/>
    </xf>
    <xf numFmtId="0" fontId="9" fillId="31" borderId="105" applyNumberFormat="0" applyProtection="0">
      <alignment horizontal="left" vertical="center" indent="1"/>
    </xf>
    <xf numFmtId="0" fontId="9" fillId="48" borderId="126" applyNumberFormat="0" applyAlignment="0" applyProtection="0"/>
    <xf numFmtId="0" fontId="9" fillId="31" borderId="105" applyNumberFormat="0" applyProtection="0">
      <alignment horizontal="left" vertical="center" indent="1"/>
    </xf>
    <xf numFmtId="49" fontId="96" fillId="38" borderId="130" applyProtection="0">
      <alignment horizontal="left" indent="1"/>
      <protection locked="0"/>
    </xf>
    <xf numFmtId="0" fontId="9" fillId="31" borderId="105" applyNumberFormat="0" applyProtection="0">
      <alignment horizontal="left" vertical="center" indent="1"/>
    </xf>
    <xf numFmtId="0" fontId="9" fillId="40" borderId="125" applyNumberFormat="0" applyFont="0" applyBorder="0" applyAlignment="0" applyProtection="0"/>
    <xf numFmtId="0" fontId="9" fillId="40" borderId="125" applyNumberFormat="0" applyFont="0" applyBorder="0" applyAlignment="0" applyProtection="0"/>
    <xf numFmtId="0" fontId="70" fillId="10" borderId="105" applyNumberFormat="0" applyProtection="0">
      <alignment horizontal="left" vertical="top" indent="1"/>
    </xf>
    <xf numFmtId="4" fontId="72" fillId="31" borderId="105" applyNumberFormat="0" applyProtection="0">
      <alignment horizontal="right" vertical="center"/>
    </xf>
    <xf numFmtId="211" fontId="83" fillId="37" borderId="130">
      <alignment horizontal="center"/>
      <protection locked="0"/>
    </xf>
    <xf numFmtId="211" fontId="83" fillId="37" borderId="130">
      <alignment horizontal="center"/>
      <protection locked="0"/>
    </xf>
    <xf numFmtId="0" fontId="95" fillId="0" borderId="129">
      <alignment horizontal="left" vertical="center"/>
    </xf>
    <xf numFmtId="211" fontId="83" fillId="37" borderId="130">
      <alignment horizontal="center"/>
      <protection locked="0"/>
    </xf>
    <xf numFmtId="4" fontId="70" fillId="17" borderId="105" applyNumberFormat="0" applyProtection="0">
      <alignment horizontal="right" vertical="center"/>
    </xf>
    <xf numFmtId="4" fontId="70" fillId="15" borderId="105" applyNumberFormat="0" applyProtection="0">
      <alignment horizontal="right" vertical="center"/>
    </xf>
    <xf numFmtId="211" fontId="83" fillId="37" borderId="130">
      <alignment horizontal="center"/>
      <protection locked="0"/>
    </xf>
    <xf numFmtId="0" fontId="9" fillId="31" borderId="105" applyNumberFormat="0" applyProtection="0">
      <alignment horizontal="left" vertical="center" indent="1"/>
    </xf>
    <xf numFmtId="0" fontId="70" fillId="12" borderId="105" applyNumberFormat="0" applyProtection="0">
      <alignment horizontal="left" vertical="top" indent="1"/>
    </xf>
    <xf numFmtId="0" fontId="9" fillId="14" borderId="105" applyNumberFormat="0" applyProtection="0">
      <alignment horizontal="left" vertical="center" indent="1"/>
    </xf>
    <xf numFmtId="0" fontId="95" fillId="0" borderId="129">
      <alignment horizontal="left" vertical="center"/>
    </xf>
    <xf numFmtId="181" fontId="81" fillId="37" borderId="130">
      <protection locked="0"/>
    </xf>
    <xf numFmtId="4" fontId="70" fillId="15" borderId="105" applyNumberFormat="0" applyProtection="0">
      <alignment horizontal="right" vertical="center"/>
    </xf>
    <xf numFmtId="4" fontId="70" fillId="12" borderId="105" applyNumberFormat="0" applyProtection="0">
      <alignment horizontal="left" vertical="center" indent="1"/>
    </xf>
    <xf numFmtId="181" fontId="81" fillId="37" borderId="130">
      <protection locked="0"/>
    </xf>
    <xf numFmtId="0" fontId="9" fillId="48" borderId="126" applyNumberFormat="0" applyAlignment="0" applyProtection="0"/>
    <xf numFmtId="4" fontId="74" fillId="31" borderId="105" applyNumberFormat="0" applyProtection="0">
      <alignment horizontal="right" vertical="center"/>
    </xf>
    <xf numFmtId="10" fontId="77" fillId="40" borderId="130" applyNumberFormat="0" applyBorder="0" applyAlignment="0" applyProtection="0"/>
    <xf numFmtId="0" fontId="9" fillId="40" borderId="125" applyNumberFormat="0" applyFont="0" applyBorder="0" applyAlignment="0" applyProtection="0"/>
    <xf numFmtId="4" fontId="70" fillId="15" borderId="105" applyNumberFormat="0" applyProtection="0">
      <alignment horizontal="right" vertical="center"/>
    </xf>
    <xf numFmtId="181" fontId="81" fillId="37" borderId="130">
      <protection locked="0"/>
    </xf>
    <xf numFmtId="0" fontId="9" fillId="31" borderId="105" applyNumberFormat="0" applyProtection="0">
      <alignment horizontal="left" vertical="center" indent="1"/>
    </xf>
    <xf numFmtId="4" fontId="70" fillId="10" borderId="105" applyNumberFormat="0" applyProtection="0">
      <alignment horizontal="right" vertical="center"/>
    </xf>
    <xf numFmtId="49" fontId="96" fillId="38" borderId="130" applyProtection="0">
      <alignment horizontal="left" indent="1"/>
      <protection locked="0"/>
    </xf>
    <xf numFmtId="0" fontId="9" fillId="31" borderId="105" applyNumberFormat="0" applyProtection="0">
      <alignment horizontal="left" vertical="top" indent="1"/>
    </xf>
    <xf numFmtId="4" fontId="70" fillId="12" borderId="105" applyNumberFormat="0" applyProtection="0">
      <alignment vertical="center"/>
    </xf>
    <xf numFmtId="211" fontId="83" fillId="37" borderId="130">
      <alignment horizontal="center"/>
      <protection locked="0"/>
    </xf>
    <xf numFmtId="4" fontId="70" fillId="31" borderId="105" applyNumberFormat="0" applyProtection="0">
      <alignment horizontal="right" vertical="center"/>
    </xf>
    <xf numFmtId="0" fontId="9" fillId="14" borderId="105" applyNumberFormat="0" applyProtection="0">
      <alignment horizontal="left" vertical="top" indent="1"/>
    </xf>
    <xf numFmtId="10" fontId="77" fillId="40" borderId="130" applyNumberFormat="0" applyBorder="0" applyAlignment="0" applyProtection="0"/>
    <xf numFmtId="181" fontId="81" fillId="37" borderId="130">
      <protection locked="0"/>
    </xf>
    <xf numFmtId="49" fontId="96" fillId="37" borderId="130" applyProtection="0">
      <alignment horizontal="left" indent="1"/>
      <protection locked="0"/>
    </xf>
    <xf numFmtId="0" fontId="9" fillId="40" borderId="125" applyNumberFormat="0" applyFont="0" applyBorder="0" applyAlignment="0" applyProtection="0"/>
    <xf numFmtId="0" fontId="9" fillId="10" borderId="105" applyNumberFormat="0" applyProtection="0">
      <alignment horizontal="left" vertical="center" indent="1"/>
    </xf>
    <xf numFmtId="4" fontId="70" fillId="26" borderId="105" applyNumberFormat="0" applyProtection="0">
      <alignment horizontal="right" vertical="center"/>
    </xf>
    <xf numFmtId="0" fontId="9" fillId="16" borderId="105" applyNumberFormat="0" applyProtection="0">
      <alignment horizontal="left" vertical="center" indent="1"/>
    </xf>
    <xf numFmtId="181" fontId="81" fillId="37" borderId="130">
      <protection locked="0"/>
    </xf>
    <xf numFmtId="0" fontId="9" fillId="31" borderId="105" applyNumberFormat="0" applyProtection="0">
      <alignment horizontal="left" vertical="center" indent="1"/>
    </xf>
    <xf numFmtId="0" fontId="9" fillId="31" borderId="105" applyNumberFormat="0" applyProtection="0">
      <alignment horizontal="left" vertical="center" indent="1"/>
    </xf>
    <xf numFmtId="10" fontId="77" fillId="40" borderId="130" applyNumberFormat="0" applyBorder="0" applyAlignment="0" applyProtection="0"/>
    <xf numFmtId="0" fontId="9" fillId="40" borderId="125" applyNumberFormat="0" applyFont="0" applyBorder="0" applyAlignment="0" applyProtection="0"/>
    <xf numFmtId="4" fontId="68" fillId="25" borderId="105" applyNumberFormat="0" applyProtection="0">
      <alignment horizontal="left" vertical="center" indent="1"/>
    </xf>
    <xf numFmtId="4" fontId="69" fillId="25" borderId="105" applyNumberFormat="0" applyProtection="0">
      <alignment vertical="center"/>
    </xf>
    <xf numFmtId="49" fontId="96" fillId="38" borderId="130" applyProtection="0">
      <alignment horizontal="left" indent="1"/>
      <protection locked="0"/>
    </xf>
    <xf numFmtId="0" fontId="9" fillId="31" borderId="105" applyNumberFormat="0" applyProtection="0">
      <alignment horizontal="left" vertical="center" indent="1"/>
    </xf>
    <xf numFmtId="181" fontId="81" fillId="37" borderId="130">
      <protection locked="0"/>
    </xf>
    <xf numFmtId="40" fontId="90" fillId="40" borderId="130">
      <alignment vertical="center"/>
    </xf>
    <xf numFmtId="49" fontId="96" fillId="38" borderId="130" applyProtection="0">
      <alignment horizontal="left" indent="1"/>
      <protection locked="0"/>
    </xf>
    <xf numFmtId="0" fontId="9" fillId="10" borderId="105" applyNumberFormat="0" applyProtection="0">
      <alignment horizontal="left" vertical="center" indent="1"/>
    </xf>
    <xf numFmtId="0" fontId="9" fillId="16" borderId="105" applyNumberFormat="0" applyProtection="0">
      <alignment horizontal="left" vertical="top" indent="1"/>
    </xf>
    <xf numFmtId="0" fontId="9" fillId="48" borderId="126" applyNumberFormat="0" applyAlignment="0" applyProtection="0"/>
    <xf numFmtId="40" fontId="90" fillId="40" borderId="130">
      <alignment vertical="center"/>
    </xf>
    <xf numFmtId="40" fontId="90" fillId="40" borderId="130">
      <alignment vertical="center"/>
    </xf>
    <xf numFmtId="0" fontId="9" fillId="16" borderId="105" applyNumberFormat="0" applyProtection="0">
      <alignment horizontal="left" vertical="center" indent="1"/>
    </xf>
    <xf numFmtId="4" fontId="70" fillId="31" borderId="105" applyNumberFormat="0" applyProtection="0">
      <alignment horizontal="right" vertical="center"/>
    </xf>
    <xf numFmtId="49" fontId="96" fillId="37" borderId="130" applyProtection="0">
      <alignment horizontal="left" indent="1"/>
      <protection locked="0"/>
    </xf>
    <xf numFmtId="4" fontId="70" fillId="10" borderId="105" applyNumberFormat="0" applyProtection="0">
      <alignment horizontal="right" vertical="center"/>
    </xf>
    <xf numFmtId="0" fontId="9" fillId="0" borderId="129" applyFont="0" applyFill="0" applyBorder="0" applyAlignment="0" applyProtection="0"/>
    <xf numFmtId="4" fontId="70" fillId="31" borderId="105" applyNumberFormat="0" applyProtection="0">
      <alignment horizontal="right" vertical="center"/>
    </xf>
    <xf numFmtId="0" fontId="95" fillId="0" borderId="129">
      <alignment horizontal="left" vertical="center"/>
    </xf>
    <xf numFmtId="4" fontId="70" fillId="10" borderId="105" applyNumberFormat="0" applyProtection="0">
      <alignment horizontal="right" vertical="center"/>
    </xf>
    <xf numFmtId="10" fontId="77" fillId="40" borderId="130" applyNumberFormat="0" applyBorder="0" applyAlignment="0" applyProtection="0"/>
    <xf numFmtId="0" fontId="9" fillId="40" borderId="125" applyNumberFormat="0" applyFont="0" applyBorder="0" applyAlignment="0" applyProtection="0"/>
    <xf numFmtId="4" fontId="70" fillId="28" borderId="105" applyNumberFormat="0" applyProtection="0">
      <alignment horizontal="right" vertical="center"/>
    </xf>
    <xf numFmtId="181" fontId="81" fillId="37" borderId="130">
      <protection locked="0"/>
    </xf>
    <xf numFmtId="0" fontId="9" fillId="31" borderId="105" applyNumberFormat="0" applyProtection="0">
      <alignment horizontal="left" vertical="center" indent="1"/>
    </xf>
    <xf numFmtId="0" fontId="9" fillId="14" borderId="105" applyNumberFormat="0" applyProtection="0">
      <alignment horizontal="left" vertical="center" indent="1"/>
    </xf>
    <xf numFmtId="4" fontId="72" fillId="12" borderId="105" applyNumberFormat="0" applyProtection="0">
      <alignment vertical="center"/>
    </xf>
    <xf numFmtId="4" fontId="70" fillId="31" borderId="105" applyNumberFormat="0" applyProtection="0">
      <alignment horizontal="right" vertical="center"/>
    </xf>
    <xf numFmtId="0" fontId="9" fillId="31" borderId="105" applyNumberFormat="0" applyProtection="0">
      <alignment horizontal="left" vertical="center" indent="1"/>
    </xf>
    <xf numFmtId="4" fontId="70" fillId="31" borderId="105" applyNumberFormat="0" applyProtection="0">
      <alignment horizontal="right" vertical="center"/>
    </xf>
    <xf numFmtId="0" fontId="9" fillId="16" borderId="105" applyNumberFormat="0" applyProtection="0">
      <alignment horizontal="left" vertical="top" indent="1"/>
    </xf>
    <xf numFmtId="4" fontId="70" fillId="29" borderId="105" applyNumberFormat="0" applyProtection="0">
      <alignment horizontal="right" vertical="center"/>
    </xf>
    <xf numFmtId="4" fontId="70" fillId="28" borderId="105" applyNumberFormat="0" applyProtection="0">
      <alignment horizontal="right" vertical="center"/>
    </xf>
    <xf numFmtId="211" fontId="83" fillId="37" borderId="130">
      <alignment horizontal="center"/>
      <protection locked="0"/>
    </xf>
    <xf numFmtId="0" fontId="9" fillId="10" borderId="105" applyNumberFormat="0" applyProtection="0">
      <alignment horizontal="left" vertical="center" indent="1"/>
    </xf>
    <xf numFmtId="4" fontId="70" fillId="28" borderId="105" applyNumberFormat="0" applyProtection="0">
      <alignment horizontal="right" vertical="center"/>
    </xf>
    <xf numFmtId="4" fontId="70" fillId="31" borderId="105" applyNumberFormat="0" applyProtection="0">
      <alignment horizontal="right" vertical="center"/>
    </xf>
    <xf numFmtId="0" fontId="9" fillId="40" borderId="125" applyNumberFormat="0" applyFont="0" applyBorder="0" applyAlignment="0" applyProtection="0"/>
    <xf numFmtId="49" fontId="96" fillId="38" borderId="130" applyProtection="0">
      <alignment horizontal="left" indent="1"/>
      <protection locked="0"/>
    </xf>
    <xf numFmtId="0" fontId="9" fillId="40" borderId="125" applyNumberFormat="0" applyFont="0" applyBorder="0" applyAlignment="0" applyProtection="0"/>
    <xf numFmtId="4" fontId="70" fillId="12" borderId="105" applyNumberFormat="0" applyProtection="0">
      <alignment horizontal="left" vertical="center" indent="1"/>
    </xf>
    <xf numFmtId="4" fontId="70" fillId="17" borderId="105" applyNumberFormat="0" applyProtection="0">
      <alignment horizontal="right" vertical="center"/>
    </xf>
    <xf numFmtId="0" fontId="9" fillId="16" borderId="105" applyNumberFormat="0" applyProtection="0">
      <alignment horizontal="left" vertical="center" indent="1"/>
    </xf>
    <xf numFmtId="0" fontId="95" fillId="0" borderId="129">
      <alignment horizontal="left" vertical="center"/>
    </xf>
    <xf numFmtId="49" fontId="96" fillId="37" borderId="130" applyProtection="0">
      <alignment horizontal="left" indent="1"/>
      <protection locked="0"/>
    </xf>
    <xf numFmtId="0" fontId="9" fillId="40" borderId="125" applyNumberFormat="0" applyFont="0" applyBorder="0" applyAlignment="0" applyProtection="0"/>
    <xf numFmtId="0" fontId="9" fillId="40" borderId="125" applyNumberFormat="0" applyFont="0" applyBorder="0" applyAlignment="0" applyProtection="0"/>
    <xf numFmtId="10" fontId="77" fillId="40" borderId="130" applyNumberFormat="0" applyBorder="0" applyAlignment="0" applyProtection="0"/>
    <xf numFmtId="181" fontId="81" fillId="37" borderId="130">
      <protection locked="0"/>
    </xf>
    <xf numFmtId="0" fontId="9" fillId="31" borderId="105" applyNumberFormat="0" applyProtection="0">
      <alignment horizontal="left" vertical="center" indent="1"/>
    </xf>
    <xf numFmtId="4" fontId="72" fillId="12" borderId="105" applyNumberFormat="0" applyProtection="0">
      <alignment vertical="center"/>
    </xf>
    <xf numFmtId="40" fontId="90" fillId="40" borderId="130">
      <alignment vertical="center"/>
    </xf>
    <xf numFmtId="10" fontId="77" fillId="40" borderId="130" applyNumberFormat="0" applyBorder="0" applyAlignment="0" applyProtection="0"/>
    <xf numFmtId="0" fontId="9" fillId="14" borderId="105" applyNumberFormat="0" applyProtection="0">
      <alignment horizontal="left" vertical="center" indent="1"/>
    </xf>
    <xf numFmtId="4" fontId="70" fillId="31" borderId="105" applyNumberFormat="0" applyProtection="0">
      <alignment horizontal="right" vertical="center"/>
    </xf>
    <xf numFmtId="211" fontId="83" fillId="37" borderId="130">
      <alignment horizontal="center"/>
      <protection locked="0"/>
    </xf>
    <xf numFmtId="4" fontId="70" fillId="10" borderId="105" applyNumberFormat="0" applyProtection="0">
      <alignment horizontal="right" vertical="center"/>
    </xf>
    <xf numFmtId="0" fontId="9" fillId="16" borderId="105" applyNumberFormat="0" applyProtection="0">
      <alignment horizontal="left" vertical="center" indent="1"/>
    </xf>
    <xf numFmtId="181" fontId="81" fillId="37" borderId="130">
      <protection locked="0"/>
    </xf>
    <xf numFmtId="49" fontId="96" fillId="37" borderId="130" applyProtection="0">
      <alignment horizontal="left" indent="1"/>
      <protection locked="0"/>
    </xf>
    <xf numFmtId="0" fontId="9" fillId="10" borderId="105" applyNumberFormat="0" applyProtection="0">
      <alignment horizontal="left" vertical="top" indent="1"/>
    </xf>
    <xf numFmtId="4" fontId="69" fillId="25" borderId="105" applyNumberFormat="0" applyProtection="0">
      <alignment vertical="center"/>
    </xf>
    <xf numFmtId="4" fontId="70" fillId="12" borderId="105" applyNumberFormat="0" applyProtection="0">
      <alignment horizontal="left" vertical="center" indent="1"/>
    </xf>
    <xf numFmtId="4" fontId="70" fillId="17" borderId="105" applyNumberFormat="0" applyProtection="0">
      <alignment horizontal="right" vertical="center"/>
    </xf>
    <xf numFmtId="0" fontId="9" fillId="40" borderId="125" applyNumberFormat="0" applyFont="0" applyBorder="0" applyAlignment="0" applyProtection="0"/>
    <xf numFmtId="10" fontId="77" fillId="40" borderId="130" applyNumberFormat="0" applyBorder="0" applyAlignment="0" applyProtection="0"/>
    <xf numFmtId="0" fontId="9" fillId="40" borderId="125" applyNumberFormat="0" applyFont="0" applyBorder="0" applyAlignment="0" applyProtection="0"/>
    <xf numFmtId="181" fontId="81" fillId="37" borderId="130">
      <protection locked="0"/>
    </xf>
    <xf numFmtId="4" fontId="72" fillId="31" borderId="105" applyNumberFormat="0" applyProtection="0">
      <alignment horizontal="right" vertical="center"/>
    </xf>
    <xf numFmtId="4" fontId="70" fillId="10" borderId="105" applyNumberFormat="0" applyProtection="0">
      <alignment horizontal="right" vertical="center"/>
    </xf>
    <xf numFmtId="4" fontId="70" fillId="10" borderId="105" applyNumberFormat="0" applyProtection="0">
      <alignment horizontal="right" vertical="center"/>
    </xf>
    <xf numFmtId="0" fontId="9" fillId="14" borderId="105" applyNumberFormat="0" applyProtection="0">
      <alignment horizontal="left" vertical="center" indent="1"/>
    </xf>
    <xf numFmtId="181" fontId="81" fillId="37" borderId="130">
      <protection locked="0"/>
    </xf>
    <xf numFmtId="4" fontId="70" fillId="10" borderId="105" applyNumberFormat="0" applyProtection="0">
      <alignment horizontal="right" vertical="center"/>
    </xf>
    <xf numFmtId="4" fontId="70" fillId="31" borderId="105" applyNumberFormat="0" applyProtection="0">
      <alignment horizontal="right" vertical="center"/>
    </xf>
    <xf numFmtId="10" fontId="77" fillId="40" borderId="130" applyNumberFormat="0" applyBorder="0" applyAlignment="0" applyProtection="0"/>
    <xf numFmtId="181" fontId="81" fillId="37" borderId="130">
      <protection locked="0"/>
    </xf>
    <xf numFmtId="49" fontId="96" fillId="38" borderId="130" applyProtection="0">
      <alignment horizontal="left" indent="1"/>
      <protection locked="0"/>
    </xf>
    <xf numFmtId="4" fontId="70" fillId="10" borderId="105" applyNumberFormat="0" applyProtection="0">
      <alignment horizontal="right" vertical="center"/>
    </xf>
    <xf numFmtId="4" fontId="70" fillId="10" borderId="105" applyNumberFormat="0" applyProtection="0">
      <alignment horizontal="right" vertical="center"/>
    </xf>
    <xf numFmtId="0" fontId="9" fillId="16" borderId="105" applyNumberFormat="0" applyProtection="0">
      <alignment horizontal="left" vertical="top" indent="1"/>
    </xf>
    <xf numFmtId="4" fontId="70" fillId="12" borderId="105" applyNumberFormat="0" applyProtection="0">
      <alignment horizontal="left" vertical="center" indent="1"/>
    </xf>
    <xf numFmtId="10" fontId="77" fillId="40" borderId="130" applyNumberFormat="0" applyBorder="0" applyAlignment="0" applyProtection="0"/>
    <xf numFmtId="4" fontId="70" fillId="31" borderId="105" applyNumberFormat="0" applyProtection="0">
      <alignment horizontal="right" vertical="center"/>
    </xf>
    <xf numFmtId="0" fontId="95" fillId="0" borderId="129">
      <alignment horizontal="left" vertical="center"/>
    </xf>
    <xf numFmtId="49" fontId="96" fillId="37" borderId="130" applyProtection="0">
      <alignment horizontal="left" indent="1"/>
      <protection locked="0"/>
    </xf>
    <xf numFmtId="0" fontId="9" fillId="14" borderId="105" applyNumberFormat="0" applyProtection="0">
      <alignment horizontal="left" vertical="center" indent="1"/>
    </xf>
    <xf numFmtId="4" fontId="70" fillId="31" borderId="105" applyNumberFormat="0" applyProtection="0">
      <alignment horizontal="right" vertical="center"/>
    </xf>
    <xf numFmtId="4" fontId="68" fillId="25" borderId="105" applyNumberFormat="0" applyProtection="0">
      <alignment horizontal="left" vertical="center" indent="1"/>
    </xf>
    <xf numFmtId="40" fontId="90" fillId="40" borderId="130">
      <alignment vertical="center"/>
    </xf>
    <xf numFmtId="0" fontId="9" fillId="16" borderId="105" applyNumberFormat="0" applyProtection="0">
      <alignment horizontal="left" vertical="center" indent="1"/>
    </xf>
    <xf numFmtId="0" fontId="9" fillId="31" borderId="105" applyNumberFormat="0" applyProtection="0">
      <alignment horizontal="left" vertical="top" indent="1"/>
    </xf>
    <xf numFmtId="0" fontId="9" fillId="10" borderId="105" applyNumberFormat="0" applyProtection="0">
      <alignment horizontal="left" vertical="center" indent="1"/>
    </xf>
    <xf numFmtId="0" fontId="9" fillId="31" borderId="105" applyNumberFormat="0" applyProtection="0">
      <alignment horizontal="left" vertical="center" indent="1"/>
    </xf>
    <xf numFmtId="49" fontId="96" fillId="38" borderId="130" applyProtection="0">
      <alignment horizontal="left" indent="1"/>
      <protection locked="0"/>
    </xf>
    <xf numFmtId="211" fontId="83" fillId="37" borderId="130">
      <alignment horizontal="center"/>
      <protection locked="0"/>
    </xf>
    <xf numFmtId="4" fontId="70" fillId="10" borderId="105" applyNumberFormat="0" applyProtection="0">
      <alignment horizontal="right" vertical="center"/>
    </xf>
    <xf numFmtId="10" fontId="77" fillId="40" borderId="130" applyNumberFormat="0" applyBorder="0" applyAlignment="0" applyProtection="0"/>
    <xf numFmtId="49" fontId="96" fillId="37" borderId="130" applyProtection="0">
      <alignment horizontal="left" indent="1"/>
      <protection locked="0"/>
    </xf>
    <xf numFmtId="0" fontId="9" fillId="16" borderId="105" applyNumberFormat="0" applyProtection="0">
      <alignment horizontal="left" vertical="top" indent="1"/>
    </xf>
    <xf numFmtId="49" fontId="96" fillId="38" borderId="130" applyProtection="0">
      <alignment horizontal="left" indent="1"/>
      <protection locked="0"/>
    </xf>
    <xf numFmtId="0" fontId="9" fillId="14" borderId="105" applyNumberFormat="0" applyProtection="0">
      <alignment horizontal="left" vertical="center" indent="1"/>
    </xf>
    <xf numFmtId="0" fontId="9" fillId="14" borderId="105" applyNumberFormat="0" applyProtection="0">
      <alignment horizontal="left" vertical="top" indent="1"/>
    </xf>
    <xf numFmtId="0" fontId="9" fillId="14" borderId="105" applyNumberFormat="0" applyProtection="0">
      <alignment horizontal="left" vertical="center" indent="1"/>
    </xf>
    <xf numFmtId="211" fontId="83" fillId="37" borderId="130">
      <alignment horizontal="center"/>
      <protection locked="0"/>
    </xf>
    <xf numFmtId="211" fontId="83" fillId="37" borderId="130">
      <alignment horizontal="center"/>
      <protection locked="0"/>
    </xf>
    <xf numFmtId="0" fontId="9" fillId="48" borderId="126" applyNumberFormat="0" applyAlignment="0" applyProtection="0"/>
    <xf numFmtId="4" fontId="70" fillId="29" borderId="105" applyNumberFormat="0" applyProtection="0">
      <alignment horizontal="right" vertical="center"/>
    </xf>
    <xf numFmtId="0" fontId="9" fillId="48" borderId="126" applyNumberFormat="0" applyAlignment="0" applyProtection="0"/>
    <xf numFmtId="0" fontId="9" fillId="10" borderId="105" applyNumberFormat="0" applyProtection="0">
      <alignment horizontal="left" vertical="top" indent="1"/>
    </xf>
    <xf numFmtId="40" fontId="90" fillId="40" borderId="130">
      <alignment vertical="center"/>
    </xf>
    <xf numFmtId="10" fontId="77" fillId="40" borderId="130" applyNumberFormat="0" applyBorder="0" applyAlignment="0" applyProtection="0"/>
    <xf numFmtId="4" fontId="69" fillId="25" borderId="105" applyNumberFormat="0" applyProtection="0">
      <alignment vertical="center"/>
    </xf>
    <xf numFmtId="4" fontId="70" fillId="29" borderId="105" applyNumberFormat="0" applyProtection="0">
      <alignment horizontal="right" vertical="center"/>
    </xf>
    <xf numFmtId="0" fontId="9" fillId="16" borderId="105" applyNumberFormat="0" applyProtection="0">
      <alignment horizontal="left" vertical="center" indent="1"/>
    </xf>
    <xf numFmtId="0" fontId="9" fillId="14" borderId="105" applyNumberFormat="0" applyProtection="0">
      <alignment horizontal="left" vertical="center" indent="1"/>
    </xf>
    <xf numFmtId="0" fontId="9" fillId="14" borderId="105" applyNumberFormat="0" applyProtection="0">
      <alignment horizontal="left" vertical="center" indent="1"/>
    </xf>
    <xf numFmtId="4" fontId="68" fillId="25" borderId="105" applyNumberFormat="0" applyProtection="0">
      <alignment horizontal="left" vertical="center" indent="1"/>
    </xf>
    <xf numFmtId="0" fontId="70" fillId="10" borderId="105" applyNumberFormat="0" applyProtection="0">
      <alignment horizontal="left" vertical="top" indent="1"/>
    </xf>
    <xf numFmtId="10" fontId="77" fillId="40" borderId="130" applyNumberFormat="0" applyBorder="0" applyAlignment="0" applyProtection="0"/>
    <xf numFmtId="0" fontId="9" fillId="31" borderId="105" applyNumberFormat="0" applyProtection="0">
      <alignment horizontal="left" vertical="center" indent="1"/>
    </xf>
    <xf numFmtId="4" fontId="70" fillId="31" borderId="105" applyNumberFormat="0" applyProtection="0">
      <alignment horizontal="right" vertical="center"/>
    </xf>
    <xf numFmtId="0" fontId="9" fillId="48" borderId="126" applyNumberFormat="0" applyAlignment="0" applyProtection="0"/>
    <xf numFmtId="0" fontId="9" fillId="48" borderId="126" applyNumberFormat="0" applyAlignment="0" applyProtection="0"/>
    <xf numFmtId="0" fontId="9" fillId="0" borderId="129" applyFont="0" applyFill="0" applyBorder="0" applyAlignment="0" applyProtection="0"/>
    <xf numFmtId="4" fontId="70" fillId="23" borderId="105" applyNumberFormat="0" applyProtection="0">
      <alignment horizontal="right" vertical="center"/>
    </xf>
    <xf numFmtId="0" fontId="9" fillId="10" borderId="105" applyNumberFormat="0" applyProtection="0">
      <alignment horizontal="left" vertical="center" indent="1"/>
    </xf>
    <xf numFmtId="0" fontId="9" fillId="40" borderId="125" applyNumberFormat="0" applyFont="0" applyBorder="0" applyAlignment="0" applyProtection="0"/>
    <xf numFmtId="0" fontId="9" fillId="10" borderId="105" applyNumberFormat="0" applyProtection="0">
      <alignment horizontal="left" vertical="top" indent="1"/>
    </xf>
    <xf numFmtId="4" fontId="70" fillId="10" borderId="105" applyNumberFormat="0" applyProtection="0">
      <alignment horizontal="right" vertical="center"/>
    </xf>
    <xf numFmtId="211" fontId="83" fillId="37" borderId="130">
      <alignment horizontal="center"/>
      <protection locked="0"/>
    </xf>
    <xf numFmtId="211" fontId="83" fillId="37" borderId="130">
      <alignment horizontal="center"/>
      <protection locked="0"/>
    </xf>
    <xf numFmtId="181" fontId="81" fillId="37" borderId="130">
      <protection locked="0"/>
    </xf>
    <xf numFmtId="0" fontId="95" fillId="0" borderId="129">
      <alignment horizontal="left" vertical="center"/>
    </xf>
    <xf numFmtId="0" fontId="9" fillId="31" borderId="105" applyNumberFormat="0" applyProtection="0">
      <alignment horizontal="left" vertical="center" indent="1"/>
    </xf>
    <xf numFmtId="4" fontId="70" fillId="12" borderId="105" applyNumberFormat="0" applyProtection="0">
      <alignment horizontal="left" vertical="center" indent="1"/>
    </xf>
    <xf numFmtId="10" fontId="77" fillId="40" borderId="130" applyNumberFormat="0" applyBorder="0" applyAlignment="0" applyProtection="0"/>
    <xf numFmtId="0" fontId="9" fillId="10" borderId="105" applyNumberFormat="0" applyProtection="0">
      <alignment horizontal="left" vertical="top" indent="1"/>
    </xf>
    <xf numFmtId="0" fontId="9" fillId="10" borderId="105" applyNumberFormat="0" applyProtection="0">
      <alignment horizontal="left" vertical="center" indent="1"/>
    </xf>
    <xf numFmtId="0" fontId="9" fillId="48" borderId="126" applyNumberFormat="0" applyAlignment="0" applyProtection="0"/>
    <xf numFmtId="0" fontId="9" fillId="16" borderId="105" applyNumberFormat="0" applyProtection="0">
      <alignment horizontal="left" vertical="center" indent="1"/>
    </xf>
    <xf numFmtId="4" fontId="70" fillId="12" borderId="105" applyNumberFormat="0" applyProtection="0">
      <alignment vertical="center"/>
    </xf>
    <xf numFmtId="4" fontId="70" fillId="31" borderId="105" applyNumberFormat="0" applyProtection="0">
      <alignment horizontal="right" vertical="center"/>
    </xf>
    <xf numFmtId="40" fontId="90" fillId="40" borderId="130">
      <alignment vertical="center"/>
    </xf>
    <xf numFmtId="0" fontId="9" fillId="48" borderId="126" applyNumberFormat="0" applyAlignment="0" applyProtection="0"/>
    <xf numFmtId="181" fontId="81" fillId="37" borderId="130">
      <protection locked="0"/>
    </xf>
    <xf numFmtId="0" fontId="9" fillId="31" borderId="105" applyNumberFormat="0" applyProtection="0">
      <alignment horizontal="left" vertical="center" indent="1"/>
    </xf>
    <xf numFmtId="49" fontId="96" fillId="38" borderId="130" applyProtection="0">
      <alignment horizontal="left" indent="1"/>
      <protection locked="0"/>
    </xf>
    <xf numFmtId="0" fontId="9" fillId="16" borderId="105" applyNumberFormat="0" applyProtection="0">
      <alignment horizontal="left" vertical="top" indent="1"/>
    </xf>
    <xf numFmtId="0" fontId="9" fillId="40" borderId="125" applyNumberFormat="0" applyFont="0" applyBorder="0" applyAlignment="0" applyProtection="0"/>
    <xf numFmtId="0" fontId="9" fillId="40" borderId="125" applyNumberFormat="0" applyFont="0" applyBorder="0" applyAlignment="0" applyProtection="0"/>
    <xf numFmtId="4" fontId="70" fillId="12" borderId="105" applyNumberFormat="0" applyProtection="0">
      <alignment horizontal="left" vertical="center" indent="1"/>
    </xf>
    <xf numFmtId="0" fontId="9" fillId="48" borderId="126" applyNumberFormat="0" applyAlignment="0" applyProtection="0"/>
    <xf numFmtId="0" fontId="9" fillId="31" borderId="105" applyNumberFormat="0" applyProtection="0">
      <alignment horizontal="left" vertical="center" indent="1"/>
    </xf>
    <xf numFmtId="0" fontId="9" fillId="40" borderId="125" applyNumberFormat="0" applyFont="0" applyBorder="0" applyAlignment="0" applyProtection="0"/>
    <xf numFmtId="10" fontId="77" fillId="40" borderId="130" applyNumberFormat="0" applyBorder="0" applyAlignment="0" applyProtection="0"/>
    <xf numFmtId="0" fontId="9" fillId="31" borderId="105" applyNumberFormat="0" applyProtection="0">
      <alignment horizontal="left" vertical="top" indent="1"/>
    </xf>
    <xf numFmtId="4" fontId="68" fillId="25" borderId="105" applyNumberFormat="0" applyProtection="0">
      <alignment horizontal="left" vertical="center" indent="1"/>
    </xf>
    <xf numFmtId="0" fontId="9" fillId="48" borderId="126" applyNumberFormat="0" applyAlignment="0" applyProtection="0"/>
    <xf numFmtId="0" fontId="95" fillId="0" borderId="129">
      <alignment horizontal="left" vertical="center"/>
    </xf>
    <xf numFmtId="49" fontId="96" fillId="38" borderId="130" applyProtection="0">
      <alignment horizontal="left" indent="1"/>
      <protection locked="0"/>
    </xf>
    <xf numFmtId="0" fontId="9" fillId="40" borderId="125" applyNumberFormat="0" applyFont="0" applyBorder="0" applyAlignment="0" applyProtection="0"/>
    <xf numFmtId="40" fontId="90" fillId="40" borderId="130">
      <alignment vertical="center"/>
    </xf>
    <xf numFmtId="4" fontId="70" fillId="31" borderId="105" applyNumberFormat="0" applyProtection="0">
      <alignment horizontal="right" vertical="center"/>
    </xf>
    <xf numFmtId="0" fontId="9" fillId="14" borderId="105" applyNumberFormat="0" applyProtection="0">
      <alignment horizontal="left" vertical="center" indent="1"/>
    </xf>
    <xf numFmtId="181" fontId="81" fillId="37" borderId="130">
      <protection locked="0"/>
    </xf>
    <xf numFmtId="4" fontId="72" fillId="31" borderId="105" applyNumberFormat="0" applyProtection="0">
      <alignment horizontal="right" vertical="center"/>
    </xf>
    <xf numFmtId="40" fontId="90" fillId="40" borderId="130">
      <alignment vertical="center"/>
    </xf>
    <xf numFmtId="4" fontId="70" fillId="10" borderId="105" applyNumberFormat="0" applyProtection="0">
      <alignment horizontal="right" vertical="center"/>
    </xf>
    <xf numFmtId="10" fontId="77" fillId="40" borderId="130" applyNumberFormat="0" applyBorder="0" applyAlignment="0" applyProtection="0"/>
    <xf numFmtId="0" fontId="70" fillId="12" borderId="105" applyNumberFormat="0" applyProtection="0">
      <alignment horizontal="left" vertical="top" indent="1"/>
    </xf>
    <xf numFmtId="10" fontId="77" fillId="40" borderId="130" applyNumberFormat="0" applyBorder="0" applyAlignment="0" applyProtection="0"/>
    <xf numFmtId="4" fontId="70" fillId="31" borderId="105" applyNumberFormat="0" applyProtection="0">
      <alignment horizontal="right" vertical="center"/>
    </xf>
    <xf numFmtId="4" fontId="68" fillId="25" borderId="105" applyNumberFormat="0" applyProtection="0">
      <alignment vertical="center"/>
    </xf>
    <xf numFmtId="4" fontId="72" fillId="31" borderId="105" applyNumberFormat="0" applyProtection="0">
      <alignment horizontal="right" vertical="center"/>
    </xf>
    <xf numFmtId="10" fontId="77" fillId="40" borderId="130" applyNumberFormat="0" applyBorder="0" applyAlignment="0" applyProtection="0"/>
    <xf numFmtId="0" fontId="9" fillId="16" borderId="105" applyNumberFormat="0" applyProtection="0">
      <alignment horizontal="left" vertical="top" indent="1"/>
    </xf>
    <xf numFmtId="0" fontId="9" fillId="14" borderId="105" applyNumberFormat="0" applyProtection="0">
      <alignment horizontal="left" vertical="center" indent="1"/>
    </xf>
    <xf numFmtId="4" fontId="70" fillId="31" borderId="105" applyNumberFormat="0" applyProtection="0">
      <alignment horizontal="right" vertical="center"/>
    </xf>
    <xf numFmtId="40" fontId="90" fillId="40" borderId="130">
      <alignment vertical="center"/>
    </xf>
    <xf numFmtId="4" fontId="70" fillId="10" borderId="105" applyNumberFormat="0" applyProtection="0">
      <alignment horizontal="right" vertical="center"/>
    </xf>
    <xf numFmtId="0" fontId="9" fillId="16" borderId="105" applyNumberFormat="0" applyProtection="0">
      <alignment horizontal="left" vertical="top" indent="1"/>
    </xf>
    <xf numFmtId="4" fontId="74" fillId="31" borderId="105" applyNumberFormat="0" applyProtection="0">
      <alignment horizontal="right" vertical="center"/>
    </xf>
    <xf numFmtId="0" fontId="9" fillId="31" borderId="105" applyNumberFormat="0" applyProtection="0">
      <alignment horizontal="left" vertical="center" indent="1"/>
    </xf>
    <xf numFmtId="0" fontId="9" fillId="10" borderId="105" applyNumberFormat="0" applyProtection="0">
      <alignment horizontal="left" vertical="center" indent="1"/>
    </xf>
    <xf numFmtId="4" fontId="70" fillId="31" borderId="105" applyNumberFormat="0" applyProtection="0">
      <alignment horizontal="right" vertical="center"/>
    </xf>
    <xf numFmtId="0" fontId="95" fillId="0" borderId="129">
      <alignment horizontal="left" vertical="center"/>
    </xf>
    <xf numFmtId="181" fontId="81" fillId="37" borderId="130">
      <protection locked="0"/>
    </xf>
    <xf numFmtId="0" fontId="9" fillId="16" borderId="105" applyNumberFormat="0" applyProtection="0">
      <alignment horizontal="left" vertical="center" indent="1"/>
    </xf>
    <xf numFmtId="4" fontId="70" fillId="10" borderId="105" applyNumberFormat="0" applyProtection="0">
      <alignment horizontal="right" vertical="center"/>
    </xf>
    <xf numFmtId="0" fontId="9" fillId="31" borderId="105" applyNumberFormat="0" applyProtection="0">
      <alignment horizontal="left" vertical="center" indent="1"/>
    </xf>
    <xf numFmtId="0" fontId="9" fillId="0" borderId="129" applyFont="0" applyFill="0" applyBorder="0" applyAlignment="0" applyProtection="0"/>
    <xf numFmtId="10" fontId="77" fillId="40" borderId="130" applyNumberFormat="0" applyBorder="0" applyAlignment="0" applyProtection="0"/>
    <xf numFmtId="211" fontId="83" fillId="37" borderId="130">
      <alignment horizontal="center"/>
      <protection locked="0"/>
    </xf>
    <xf numFmtId="211" fontId="83" fillId="37" borderId="130">
      <alignment horizontal="center"/>
      <protection locked="0"/>
    </xf>
    <xf numFmtId="0" fontId="9" fillId="40" borderId="125" applyNumberFormat="0" applyFont="0" applyBorder="0" applyAlignment="0" applyProtection="0"/>
    <xf numFmtId="0" fontId="9" fillId="14" borderId="105" applyNumberFormat="0" applyProtection="0">
      <alignment horizontal="left" vertical="center" indent="1"/>
    </xf>
    <xf numFmtId="4" fontId="70" fillId="23" borderId="105" applyNumberFormat="0" applyProtection="0">
      <alignment horizontal="right" vertical="center"/>
    </xf>
    <xf numFmtId="10" fontId="77" fillId="40" borderId="130" applyNumberFormat="0" applyBorder="0" applyAlignment="0" applyProtection="0"/>
    <xf numFmtId="10" fontId="77" fillId="40" borderId="130" applyNumberFormat="0" applyBorder="0" applyAlignment="0" applyProtection="0"/>
    <xf numFmtId="4" fontId="70" fillId="15" borderId="105" applyNumberFormat="0" applyProtection="0">
      <alignment horizontal="right" vertical="center"/>
    </xf>
    <xf numFmtId="0" fontId="9" fillId="40" borderId="125" applyNumberFormat="0" applyFont="0" applyBorder="0" applyAlignment="0" applyProtection="0"/>
    <xf numFmtId="0" fontId="9" fillId="40" borderId="125" applyNumberFormat="0" applyFont="0" applyBorder="0" applyAlignment="0" applyProtection="0"/>
    <xf numFmtId="49" fontId="96" fillId="38" borderId="130" applyProtection="0">
      <alignment horizontal="left" indent="1"/>
      <protection locked="0"/>
    </xf>
    <xf numFmtId="40" fontId="90" fillId="40" borderId="130">
      <alignmen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4" fontId="70" fillId="11" borderId="105" applyNumberFormat="0" applyProtection="0">
      <alignment horizontal="right" vertical="center"/>
    </xf>
    <xf numFmtId="0" fontId="9" fillId="10" borderId="105" applyNumberFormat="0" applyProtection="0">
      <alignment horizontal="left" vertical="top" indent="1"/>
    </xf>
    <xf numFmtId="0" fontId="9" fillId="31" borderId="105" applyNumberFormat="0" applyProtection="0">
      <alignment horizontal="left" vertical="top" indent="1"/>
    </xf>
    <xf numFmtId="0" fontId="9" fillId="40" borderId="125" applyNumberFormat="0" applyFont="0" applyBorder="0" applyAlignment="0" applyProtection="0"/>
    <xf numFmtId="10" fontId="77" fillId="40" borderId="130" applyNumberFormat="0" applyBorder="0" applyAlignment="0" applyProtection="0"/>
    <xf numFmtId="4" fontId="72" fillId="31" borderId="105" applyNumberFormat="0" applyProtection="0">
      <alignment horizontal="right" vertical="center"/>
    </xf>
    <xf numFmtId="4" fontId="70" fillId="31" borderId="105" applyNumberFormat="0" applyProtection="0">
      <alignment horizontal="right" vertical="center"/>
    </xf>
    <xf numFmtId="0" fontId="9" fillId="40" borderId="125" applyNumberFormat="0" applyFont="0" applyBorder="0" applyAlignment="0" applyProtection="0"/>
    <xf numFmtId="0" fontId="9" fillId="48" borderId="126" applyNumberFormat="0" applyAlignment="0" applyProtection="0"/>
    <xf numFmtId="0" fontId="95" fillId="0" borderId="129">
      <alignment horizontal="left" vertical="center"/>
    </xf>
    <xf numFmtId="4" fontId="68" fillId="25" borderId="105" applyNumberFormat="0" applyProtection="0">
      <alignment horizontal="left" vertical="center" indent="1"/>
    </xf>
    <xf numFmtId="181" fontId="81" fillId="37" borderId="130">
      <protection locked="0"/>
    </xf>
    <xf numFmtId="0" fontId="9" fillId="16" borderId="105" applyNumberFormat="0" applyProtection="0">
      <alignment horizontal="left" vertical="center" indent="1"/>
    </xf>
    <xf numFmtId="4" fontId="70" fillId="10" borderId="105" applyNumberFormat="0" applyProtection="0">
      <alignment horizontal="right" vertical="center"/>
    </xf>
    <xf numFmtId="10" fontId="77" fillId="40" borderId="130" applyNumberFormat="0" applyBorder="0" applyAlignment="0" applyProtection="0"/>
    <xf numFmtId="4" fontId="68" fillId="25" borderId="105" applyNumberFormat="0" applyProtection="0">
      <alignment horizontal="left" vertical="center" indent="1"/>
    </xf>
    <xf numFmtId="10" fontId="77" fillId="40" borderId="130" applyNumberFormat="0" applyBorder="0" applyAlignment="0" applyProtection="0"/>
    <xf numFmtId="0" fontId="9" fillId="48" borderId="126" applyNumberFormat="0" applyAlignment="0" applyProtection="0"/>
    <xf numFmtId="0" fontId="9" fillId="14" borderId="105" applyNumberFormat="0" applyProtection="0">
      <alignment horizontal="left" vertical="center" indent="1"/>
    </xf>
    <xf numFmtId="4" fontId="70" fillId="23" borderId="105" applyNumberFormat="0" applyProtection="0">
      <alignment horizontal="right" vertical="center"/>
    </xf>
    <xf numFmtId="4" fontId="70" fillId="29" borderId="105" applyNumberFormat="0" applyProtection="0">
      <alignment horizontal="right" vertical="center"/>
    </xf>
    <xf numFmtId="40" fontId="90" fillId="40" borderId="130">
      <alignment vertical="center"/>
    </xf>
    <xf numFmtId="10" fontId="77" fillId="40" borderId="130" applyNumberFormat="0" applyBorder="0" applyAlignment="0" applyProtection="0"/>
    <xf numFmtId="0" fontId="9" fillId="40" borderId="125" applyNumberFormat="0" applyFont="0" applyBorder="0" applyAlignment="0" applyProtection="0"/>
    <xf numFmtId="4" fontId="70" fillId="27" borderId="105" applyNumberFormat="0" applyProtection="0">
      <alignment horizontal="right" vertical="center"/>
    </xf>
    <xf numFmtId="0" fontId="9" fillId="14" borderId="105" applyNumberFormat="0" applyProtection="0">
      <alignment horizontal="left" vertical="top" indent="1"/>
    </xf>
    <xf numFmtId="0" fontId="9" fillId="14" borderId="105" applyNumberFormat="0" applyProtection="0">
      <alignment horizontal="left" vertical="center" indent="1"/>
    </xf>
    <xf numFmtId="211" fontId="83" fillId="37" borderId="130">
      <alignment horizontal="center"/>
      <protection locked="0"/>
    </xf>
    <xf numFmtId="211" fontId="83" fillId="37" borderId="130">
      <alignment horizontal="center"/>
      <protection locked="0"/>
    </xf>
    <xf numFmtId="0" fontId="9" fillId="16" borderId="105" applyNumberFormat="0" applyProtection="0">
      <alignment horizontal="left" vertical="center" indent="1"/>
    </xf>
    <xf numFmtId="0" fontId="9" fillId="10" borderId="105" applyNumberFormat="0" applyProtection="0">
      <alignment horizontal="left" vertical="center" indent="1"/>
    </xf>
    <xf numFmtId="0" fontId="9" fillId="31" borderId="105" applyNumberFormat="0" applyProtection="0">
      <alignment horizontal="left" vertical="center" indent="1"/>
    </xf>
    <xf numFmtId="4" fontId="70" fillId="10" borderId="105" applyNumberFormat="0" applyProtection="0">
      <alignment horizontal="right" vertical="center"/>
    </xf>
    <xf numFmtId="10" fontId="77" fillId="40" borderId="130" applyNumberFormat="0" applyBorder="0" applyAlignment="0" applyProtection="0"/>
    <xf numFmtId="0" fontId="70" fillId="12" borderId="105" applyNumberFormat="0" applyProtection="0">
      <alignment horizontal="left" vertical="top" indent="1"/>
    </xf>
    <xf numFmtId="49" fontId="96" fillId="37" borderId="130" applyProtection="0">
      <alignment horizontal="left" indent="1"/>
      <protection locked="0"/>
    </xf>
    <xf numFmtId="0" fontId="9" fillId="31" borderId="105" applyNumberFormat="0" applyProtection="0">
      <alignment horizontal="left" vertical="center" indent="1"/>
    </xf>
    <xf numFmtId="4" fontId="72" fillId="31" borderId="105" applyNumberFormat="0" applyProtection="0">
      <alignment horizontal="right" vertical="center"/>
    </xf>
    <xf numFmtId="4" fontId="70" fillId="28" borderId="105" applyNumberFormat="0" applyProtection="0">
      <alignment horizontal="right" vertical="center"/>
    </xf>
    <xf numFmtId="0" fontId="9" fillId="14" borderId="105" applyNumberFormat="0" applyProtection="0">
      <alignment horizontal="left" vertical="center" indent="1"/>
    </xf>
    <xf numFmtId="0" fontId="9" fillId="48" borderId="126" applyNumberFormat="0" applyAlignment="0" applyProtection="0"/>
    <xf numFmtId="49" fontId="96" fillId="38" borderId="130" applyProtection="0">
      <alignment horizontal="left" indent="1"/>
      <protection locked="0"/>
    </xf>
    <xf numFmtId="4" fontId="70" fillId="10" borderId="105" applyNumberFormat="0" applyProtection="0">
      <alignment horizontal="right" vertical="center"/>
    </xf>
    <xf numFmtId="40" fontId="90" fillId="40" borderId="130">
      <alignment vertical="center"/>
    </xf>
    <xf numFmtId="0" fontId="9" fillId="16" borderId="105" applyNumberFormat="0" applyProtection="0">
      <alignment horizontal="left" vertical="top" indent="1"/>
    </xf>
    <xf numFmtId="0" fontId="9" fillId="16" borderId="105" applyNumberFormat="0" applyProtection="0">
      <alignment horizontal="left" vertical="center" indent="1"/>
    </xf>
    <xf numFmtId="40" fontId="90" fillId="40" borderId="130">
      <alignment vertical="center"/>
    </xf>
    <xf numFmtId="4" fontId="70" fillId="29" borderId="105" applyNumberFormat="0" applyProtection="0">
      <alignment horizontal="right" vertical="center"/>
    </xf>
    <xf numFmtId="0" fontId="9" fillId="31" borderId="105" applyNumberFormat="0" applyProtection="0">
      <alignment horizontal="left" vertical="center" indent="1"/>
    </xf>
    <xf numFmtId="4" fontId="70" fillId="28" borderId="105" applyNumberFormat="0" applyProtection="0">
      <alignment horizontal="right" vertical="center"/>
    </xf>
    <xf numFmtId="4" fontId="70" fillId="31" borderId="105" applyNumberFormat="0" applyProtection="0">
      <alignment horizontal="right" vertical="center"/>
    </xf>
    <xf numFmtId="10" fontId="77" fillId="40" borderId="130" applyNumberFormat="0" applyBorder="0" applyAlignment="0" applyProtection="0"/>
    <xf numFmtId="4" fontId="72" fillId="12" borderId="105" applyNumberFormat="0" applyProtection="0">
      <alignment vertical="center"/>
    </xf>
    <xf numFmtId="49" fontId="96" fillId="37" borderId="130" applyProtection="0">
      <alignment horizontal="left" indent="1"/>
      <protection locked="0"/>
    </xf>
    <xf numFmtId="4" fontId="70" fillId="10" borderId="105" applyNumberFormat="0" applyProtection="0">
      <alignment horizontal="right" vertical="center"/>
    </xf>
    <xf numFmtId="10" fontId="77" fillId="40" borderId="130" applyNumberFormat="0" applyBorder="0" applyAlignment="0" applyProtection="0"/>
    <xf numFmtId="0" fontId="9" fillId="14" borderId="105" applyNumberFormat="0" applyProtection="0">
      <alignment horizontal="left" vertical="center" indent="1"/>
    </xf>
    <xf numFmtId="0" fontId="9" fillId="40" borderId="125" applyNumberFormat="0" applyFont="0" applyBorder="0" applyAlignment="0" applyProtection="0"/>
    <xf numFmtId="0" fontId="9" fillId="31" borderId="105" applyNumberFormat="0" applyProtection="0">
      <alignment horizontal="left" vertical="center" indent="1"/>
    </xf>
    <xf numFmtId="0" fontId="70" fillId="10" borderId="105" applyNumberFormat="0" applyProtection="0">
      <alignment horizontal="left" vertical="top" indent="1"/>
    </xf>
    <xf numFmtId="0" fontId="9" fillId="16" borderId="105" applyNumberFormat="0" applyProtection="0">
      <alignment horizontal="left" vertical="top" indent="1"/>
    </xf>
    <xf numFmtId="4" fontId="68" fillId="25" borderId="105" applyNumberFormat="0" applyProtection="0">
      <alignment vertical="center"/>
    </xf>
    <xf numFmtId="181" fontId="81" fillId="37" borderId="130">
      <protection locked="0"/>
    </xf>
    <xf numFmtId="0" fontId="70" fillId="10" borderId="105" applyNumberFormat="0" applyProtection="0">
      <alignment horizontal="left" vertical="top" indent="1"/>
    </xf>
    <xf numFmtId="0" fontId="9" fillId="31" borderId="105" applyNumberFormat="0" applyProtection="0">
      <alignment horizontal="left" vertical="center" indent="1"/>
    </xf>
    <xf numFmtId="0" fontId="68" fillId="25" borderId="105" applyNumberFormat="0" applyProtection="0">
      <alignment horizontal="left" vertical="top" indent="1"/>
    </xf>
    <xf numFmtId="4" fontId="68" fillId="25" borderId="105" applyNumberFormat="0" applyProtection="0">
      <alignment horizontal="left" vertical="center" indent="1"/>
    </xf>
    <xf numFmtId="40" fontId="90" fillId="40" borderId="130">
      <alignment vertical="center"/>
    </xf>
    <xf numFmtId="0" fontId="9" fillId="31" borderId="105" applyNumberFormat="0" applyProtection="0">
      <alignment horizontal="left" vertical="center" indent="1"/>
    </xf>
    <xf numFmtId="4" fontId="70" fillId="23" borderId="105" applyNumberFormat="0" applyProtection="0">
      <alignment horizontal="right" vertical="center"/>
    </xf>
    <xf numFmtId="40" fontId="90" fillId="40" borderId="130">
      <alignment vertical="center"/>
    </xf>
    <xf numFmtId="4" fontId="70" fillId="31" borderId="105" applyNumberFormat="0" applyProtection="0">
      <alignment horizontal="right" vertical="center"/>
    </xf>
    <xf numFmtId="0" fontId="9" fillId="16" borderId="105" applyNumberFormat="0" applyProtection="0">
      <alignment horizontal="left" vertical="top" indent="1"/>
    </xf>
    <xf numFmtId="0" fontId="9" fillId="14" borderId="105" applyNumberFormat="0" applyProtection="0">
      <alignment horizontal="left" vertical="center" indent="1"/>
    </xf>
    <xf numFmtId="0" fontId="9" fillId="40" borderId="125" applyNumberFormat="0" applyFont="0" applyBorder="0" applyAlignment="0" applyProtection="0"/>
    <xf numFmtId="4" fontId="70" fillId="31" borderId="105" applyNumberFormat="0" applyProtection="0">
      <alignment horizontal="right" vertical="center"/>
    </xf>
    <xf numFmtId="0" fontId="9" fillId="14" borderId="105" applyNumberFormat="0" applyProtection="0">
      <alignment horizontal="left" vertical="center" indent="1"/>
    </xf>
    <xf numFmtId="4" fontId="70" fillId="12" borderId="105" applyNumberFormat="0" applyProtection="0">
      <alignment horizontal="left" vertical="center" indent="1"/>
    </xf>
    <xf numFmtId="4" fontId="70" fillId="28" borderId="105" applyNumberFormat="0" applyProtection="0">
      <alignment horizontal="right" vertical="center"/>
    </xf>
    <xf numFmtId="0" fontId="9" fillId="14" borderId="105" applyNumberFormat="0" applyProtection="0">
      <alignment horizontal="left" vertical="center" indent="1"/>
    </xf>
    <xf numFmtId="211" fontId="83" fillId="37" borderId="130">
      <alignment horizontal="center"/>
      <protection locked="0"/>
    </xf>
    <xf numFmtId="4" fontId="70" fillId="35" borderId="105" applyNumberFormat="0" applyProtection="0">
      <alignment horizontal="left" vertical="center" indent="1"/>
    </xf>
    <xf numFmtId="4" fontId="69" fillId="25" borderId="105" applyNumberFormat="0" applyProtection="0">
      <alignment vertical="center"/>
    </xf>
    <xf numFmtId="40" fontId="90" fillId="40" borderId="130">
      <alignment vertical="center"/>
    </xf>
    <xf numFmtId="10" fontId="77" fillId="40" borderId="130" applyNumberFormat="0" applyBorder="0" applyAlignment="0" applyProtection="0"/>
    <xf numFmtId="40" fontId="90" fillId="40" borderId="130">
      <alignment vertical="center"/>
    </xf>
    <xf numFmtId="211" fontId="83" fillId="37" borderId="130">
      <alignment horizontal="center"/>
      <protection locked="0"/>
    </xf>
    <xf numFmtId="0" fontId="9" fillId="16" borderId="105" applyNumberFormat="0" applyProtection="0">
      <alignment horizontal="left" vertical="top" indent="1"/>
    </xf>
    <xf numFmtId="0" fontId="68" fillId="25" borderId="105" applyNumberFormat="0" applyProtection="0">
      <alignment horizontal="left" vertical="top" indent="1"/>
    </xf>
    <xf numFmtId="40" fontId="90" fillId="40" borderId="130">
      <alignment vertical="center"/>
    </xf>
    <xf numFmtId="4" fontId="70" fillId="31" borderId="105" applyNumberFormat="0" applyProtection="0">
      <alignment horizontal="right" vertical="center"/>
    </xf>
    <xf numFmtId="4" fontId="70" fillId="12" borderId="105" applyNumberFormat="0" applyProtection="0">
      <alignment horizontal="left" vertical="center" indent="1"/>
    </xf>
    <xf numFmtId="4" fontId="70" fillId="10" borderId="105" applyNumberFormat="0" applyProtection="0">
      <alignment horizontal="right" vertical="center"/>
    </xf>
    <xf numFmtId="211" fontId="83" fillId="37" borderId="130">
      <alignment horizontal="center"/>
      <protection locked="0"/>
    </xf>
    <xf numFmtId="4" fontId="70" fillId="27" borderId="105" applyNumberFormat="0" applyProtection="0">
      <alignment horizontal="right" vertical="center"/>
    </xf>
    <xf numFmtId="0" fontId="9" fillId="40" borderId="125" applyNumberFormat="0" applyFont="0" applyBorder="0" applyAlignment="0" applyProtection="0"/>
    <xf numFmtId="0" fontId="9" fillId="31" borderId="105" applyNumberFormat="0" applyProtection="0">
      <alignment horizontal="left" vertical="center" indent="1"/>
    </xf>
    <xf numFmtId="0" fontId="9" fillId="31" borderId="105" applyNumberFormat="0" applyProtection="0">
      <alignment horizontal="left" vertical="center" indent="1"/>
    </xf>
    <xf numFmtId="49" fontId="96" fillId="38" borderId="130" applyProtection="0">
      <alignment horizontal="left" indent="1"/>
      <protection locked="0"/>
    </xf>
    <xf numFmtId="40" fontId="90" fillId="40" borderId="130">
      <alignment vertical="center"/>
    </xf>
    <xf numFmtId="10" fontId="77" fillId="40" borderId="130" applyNumberFormat="0" applyBorder="0" applyAlignment="0" applyProtection="0"/>
    <xf numFmtId="0" fontId="70" fillId="10" borderId="105" applyNumberFormat="0" applyProtection="0">
      <alignment horizontal="left" vertical="top" indent="1"/>
    </xf>
    <xf numFmtId="49" fontId="96" fillId="37" borderId="130" applyProtection="0">
      <alignment horizontal="left" indent="1"/>
      <protection locked="0"/>
    </xf>
    <xf numFmtId="0" fontId="68" fillId="25" borderId="105" applyNumberFormat="0" applyProtection="0">
      <alignment horizontal="left" vertical="top" indent="1"/>
    </xf>
    <xf numFmtId="0" fontId="95" fillId="0" borderId="129">
      <alignment horizontal="left" vertical="center"/>
    </xf>
    <xf numFmtId="0" fontId="9" fillId="14" borderId="105" applyNumberFormat="0" applyProtection="0">
      <alignment horizontal="left" vertical="center" indent="1"/>
    </xf>
    <xf numFmtId="4" fontId="70" fillId="12" borderId="105" applyNumberFormat="0" applyProtection="0">
      <alignment horizontal="left" vertical="center" indent="1"/>
    </xf>
    <xf numFmtId="0" fontId="9" fillId="0" borderId="129" applyFont="0" applyFill="0" applyBorder="0" applyAlignment="0" applyProtection="0"/>
    <xf numFmtId="0" fontId="9" fillId="31" borderId="105" applyNumberFormat="0" applyProtection="0">
      <alignment horizontal="left" vertical="center" indent="1"/>
    </xf>
    <xf numFmtId="0" fontId="9" fillId="31" borderId="105" applyNumberFormat="0" applyProtection="0">
      <alignment horizontal="left" vertical="top" indent="1"/>
    </xf>
    <xf numFmtId="40" fontId="90" fillId="40" borderId="130">
      <alignment vertical="center"/>
    </xf>
    <xf numFmtId="0" fontId="9" fillId="16" borderId="105" applyNumberFormat="0" applyProtection="0">
      <alignment horizontal="left" vertical="center" indent="1"/>
    </xf>
    <xf numFmtId="4" fontId="70" fillId="31" borderId="105" applyNumberFormat="0" applyProtection="0">
      <alignment horizontal="right" vertical="center"/>
    </xf>
    <xf numFmtId="4" fontId="68" fillId="25" borderId="105" applyNumberFormat="0" applyProtection="0">
      <alignment horizontal="left" vertical="center" indent="1"/>
    </xf>
    <xf numFmtId="0" fontId="9" fillId="48" borderId="126" applyNumberFormat="0" applyAlignment="0" applyProtection="0"/>
    <xf numFmtId="49" fontId="96" fillId="38" borderId="130" applyProtection="0">
      <alignment horizontal="left" indent="1"/>
      <protection locked="0"/>
    </xf>
    <xf numFmtId="10" fontId="77" fillId="40" borderId="130" applyNumberFormat="0" applyBorder="0" applyAlignment="0" applyProtection="0"/>
    <xf numFmtId="4" fontId="70" fillId="31" borderId="105" applyNumberFormat="0" applyProtection="0">
      <alignment horizontal="right" vertical="center"/>
    </xf>
    <xf numFmtId="4" fontId="70" fillId="24" borderId="105" applyNumberFormat="0" applyProtection="0">
      <alignment horizontal="right" vertical="center"/>
    </xf>
    <xf numFmtId="4" fontId="70" fillId="10" borderId="105" applyNumberFormat="0" applyProtection="0">
      <alignment horizontal="right" vertical="center"/>
    </xf>
    <xf numFmtId="0" fontId="68" fillId="25" borderId="105" applyNumberFormat="0" applyProtection="0">
      <alignment horizontal="left" vertical="top" indent="1"/>
    </xf>
    <xf numFmtId="4" fontId="70" fillId="31" borderId="105" applyNumberFormat="0" applyProtection="0">
      <alignment horizontal="right" vertical="center"/>
    </xf>
    <xf numFmtId="0" fontId="9" fillId="14" borderId="105" applyNumberFormat="0" applyProtection="0">
      <alignment horizontal="left" vertical="center" indent="1"/>
    </xf>
    <xf numFmtId="49" fontId="96" fillId="37" borderId="130" applyProtection="0">
      <alignment horizontal="left" indent="1"/>
      <protection locked="0"/>
    </xf>
    <xf numFmtId="10" fontId="77" fillId="40" borderId="130" applyNumberFormat="0" applyBorder="0" applyAlignment="0" applyProtection="0"/>
    <xf numFmtId="4" fontId="69" fillId="25" borderId="105" applyNumberFormat="0" applyProtection="0">
      <alignment vertical="center"/>
    </xf>
    <xf numFmtId="4" fontId="68" fillId="25" borderId="105" applyNumberFormat="0" applyProtection="0">
      <alignment vertical="center"/>
    </xf>
    <xf numFmtId="4" fontId="70" fillId="10" borderId="105" applyNumberFormat="0" applyProtection="0">
      <alignment horizontal="right" vertical="center"/>
    </xf>
    <xf numFmtId="211" fontId="83" fillId="37" borderId="130">
      <alignment horizontal="center"/>
      <protection locked="0"/>
    </xf>
    <xf numFmtId="0" fontId="9" fillId="31" borderId="105" applyNumberFormat="0" applyProtection="0">
      <alignment horizontal="left" vertical="center" indent="1"/>
    </xf>
    <xf numFmtId="4" fontId="70" fillId="31" borderId="105" applyNumberFormat="0" applyProtection="0">
      <alignment horizontal="right" vertical="center"/>
    </xf>
    <xf numFmtId="0" fontId="9" fillId="16" borderId="105" applyNumberFormat="0" applyProtection="0">
      <alignment horizontal="left" vertical="top" indent="1"/>
    </xf>
    <xf numFmtId="0" fontId="9" fillId="16" borderId="105" applyNumberFormat="0" applyProtection="0">
      <alignment horizontal="left" vertical="center" indent="1"/>
    </xf>
    <xf numFmtId="0" fontId="9" fillId="40" borderId="125" applyNumberFormat="0" applyFont="0" applyBorder="0" applyAlignment="0" applyProtection="0"/>
    <xf numFmtId="0" fontId="9" fillId="16" borderId="105" applyNumberFormat="0" applyProtection="0">
      <alignment horizontal="left" vertical="top" indent="1"/>
    </xf>
    <xf numFmtId="211" fontId="83" fillId="37" borderId="130">
      <alignment horizontal="center"/>
      <protection locked="0"/>
    </xf>
    <xf numFmtId="4" fontId="74" fillId="31" borderId="105" applyNumberFormat="0" applyProtection="0">
      <alignment horizontal="right" vertical="center"/>
    </xf>
    <xf numFmtId="0" fontId="9" fillId="16" borderId="105" applyNumberFormat="0" applyProtection="0">
      <alignment horizontal="left" vertical="center" indent="1"/>
    </xf>
    <xf numFmtId="49" fontId="96" fillId="38" borderId="130" applyProtection="0">
      <alignment horizontal="left" indent="1"/>
      <protection locked="0"/>
    </xf>
    <xf numFmtId="0" fontId="9" fillId="16" borderId="105" applyNumberFormat="0" applyProtection="0">
      <alignment horizontal="left" vertical="top" indent="1"/>
    </xf>
    <xf numFmtId="0" fontId="9" fillId="31" borderId="105" applyNumberFormat="0" applyProtection="0">
      <alignment horizontal="left" vertical="center" indent="1"/>
    </xf>
    <xf numFmtId="211" fontId="83" fillId="37" borderId="130">
      <alignment horizontal="center"/>
      <protection locked="0"/>
    </xf>
    <xf numFmtId="0" fontId="9" fillId="14" borderId="105" applyNumberFormat="0" applyProtection="0">
      <alignment horizontal="left" vertical="center" indent="1"/>
    </xf>
    <xf numFmtId="0" fontId="9" fillId="40" borderId="125" applyNumberFormat="0" applyFont="0" applyBorder="0" applyAlignment="0" applyProtection="0"/>
    <xf numFmtId="0" fontId="9" fillId="31" borderId="105" applyNumberFormat="0" applyProtection="0">
      <alignment horizontal="left" vertical="center" indent="1"/>
    </xf>
    <xf numFmtId="0" fontId="9" fillId="16" borderId="105" applyNumberFormat="0" applyProtection="0">
      <alignment horizontal="left" vertical="top" indent="1"/>
    </xf>
    <xf numFmtId="10" fontId="77" fillId="40" borderId="130" applyNumberFormat="0" applyBorder="0" applyAlignment="0" applyProtection="0"/>
    <xf numFmtId="0" fontId="9" fillId="14" borderId="105" applyNumberFormat="0" applyProtection="0">
      <alignment horizontal="left" vertical="center" indent="1"/>
    </xf>
    <xf numFmtId="0" fontId="9" fillId="10" borderId="105" applyNumberFormat="0" applyProtection="0">
      <alignment horizontal="left" vertical="top" indent="1"/>
    </xf>
    <xf numFmtId="4" fontId="70" fillId="12" borderId="105" applyNumberFormat="0" applyProtection="0">
      <alignment vertical="center"/>
    </xf>
    <xf numFmtId="0" fontId="9" fillId="48" borderId="126" applyNumberFormat="0" applyAlignment="0" applyProtection="0"/>
    <xf numFmtId="4" fontId="70" fillId="31" borderId="105" applyNumberFormat="0" applyProtection="0">
      <alignment horizontal="right" vertical="center"/>
    </xf>
    <xf numFmtId="0" fontId="9" fillId="14" borderId="105" applyNumberFormat="0" applyProtection="0">
      <alignment horizontal="left" vertical="center" indent="1"/>
    </xf>
    <xf numFmtId="0" fontId="9" fillId="14" borderId="105" applyNumberFormat="0" applyProtection="0">
      <alignment horizontal="left" vertical="center" indent="1"/>
    </xf>
    <xf numFmtId="0" fontId="95" fillId="0" borderId="129">
      <alignment horizontal="left" vertical="center"/>
    </xf>
    <xf numFmtId="4" fontId="70" fillId="28" borderId="105" applyNumberFormat="0" applyProtection="0">
      <alignment horizontal="right" vertical="center"/>
    </xf>
    <xf numFmtId="4" fontId="70" fillId="17" borderId="105" applyNumberFormat="0" applyProtection="0">
      <alignment horizontal="right" vertical="center"/>
    </xf>
    <xf numFmtId="4" fontId="70" fillId="31" borderId="105" applyNumberFormat="0" applyProtection="0">
      <alignment horizontal="right" vertical="center"/>
    </xf>
    <xf numFmtId="4" fontId="70" fillId="26" borderId="105" applyNumberFormat="0" applyProtection="0">
      <alignment horizontal="right" vertical="center"/>
    </xf>
    <xf numFmtId="4" fontId="70" fillId="29" borderId="105" applyNumberFormat="0" applyProtection="0">
      <alignment horizontal="right" vertical="center"/>
    </xf>
    <xf numFmtId="0" fontId="9" fillId="31" borderId="105" applyNumberFormat="0" applyProtection="0">
      <alignment horizontal="left" vertical="center" indent="1"/>
    </xf>
    <xf numFmtId="181" fontId="81" fillId="37" borderId="130">
      <protection locked="0"/>
    </xf>
    <xf numFmtId="0" fontId="9" fillId="48" borderId="126" applyNumberFormat="0" applyAlignment="0" applyProtection="0"/>
    <xf numFmtId="0" fontId="9" fillId="14" borderId="105" applyNumberFormat="0" applyProtection="0">
      <alignment horizontal="left" vertical="center" indent="1"/>
    </xf>
    <xf numFmtId="4" fontId="70" fillId="26" borderId="105" applyNumberFormat="0" applyProtection="0">
      <alignment horizontal="right" vertical="center"/>
    </xf>
    <xf numFmtId="4" fontId="72" fillId="12" borderId="105" applyNumberFormat="0" applyProtection="0">
      <alignment vertical="center"/>
    </xf>
    <xf numFmtId="211" fontId="83" fillId="37" borderId="130">
      <alignment horizontal="center"/>
      <protection locked="0"/>
    </xf>
    <xf numFmtId="40" fontId="90" fillId="40" borderId="130">
      <alignment vertical="center"/>
    </xf>
    <xf numFmtId="0" fontId="9" fillId="31" borderId="105" applyNumberFormat="0" applyProtection="0">
      <alignment horizontal="left" vertical="center" indent="1"/>
    </xf>
    <xf numFmtId="0" fontId="9" fillId="31" borderId="105" applyNumberFormat="0" applyProtection="0">
      <alignment horizontal="left" vertical="center" indent="1"/>
    </xf>
    <xf numFmtId="0" fontId="9" fillId="16" borderId="105" applyNumberFormat="0" applyProtection="0">
      <alignment horizontal="left" vertical="top" indent="1"/>
    </xf>
    <xf numFmtId="211" fontId="83" fillId="37" borderId="130">
      <alignment horizontal="center"/>
      <protection locked="0"/>
    </xf>
    <xf numFmtId="0" fontId="95" fillId="0" borderId="129">
      <alignment horizontal="left" vertical="center"/>
    </xf>
    <xf numFmtId="4" fontId="70" fillId="31" borderId="105" applyNumberFormat="0" applyProtection="0">
      <alignment horizontal="right" vertical="center"/>
    </xf>
    <xf numFmtId="0" fontId="70" fillId="12" borderId="105" applyNumberFormat="0" applyProtection="0">
      <alignment horizontal="left" vertical="top" indent="1"/>
    </xf>
    <xf numFmtId="0" fontId="70" fillId="10" borderId="105" applyNumberFormat="0" applyProtection="0">
      <alignment horizontal="left" vertical="top" indent="1"/>
    </xf>
    <xf numFmtId="0" fontId="9" fillId="48" borderId="126" applyNumberFormat="0" applyAlignment="0" applyProtection="0"/>
    <xf numFmtId="0" fontId="9" fillId="14" borderId="105" applyNumberFormat="0" applyProtection="0">
      <alignment horizontal="left" vertical="center" indent="1"/>
    </xf>
    <xf numFmtId="211" fontId="83" fillId="37" borderId="130">
      <alignment horizontal="center"/>
      <protection locked="0"/>
    </xf>
    <xf numFmtId="0" fontId="9" fillId="16" borderId="105" applyNumberFormat="0" applyProtection="0">
      <alignment horizontal="left" vertical="top" indent="1"/>
    </xf>
    <xf numFmtId="4" fontId="70" fillId="17" borderId="105" applyNumberFormat="0" applyProtection="0">
      <alignment horizontal="right" vertical="center"/>
    </xf>
    <xf numFmtId="0" fontId="95" fillId="0" borderId="129">
      <alignment horizontal="left" vertical="center"/>
    </xf>
    <xf numFmtId="49" fontId="96" fillId="38" borderId="130" applyProtection="0">
      <alignment horizontal="left" indent="1"/>
      <protection locked="0"/>
    </xf>
    <xf numFmtId="4" fontId="69" fillId="25" borderId="105" applyNumberFormat="0" applyProtection="0">
      <alignment vertical="center"/>
    </xf>
    <xf numFmtId="0" fontId="9" fillId="48" borderId="126" applyNumberFormat="0" applyAlignment="0" applyProtection="0"/>
    <xf numFmtId="4" fontId="72" fillId="31" borderId="105" applyNumberFormat="0" applyProtection="0">
      <alignment horizontal="right" vertical="center"/>
    </xf>
    <xf numFmtId="4" fontId="70" fillId="27" borderId="105" applyNumberFormat="0" applyProtection="0">
      <alignment horizontal="right" vertical="center"/>
    </xf>
    <xf numFmtId="0" fontId="9" fillId="48" borderId="126" applyNumberFormat="0" applyAlignment="0" applyProtection="0"/>
    <xf numFmtId="49" fontId="96" fillId="37" borderId="130" applyProtection="0">
      <alignment horizontal="left" indent="1"/>
      <protection locked="0"/>
    </xf>
    <xf numFmtId="0" fontId="68" fillId="25" borderId="105" applyNumberFormat="0" applyProtection="0">
      <alignment horizontal="left" vertical="top" indent="1"/>
    </xf>
    <xf numFmtId="4" fontId="70" fillId="31" borderId="105" applyNumberFormat="0" applyProtection="0">
      <alignment horizontal="right" vertical="center"/>
    </xf>
    <xf numFmtId="0" fontId="9" fillId="16" borderId="105" applyNumberFormat="0" applyProtection="0">
      <alignment horizontal="left" vertical="top" indent="1"/>
    </xf>
    <xf numFmtId="0" fontId="9" fillId="16" borderId="105" applyNumberFormat="0" applyProtection="0">
      <alignment horizontal="left" vertical="top" indent="1"/>
    </xf>
    <xf numFmtId="0" fontId="9" fillId="31" borderId="105" applyNumberFormat="0" applyProtection="0">
      <alignment horizontal="left" vertical="center" indent="1"/>
    </xf>
    <xf numFmtId="0" fontId="9" fillId="16" borderId="105" applyNumberFormat="0" applyProtection="0">
      <alignment horizontal="left" vertical="top" indent="1"/>
    </xf>
    <xf numFmtId="4" fontId="70" fillId="31" borderId="105" applyNumberFormat="0" applyProtection="0">
      <alignment horizontal="right" vertical="center"/>
    </xf>
    <xf numFmtId="49" fontId="96" fillId="37" borderId="130" applyProtection="0">
      <alignment horizontal="left" indent="1"/>
      <protection locked="0"/>
    </xf>
    <xf numFmtId="211" fontId="83" fillId="37" borderId="130">
      <alignment horizontal="center"/>
      <protection locked="0"/>
    </xf>
    <xf numFmtId="4" fontId="70" fillId="10" borderId="105" applyNumberFormat="0" applyProtection="0">
      <alignment horizontal="right" vertical="center"/>
    </xf>
    <xf numFmtId="4" fontId="70" fillId="12" borderId="105" applyNumberFormat="0" applyProtection="0">
      <alignment horizontal="left" vertical="center" indent="1"/>
    </xf>
    <xf numFmtId="49" fontId="96" fillId="37" borderId="130" applyProtection="0">
      <alignment horizontal="left" indent="1"/>
      <protection locked="0"/>
    </xf>
    <xf numFmtId="0" fontId="9" fillId="14" borderId="105" applyNumberFormat="0" applyProtection="0">
      <alignment horizontal="left" vertical="center" indent="1"/>
    </xf>
    <xf numFmtId="0" fontId="9" fillId="16" borderId="105" applyNumberFormat="0" applyProtection="0">
      <alignment horizontal="left" vertical="center" indent="1"/>
    </xf>
    <xf numFmtId="211" fontId="83" fillId="37" borderId="130">
      <alignment horizontal="center"/>
      <protection locked="0"/>
    </xf>
    <xf numFmtId="0" fontId="9" fillId="31" borderId="105" applyNumberFormat="0" applyProtection="0">
      <alignment horizontal="left" vertical="center" indent="1"/>
    </xf>
    <xf numFmtId="4" fontId="69" fillId="25" borderId="105" applyNumberFormat="0" applyProtection="0">
      <alignment vertical="center"/>
    </xf>
    <xf numFmtId="0" fontId="70" fillId="10" borderId="105" applyNumberFormat="0" applyProtection="0">
      <alignment horizontal="left" vertical="top" indent="1"/>
    </xf>
    <xf numFmtId="0" fontId="9" fillId="31" borderId="105" applyNumberFormat="0" applyProtection="0">
      <alignment horizontal="left" vertical="center" indent="1"/>
    </xf>
    <xf numFmtId="49" fontId="96" fillId="38" borderId="130" applyProtection="0">
      <alignment horizontal="left" indent="1"/>
      <protection locked="0"/>
    </xf>
    <xf numFmtId="0" fontId="9" fillId="14" borderId="105" applyNumberFormat="0" applyProtection="0">
      <alignment horizontal="left" vertical="top" indent="1"/>
    </xf>
    <xf numFmtId="4" fontId="70" fillId="12" borderId="105" applyNumberFormat="0" applyProtection="0">
      <alignment vertical="center"/>
    </xf>
    <xf numFmtId="181" fontId="81" fillId="37" borderId="130">
      <protection locked="0"/>
    </xf>
    <xf numFmtId="40" fontId="90" fillId="40" borderId="130">
      <alignment vertical="center"/>
    </xf>
    <xf numFmtId="49" fontId="96" fillId="37" borderId="130" applyProtection="0">
      <alignment horizontal="left" indent="1"/>
      <protection locked="0"/>
    </xf>
    <xf numFmtId="0" fontId="9" fillId="48" borderId="126" applyNumberFormat="0" applyAlignment="0" applyProtection="0"/>
    <xf numFmtId="40" fontId="90" fillId="40" borderId="130">
      <alignment vertical="center"/>
    </xf>
    <xf numFmtId="4" fontId="70" fillId="10" borderId="105" applyNumberFormat="0" applyProtection="0">
      <alignment horizontal="right" vertical="center"/>
    </xf>
    <xf numFmtId="49" fontId="96" fillId="38" borderId="130" applyProtection="0">
      <alignment horizontal="left" indent="1"/>
      <protection locked="0"/>
    </xf>
    <xf numFmtId="181" fontId="81" fillId="37" borderId="130">
      <protection locked="0"/>
    </xf>
    <xf numFmtId="10" fontId="77" fillId="40" borderId="130" applyNumberFormat="0" applyBorder="0" applyAlignment="0" applyProtection="0"/>
    <xf numFmtId="4" fontId="70" fillId="35" borderId="105" applyNumberFormat="0" applyProtection="0">
      <alignment horizontal="left" vertical="center" indent="1"/>
    </xf>
    <xf numFmtId="4" fontId="70" fillId="10" borderId="105" applyNumberFormat="0" applyProtection="0">
      <alignment horizontal="right" vertical="center"/>
    </xf>
    <xf numFmtId="0" fontId="9" fillId="16" borderId="105" applyNumberFormat="0" applyProtection="0">
      <alignment horizontal="left" vertical="top" indent="1"/>
    </xf>
    <xf numFmtId="40" fontId="90" fillId="40" borderId="130">
      <alignment vertical="center"/>
    </xf>
    <xf numFmtId="49" fontId="96" fillId="38" borderId="130" applyProtection="0">
      <alignment horizontal="left" indent="1"/>
      <protection locked="0"/>
    </xf>
    <xf numFmtId="0" fontId="9" fillId="16" borderId="105" applyNumberFormat="0" applyProtection="0">
      <alignment horizontal="left" vertical="top" indent="1"/>
    </xf>
    <xf numFmtId="4" fontId="70" fillId="35" borderId="105" applyNumberFormat="0" applyProtection="0">
      <alignment horizontal="left" vertical="center" indent="1"/>
    </xf>
    <xf numFmtId="0" fontId="9" fillId="40" borderId="125" applyNumberFormat="0" applyFont="0" applyBorder="0" applyAlignment="0" applyProtection="0"/>
    <xf numFmtId="0" fontId="9" fillId="10" borderId="105" applyNumberFormat="0" applyProtection="0">
      <alignment horizontal="left" vertical="center" indent="1"/>
    </xf>
    <xf numFmtId="4" fontId="70" fillId="12" borderId="105" applyNumberFormat="0" applyProtection="0">
      <alignment horizontal="left" vertical="center" indent="1"/>
    </xf>
    <xf numFmtId="4" fontId="68" fillId="25" borderId="105" applyNumberFormat="0" applyProtection="0">
      <alignment vertical="center"/>
    </xf>
    <xf numFmtId="4" fontId="74" fillId="31" borderId="105" applyNumberFormat="0" applyProtection="0">
      <alignment horizontal="right" vertical="center"/>
    </xf>
    <xf numFmtId="0" fontId="9" fillId="16" borderId="105" applyNumberFormat="0" applyProtection="0">
      <alignment horizontal="left" vertical="top" indent="1"/>
    </xf>
    <xf numFmtId="0" fontId="9" fillId="0" borderId="129" applyFont="0" applyFill="0" applyBorder="0" applyAlignment="0" applyProtection="0"/>
    <xf numFmtId="211" fontId="83" fillId="37" borderId="130">
      <alignment horizontal="center"/>
      <protection locked="0"/>
    </xf>
    <xf numFmtId="10" fontId="77" fillId="40" borderId="130" applyNumberFormat="0" applyBorder="0" applyAlignment="0" applyProtection="0"/>
    <xf numFmtId="0" fontId="9" fillId="31" borderId="105" applyNumberFormat="0" applyProtection="0">
      <alignment horizontal="left" vertical="top" indent="1"/>
    </xf>
    <xf numFmtId="4" fontId="70" fillId="10" borderId="105" applyNumberFormat="0" applyProtection="0">
      <alignment horizontal="right" vertical="center"/>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0" fontId="9" fillId="16" borderId="105" applyNumberFormat="0" applyProtection="0">
      <alignment horizontal="left" vertical="center" indent="1"/>
    </xf>
    <xf numFmtId="181" fontId="81" fillId="37" borderId="130">
      <protection locked="0"/>
    </xf>
    <xf numFmtId="4" fontId="70" fillId="12" borderId="105" applyNumberFormat="0" applyProtection="0">
      <alignment horizontal="left" vertical="center" indent="1"/>
    </xf>
    <xf numFmtId="49" fontId="96" fillId="37" borderId="130" applyProtection="0">
      <alignment horizontal="left" indent="1"/>
      <protection locked="0"/>
    </xf>
    <xf numFmtId="4" fontId="70" fillId="17" borderId="105" applyNumberFormat="0" applyProtection="0">
      <alignment horizontal="right" vertical="center"/>
    </xf>
    <xf numFmtId="4" fontId="70" fillId="10" borderId="105" applyNumberFormat="0" applyProtection="0">
      <alignment horizontal="right" vertical="center"/>
    </xf>
    <xf numFmtId="0" fontId="9" fillId="16" borderId="105" applyNumberFormat="0" applyProtection="0">
      <alignment horizontal="left" vertical="top" indent="1"/>
    </xf>
    <xf numFmtId="40" fontId="90" fillId="40" borderId="130">
      <alignment vertical="center"/>
    </xf>
    <xf numFmtId="211" fontId="83" fillId="37" borderId="130">
      <alignment horizontal="center"/>
      <protection locked="0"/>
    </xf>
    <xf numFmtId="0" fontId="9" fillId="31" borderId="105" applyNumberFormat="0" applyProtection="0">
      <alignment horizontal="left" vertical="center" indent="1"/>
    </xf>
    <xf numFmtId="4" fontId="72" fillId="12" borderId="105" applyNumberFormat="0" applyProtection="0">
      <alignment vertical="center"/>
    </xf>
    <xf numFmtId="10" fontId="77" fillId="40" borderId="130" applyNumberFormat="0" applyBorder="0" applyAlignment="0" applyProtection="0"/>
    <xf numFmtId="4" fontId="74" fillId="31" borderId="105" applyNumberFormat="0" applyProtection="0">
      <alignment horizontal="right" vertical="center"/>
    </xf>
    <xf numFmtId="4" fontId="72" fillId="31" borderId="105" applyNumberFormat="0" applyProtection="0">
      <alignment horizontal="right" vertical="center"/>
    </xf>
    <xf numFmtId="49" fontId="96" fillId="37" borderId="130" applyProtection="0">
      <alignment horizontal="left" indent="1"/>
      <protection locked="0"/>
    </xf>
    <xf numFmtId="0" fontId="9" fillId="31" borderId="105" applyNumberFormat="0" applyProtection="0">
      <alignment horizontal="left" vertical="center" indent="1"/>
    </xf>
    <xf numFmtId="211" fontId="83" fillId="37" borderId="130">
      <alignment horizontal="center"/>
      <protection locked="0"/>
    </xf>
    <xf numFmtId="40" fontId="90" fillId="40" borderId="130">
      <alignment vertical="center"/>
    </xf>
    <xf numFmtId="211" fontId="83" fillId="37" borderId="130">
      <alignment horizontal="center"/>
      <protection locked="0"/>
    </xf>
    <xf numFmtId="0" fontId="9" fillId="16" borderId="105" applyNumberFormat="0" applyProtection="0">
      <alignment horizontal="left" vertical="center" indent="1"/>
    </xf>
    <xf numFmtId="4" fontId="70" fillId="29" borderId="105" applyNumberFormat="0" applyProtection="0">
      <alignment horizontal="right" vertical="center"/>
    </xf>
    <xf numFmtId="0" fontId="9" fillId="16" borderId="105" applyNumberFormat="0" applyProtection="0">
      <alignment horizontal="left" vertical="top" indent="1"/>
    </xf>
    <xf numFmtId="4" fontId="74" fillId="31" borderId="105" applyNumberFormat="0" applyProtection="0">
      <alignment horizontal="right" vertical="center"/>
    </xf>
    <xf numFmtId="4" fontId="70" fillId="12" borderId="105" applyNumberFormat="0" applyProtection="0">
      <alignment horizontal="left" vertical="center" indent="1"/>
    </xf>
    <xf numFmtId="4" fontId="70" fillId="10" borderId="105" applyNumberFormat="0" applyProtection="0">
      <alignment horizontal="right" vertical="center"/>
    </xf>
    <xf numFmtId="4" fontId="70" fillId="31" borderId="105" applyNumberFormat="0" applyProtection="0">
      <alignment horizontal="right" vertical="center"/>
    </xf>
    <xf numFmtId="4" fontId="70" fillId="10" borderId="105" applyNumberFormat="0" applyProtection="0">
      <alignment horizontal="right" vertical="center"/>
    </xf>
    <xf numFmtId="0" fontId="9" fillId="10" borderId="105" applyNumberFormat="0" applyProtection="0">
      <alignment horizontal="left" vertical="center" indent="1"/>
    </xf>
    <xf numFmtId="181" fontId="81" fillId="37" borderId="130">
      <protection locked="0"/>
    </xf>
    <xf numFmtId="4" fontId="70" fillId="31" borderId="105" applyNumberFormat="0" applyProtection="0">
      <alignment horizontal="right" vertical="center"/>
    </xf>
    <xf numFmtId="10" fontId="77" fillId="40" borderId="130" applyNumberFormat="0" applyBorder="0" applyAlignment="0" applyProtection="0"/>
    <xf numFmtId="0" fontId="68" fillId="25" borderId="105" applyNumberFormat="0" applyProtection="0">
      <alignment horizontal="left" vertical="top" indent="1"/>
    </xf>
    <xf numFmtId="211" fontId="83" fillId="37" borderId="130">
      <alignment horizontal="center"/>
      <protection locked="0"/>
    </xf>
    <xf numFmtId="211" fontId="83" fillId="37" borderId="130">
      <alignment horizontal="center"/>
      <protection locked="0"/>
    </xf>
    <xf numFmtId="10" fontId="77" fillId="40" borderId="130" applyNumberFormat="0" applyBorder="0" applyAlignment="0" applyProtection="0"/>
    <xf numFmtId="4" fontId="72" fillId="31" borderId="105" applyNumberFormat="0" applyProtection="0">
      <alignment horizontal="right" vertical="center"/>
    </xf>
    <xf numFmtId="0" fontId="9" fillId="0" borderId="0"/>
    <xf numFmtId="0" fontId="9" fillId="0" borderId="0"/>
    <xf numFmtId="181" fontId="81" fillId="37" borderId="130">
      <protection locked="0"/>
    </xf>
    <xf numFmtId="211" fontId="83" fillId="37" borderId="130">
      <alignment horizontal="center"/>
      <protection locked="0"/>
    </xf>
    <xf numFmtId="0" fontId="9" fillId="31" borderId="105" applyNumberFormat="0" applyProtection="0">
      <alignment horizontal="left" vertical="center" indent="1"/>
    </xf>
    <xf numFmtId="0" fontId="9" fillId="31" borderId="105" applyNumberFormat="0" applyProtection="0">
      <alignment horizontal="left" vertical="center" indent="1"/>
    </xf>
    <xf numFmtId="49" fontId="96" fillId="38" borderId="130" applyProtection="0">
      <alignment horizontal="left" indent="1"/>
      <protection locked="0"/>
    </xf>
    <xf numFmtId="0" fontId="9" fillId="31" borderId="105" applyNumberFormat="0" applyProtection="0">
      <alignment horizontal="left" vertical="center" indent="1"/>
    </xf>
    <xf numFmtId="0" fontId="9" fillId="14" borderId="105" applyNumberFormat="0" applyProtection="0">
      <alignment horizontal="left" vertical="center" indent="1"/>
    </xf>
    <xf numFmtId="49" fontId="96" fillId="38" borderId="130" applyProtection="0">
      <alignment horizontal="left" indent="1"/>
      <protection locked="0"/>
    </xf>
    <xf numFmtId="10" fontId="77" fillId="40" borderId="130" applyNumberFormat="0" applyBorder="0" applyAlignment="0" applyProtection="0"/>
    <xf numFmtId="4" fontId="72" fillId="12" borderId="105" applyNumberFormat="0" applyProtection="0">
      <alignment vertical="center"/>
    </xf>
    <xf numFmtId="0" fontId="9" fillId="40" borderId="125" applyNumberFormat="0" applyFont="0" applyBorder="0" applyAlignment="0" applyProtection="0"/>
    <xf numFmtId="0" fontId="9" fillId="10" borderId="105" applyNumberFormat="0" applyProtection="0">
      <alignment horizontal="left" vertical="center" indent="1"/>
    </xf>
    <xf numFmtId="0" fontId="9" fillId="10" borderId="105" applyNumberFormat="0" applyProtection="0">
      <alignment horizontal="left" vertical="center" indent="1"/>
    </xf>
    <xf numFmtId="0" fontId="95" fillId="0" borderId="129">
      <alignment horizontal="left" vertical="center"/>
    </xf>
    <xf numFmtId="49" fontId="96" fillId="37" borderId="130" applyProtection="0">
      <alignment horizontal="left" indent="1"/>
      <protection locked="0"/>
    </xf>
    <xf numFmtId="0" fontId="9" fillId="31" borderId="105" applyNumberFormat="0" applyProtection="0">
      <alignment horizontal="left" vertical="center" indent="1"/>
    </xf>
    <xf numFmtId="0" fontId="9" fillId="10" borderId="105" applyNumberFormat="0" applyProtection="0">
      <alignment horizontal="left" vertical="center" indent="1"/>
    </xf>
    <xf numFmtId="4" fontId="70" fillId="10" borderId="105" applyNumberFormat="0" applyProtection="0">
      <alignment horizontal="right" vertical="center"/>
    </xf>
    <xf numFmtId="0" fontId="9" fillId="16" borderId="105" applyNumberFormat="0" applyProtection="0">
      <alignment horizontal="left" vertical="center" indent="1"/>
    </xf>
    <xf numFmtId="4" fontId="70" fillId="15" borderId="105" applyNumberFormat="0" applyProtection="0">
      <alignment horizontal="right" vertical="center"/>
    </xf>
    <xf numFmtId="0" fontId="68" fillId="25" borderId="105" applyNumberFormat="0" applyProtection="0">
      <alignment horizontal="left" vertical="top" indent="1"/>
    </xf>
    <xf numFmtId="0" fontId="9" fillId="0" borderId="129" applyFont="0" applyFill="0" applyBorder="0" applyAlignment="0" applyProtection="0"/>
    <xf numFmtId="4" fontId="70" fillId="24" borderId="105" applyNumberFormat="0" applyProtection="0">
      <alignment horizontal="right" vertical="center"/>
    </xf>
    <xf numFmtId="4" fontId="70" fillId="12" borderId="105" applyNumberFormat="0" applyProtection="0">
      <alignment horizontal="left" vertical="center" indent="1"/>
    </xf>
    <xf numFmtId="0" fontId="9" fillId="40" borderId="125" applyNumberFormat="0" applyFont="0" applyBorder="0" applyAlignment="0" applyProtection="0"/>
    <xf numFmtId="4" fontId="70" fillId="26" borderId="105" applyNumberFormat="0" applyProtection="0">
      <alignment horizontal="right" vertical="center"/>
    </xf>
    <xf numFmtId="4" fontId="70" fillId="23" borderId="105" applyNumberFormat="0" applyProtection="0">
      <alignment horizontal="right" vertical="center"/>
    </xf>
    <xf numFmtId="4" fontId="70" fillId="28" borderId="105" applyNumberFormat="0" applyProtection="0">
      <alignment horizontal="right" vertical="center"/>
    </xf>
    <xf numFmtId="4" fontId="72" fillId="12" borderId="105" applyNumberFormat="0" applyProtection="0">
      <alignment vertical="center"/>
    </xf>
    <xf numFmtId="40" fontId="90" fillId="40" borderId="130">
      <alignment vertical="center"/>
    </xf>
    <xf numFmtId="4" fontId="70" fillId="26" borderId="105" applyNumberFormat="0" applyProtection="0">
      <alignment horizontal="right" vertical="center"/>
    </xf>
    <xf numFmtId="4" fontId="68" fillId="25" borderId="105" applyNumberFormat="0" applyProtection="0">
      <alignment horizontal="left" vertical="center" indent="1"/>
    </xf>
    <xf numFmtId="4" fontId="72" fillId="12" borderId="105" applyNumberFormat="0" applyProtection="0">
      <alignment vertical="center"/>
    </xf>
    <xf numFmtId="181" fontId="81" fillId="37" borderId="130">
      <protection locked="0"/>
    </xf>
    <xf numFmtId="0" fontId="9" fillId="40" borderId="125" applyNumberFormat="0" applyFont="0" applyBorder="0" applyAlignment="0" applyProtection="0"/>
    <xf numFmtId="0" fontId="9" fillId="16" borderId="105" applyNumberFormat="0" applyProtection="0">
      <alignment horizontal="left" vertical="center" indent="1"/>
    </xf>
    <xf numFmtId="4" fontId="70" fillId="23" borderId="105" applyNumberFormat="0" applyProtection="0">
      <alignment horizontal="right" vertical="center"/>
    </xf>
    <xf numFmtId="10" fontId="77" fillId="40" borderId="130" applyNumberFormat="0" applyBorder="0" applyAlignment="0" applyProtection="0"/>
    <xf numFmtId="0" fontId="9" fillId="40" borderId="125" applyNumberFormat="0" applyFont="0" applyBorder="0" applyAlignment="0" applyProtection="0"/>
    <xf numFmtId="0" fontId="9" fillId="31" borderId="105" applyNumberFormat="0" applyProtection="0">
      <alignment horizontal="left" vertical="center" indent="1"/>
    </xf>
    <xf numFmtId="10" fontId="77" fillId="40" borderId="130" applyNumberFormat="0" applyBorder="0" applyAlignment="0" applyProtection="0"/>
    <xf numFmtId="0" fontId="9" fillId="16" borderId="105" applyNumberFormat="0" applyProtection="0">
      <alignment horizontal="left" vertical="top" indent="1"/>
    </xf>
    <xf numFmtId="211" fontId="83" fillId="37" borderId="130">
      <alignment horizontal="center"/>
      <protection locked="0"/>
    </xf>
    <xf numFmtId="4" fontId="70" fillId="31" borderId="105" applyNumberFormat="0" applyProtection="0">
      <alignment horizontal="right" vertical="center"/>
    </xf>
    <xf numFmtId="4" fontId="70" fillId="12" borderId="105" applyNumberFormat="0" applyProtection="0">
      <alignment horizontal="left" vertical="center" indent="1"/>
    </xf>
    <xf numFmtId="4" fontId="68" fillId="25" borderId="105" applyNumberFormat="0" applyProtection="0">
      <alignment vertical="center"/>
    </xf>
    <xf numFmtId="0" fontId="9" fillId="40" borderId="125" applyNumberFormat="0" applyFont="0" applyBorder="0" applyAlignment="0" applyProtection="0"/>
    <xf numFmtId="4" fontId="70" fillId="31" borderId="105" applyNumberFormat="0" applyProtection="0">
      <alignment horizontal="right" vertical="center"/>
    </xf>
    <xf numFmtId="0" fontId="9" fillId="40" borderId="125" applyNumberFormat="0" applyFont="0" applyBorder="0" applyAlignment="0" applyProtection="0"/>
    <xf numFmtId="0" fontId="68" fillId="25" borderId="105" applyNumberFormat="0" applyProtection="0">
      <alignment horizontal="left" vertical="top" indent="1"/>
    </xf>
    <xf numFmtId="49" fontId="96" fillId="38" borderId="130" applyProtection="0">
      <alignment horizontal="left" indent="1"/>
      <protection locked="0"/>
    </xf>
    <xf numFmtId="0" fontId="9" fillId="31" borderId="105" applyNumberFormat="0" applyProtection="0">
      <alignment horizontal="left" vertical="top" indent="1"/>
    </xf>
    <xf numFmtId="0" fontId="70" fillId="12" borderId="105" applyNumberFormat="0" applyProtection="0">
      <alignment horizontal="left" vertical="top" indent="1"/>
    </xf>
    <xf numFmtId="49" fontId="96" fillId="38" borderId="130" applyProtection="0">
      <alignment horizontal="left" indent="1"/>
      <protection locked="0"/>
    </xf>
    <xf numFmtId="0" fontId="9" fillId="48" borderId="126" applyNumberFormat="0" applyAlignment="0" applyProtection="0"/>
    <xf numFmtId="181" fontId="81" fillId="37" borderId="130">
      <protection locked="0"/>
    </xf>
    <xf numFmtId="4" fontId="74" fillId="31" borderId="105" applyNumberFormat="0" applyProtection="0">
      <alignment horizontal="right" vertical="center"/>
    </xf>
    <xf numFmtId="4" fontId="72" fillId="31" borderId="105" applyNumberFormat="0" applyProtection="0">
      <alignment horizontal="right" vertical="center"/>
    </xf>
    <xf numFmtId="49" fontId="96" fillId="37" borderId="130" applyProtection="0">
      <alignment horizontal="left" indent="1"/>
      <protection locked="0"/>
    </xf>
    <xf numFmtId="4" fontId="70" fillId="31" borderId="105" applyNumberFormat="0" applyProtection="0">
      <alignment horizontal="right" vertical="center"/>
    </xf>
    <xf numFmtId="211" fontId="83" fillId="37" borderId="130">
      <alignment horizontal="center"/>
      <protection locked="0"/>
    </xf>
    <xf numFmtId="4" fontId="70" fillId="31" borderId="105" applyNumberFormat="0" applyProtection="0">
      <alignment horizontal="right" vertical="center"/>
    </xf>
    <xf numFmtId="0" fontId="9" fillId="40" borderId="125" applyNumberFormat="0" applyFont="0" applyBorder="0" applyAlignment="0" applyProtection="0"/>
    <xf numFmtId="4" fontId="68" fillId="25" borderId="105" applyNumberFormat="0" applyProtection="0">
      <alignment horizontal="left" vertical="center" indent="1"/>
    </xf>
    <xf numFmtId="10" fontId="77" fillId="40" borderId="130" applyNumberFormat="0" applyBorder="0" applyAlignment="0" applyProtection="0"/>
    <xf numFmtId="0" fontId="9" fillId="31" borderId="105" applyNumberFormat="0" applyProtection="0">
      <alignment horizontal="left" vertical="center" indent="1"/>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16" borderId="105" applyNumberFormat="0" applyProtection="0">
      <alignment horizontal="left" vertical="center" indent="1"/>
    </xf>
    <xf numFmtId="0" fontId="9" fillId="48" borderId="126" applyNumberFormat="0" applyAlignment="0" applyProtection="0"/>
    <xf numFmtId="0" fontId="9" fillId="16" borderId="105" applyNumberFormat="0" applyProtection="0">
      <alignment horizontal="left" vertical="top" indent="1"/>
    </xf>
    <xf numFmtId="4" fontId="70" fillId="27" borderId="105" applyNumberFormat="0" applyProtection="0">
      <alignment horizontal="right" vertical="center"/>
    </xf>
    <xf numFmtId="0" fontId="9" fillId="16" borderId="105" applyNumberFormat="0" applyProtection="0">
      <alignment horizontal="left" vertical="top" indent="1"/>
    </xf>
    <xf numFmtId="4" fontId="70" fillId="12" borderId="105" applyNumberFormat="0" applyProtection="0">
      <alignment horizontal="left" vertical="center" indent="1"/>
    </xf>
    <xf numFmtId="0" fontId="9" fillId="48" borderId="126" applyNumberFormat="0" applyAlignment="0" applyProtection="0"/>
    <xf numFmtId="4" fontId="70" fillId="12" borderId="105" applyNumberFormat="0" applyProtection="0">
      <alignment horizontal="left" vertical="center" indent="1"/>
    </xf>
    <xf numFmtId="10" fontId="77" fillId="40" borderId="130" applyNumberFormat="0" applyBorder="0" applyAlignment="0" applyProtection="0"/>
    <xf numFmtId="0" fontId="9" fillId="31" borderId="105" applyNumberFormat="0" applyProtection="0">
      <alignment horizontal="left" vertical="center" indent="1"/>
    </xf>
    <xf numFmtId="10" fontId="77" fillId="40" borderId="130" applyNumberFormat="0" applyBorder="0" applyAlignment="0" applyProtection="0"/>
    <xf numFmtId="181" fontId="81" fillId="37" borderId="130">
      <protection locked="0"/>
    </xf>
    <xf numFmtId="4" fontId="74" fillId="31" borderId="105" applyNumberFormat="0" applyProtection="0">
      <alignment horizontal="right" vertical="center"/>
    </xf>
    <xf numFmtId="4" fontId="70" fillId="31" borderId="105" applyNumberFormat="0" applyProtection="0">
      <alignment horizontal="right" vertical="center"/>
    </xf>
    <xf numFmtId="4" fontId="70" fillId="15" borderId="105" applyNumberFormat="0" applyProtection="0">
      <alignment horizontal="right" vertical="center"/>
    </xf>
    <xf numFmtId="4" fontId="70" fillId="12" borderId="105" applyNumberFormat="0" applyProtection="0">
      <alignment vertical="center"/>
    </xf>
    <xf numFmtId="49" fontId="96" fillId="38" borderId="130" applyProtection="0">
      <alignment horizontal="left" indent="1"/>
      <protection locked="0"/>
    </xf>
    <xf numFmtId="49" fontId="96" fillId="37" borderId="130" applyProtection="0">
      <alignment horizontal="left" indent="1"/>
      <protection locked="0"/>
    </xf>
    <xf numFmtId="211" fontId="83" fillId="37" borderId="130">
      <alignment horizontal="center"/>
      <protection locked="0"/>
    </xf>
    <xf numFmtId="10" fontId="77" fillId="40" borderId="130" applyNumberFormat="0" applyBorder="0" applyAlignment="0" applyProtection="0"/>
    <xf numFmtId="4" fontId="70" fillId="31" borderId="105" applyNumberFormat="0" applyProtection="0">
      <alignment horizontal="right" vertical="center"/>
    </xf>
    <xf numFmtId="0" fontId="9" fillId="40" borderId="125" applyNumberFormat="0" applyFont="0" applyBorder="0" applyAlignment="0" applyProtection="0"/>
    <xf numFmtId="0" fontId="9" fillId="14" borderId="105" applyNumberFormat="0" applyProtection="0">
      <alignment horizontal="left" vertical="center" indent="1"/>
    </xf>
    <xf numFmtId="4" fontId="70" fillId="10" borderId="105" applyNumberFormat="0" applyProtection="0">
      <alignment horizontal="right" vertical="center"/>
    </xf>
    <xf numFmtId="10" fontId="77" fillId="40" borderId="130" applyNumberFormat="0" applyBorder="0" applyAlignment="0" applyProtection="0"/>
    <xf numFmtId="4" fontId="70" fillId="12" borderId="105" applyNumberFormat="0" applyProtection="0">
      <alignment horizontal="left" vertical="center" indent="1"/>
    </xf>
    <xf numFmtId="0" fontId="9" fillId="31" borderId="105" applyNumberFormat="0" applyProtection="0">
      <alignment horizontal="left" vertical="top" indent="1"/>
    </xf>
    <xf numFmtId="0" fontId="9" fillId="48" borderId="126" applyNumberFormat="0" applyAlignment="0" applyProtection="0"/>
    <xf numFmtId="211" fontId="83" fillId="37" borderId="130">
      <alignment horizontal="center"/>
      <protection locked="0"/>
    </xf>
    <xf numFmtId="0" fontId="9" fillId="14" borderId="105" applyNumberFormat="0" applyProtection="0">
      <alignment horizontal="left" vertical="center" indent="1"/>
    </xf>
    <xf numFmtId="0" fontId="95" fillId="0" borderId="129">
      <alignment horizontal="left" vertical="center"/>
    </xf>
    <xf numFmtId="4" fontId="70" fillId="12" borderId="105" applyNumberFormat="0" applyProtection="0">
      <alignment vertical="center"/>
    </xf>
    <xf numFmtId="4" fontId="68" fillId="25" borderId="105" applyNumberFormat="0" applyProtection="0">
      <alignment vertical="center"/>
    </xf>
    <xf numFmtId="0" fontId="9" fillId="31" borderId="105" applyNumberFormat="0" applyProtection="0">
      <alignment horizontal="left" vertical="center" indent="1"/>
    </xf>
    <xf numFmtId="4" fontId="72" fillId="31" borderId="105" applyNumberFormat="0" applyProtection="0">
      <alignment horizontal="right" vertical="center"/>
    </xf>
    <xf numFmtId="181" fontId="81" fillId="37" borderId="130">
      <protection locked="0"/>
    </xf>
    <xf numFmtId="4" fontId="70" fillId="10" borderId="105" applyNumberFormat="0" applyProtection="0">
      <alignment horizontal="right" vertical="center"/>
    </xf>
    <xf numFmtId="0" fontId="95" fillId="0" borderId="129">
      <alignment horizontal="left" vertical="center"/>
    </xf>
    <xf numFmtId="4" fontId="68" fillId="25" borderId="105" applyNumberFormat="0" applyProtection="0">
      <alignment horizontal="left" vertical="center" indent="1"/>
    </xf>
    <xf numFmtId="0" fontId="9" fillId="48" borderId="126" applyNumberFormat="0" applyAlignment="0" applyProtection="0"/>
    <xf numFmtId="4" fontId="72" fillId="31" borderId="105" applyNumberFormat="0" applyProtection="0">
      <alignment horizontal="right" vertical="center"/>
    </xf>
    <xf numFmtId="0" fontId="9" fillId="31" borderId="105" applyNumberFormat="0" applyProtection="0">
      <alignment horizontal="left" vertical="center" indent="1"/>
    </xf>
    <xf numFmtId="0" fontId="9" fillId="16" borderId="105" applyNumberFormat="0" applyProtection="0">
      <alignment horizontal="left" vertical="top" indent="1"/>
    </xf>
    <xf numFmtId="0" fontId="95" fillId="0" borderId="129">
      <alignment horizontal="left" vertical="center"/>
    </xf>
    <xf numFmtId="0" fontId="9" fillId="40" borderId="125" applyNumberFormat="0" applyFont="0" applyBorder="0" applyAlignment="0" applyProtection="0"/>
    <xf numFmtId="181" fontId="81" fillId="37" borderId="130">
      <protection locked="0"/>
    </xf>
    <xf numFmtId="211" fontId="83" fillId="37" borderId="130">
      <alignment horizontal="center"/>
      <protection locked="0"/>
    </xf>
    <xf numFmtId="40" fontId="90" fillId="40" borderId="130">
      <alignment vertical="center"/>
    </xf>
    <xf numFmtId="4" fontId="70" fillId="12" borderId="105" applyNumberFormat="0" applyProtection="0">
      <alignment vertical="center"/>
    </xf>
    <xf numFmtId="0" fontId="9" fillId="14" borderId="105" applyNumberFormat="0" applyProtection="0">
      <alignment horizontal="left" vertical="center" indent="1"/>
    </xf>
    <xf numFmtId="0" fontId="9" fillId="16" borderId="105" applyNumberFormat="0" applyProtection="0">
      <alignment horizontal="left" vertical="top" indent="1"/>
    </xf>
    <xf numFmtId="0" fontId="9" fillId="16" borderId="105" applyNumberFormat="0" applyProtection="0">
      <alignment horizontal="left" vertical="center" indent="1"/>
    </xf>
    <xf numFmtId="0" fontId="9" fillId="40" borderId="125" applyNumberFormat="0" applyFont="0" applyBorder="0" applyAlignment="0" applyProtection="0"/>
    <xf numFmtId="4" fontId="70" fillId="10" borderId="105" applyNumberFormat="0" applyProtection="0">
      <alignment horizontal="right" vertical="center"/>
    </xf>
    <xf numFmtId="4" fontId="70" fillId="10" borderId="105" applyNumberFormat="0" applyProtection="0">
      <alignment horizontal="right" vertical="center"/>
    </xf>
    <xf numFmtId="4" fontId="70" fillId="12" borderId="105" applyNumberFormat="0" applyProtection="0">
      <alignment vertical="center"/>
    </xf>
    <xf numFmtId="4" fontId="68" fillId="25" borderId="105" applyNumberFormat="0" applyProtection="0">
      <alignment vertical="center"/>
    </xf>
    <xf numFmtId="0" fontId="9" fillId="48" borderId="126" applyNumberFormat="0" applyAlignment="0" applyProtection="0"/>
    <xf numFmtId="40" fontId="90" fillId="40" borderId="130">
      <alignment vertical="center"/>
    </xf>
    <xf numFmtId="4" fontId="70" fillId="31" borderId="105" applyNumberFormat="0" applyProtection="0">
      <alignment horizontal="right" vertical="center"/>
    </xf>
    <xf numFmtId="4" fontId="70" fillId="35" borderId="105" applyNumberFormat="0" applyProtection="0">
      <alignment horizontal="left" vertical="center" indent="1"/>
    </xf>
    <xf numFmtId="40" fontId="90" fillId="40" borderId="130">
      <alignment vertical="center"/>
    </xf>
    <xf numFmtId="0" fontId="9" fillId="13" borderId="130" applyNumberFormat="0">
      <protection locked="0"/>
    </xf>
    <xf numFmtId="49" fontId="96" fillId="38" borderId="130" applyProtection="0">
      <alignment horizontal="left" indent="1"/>
      <protection locked="0"/>
    </xf>
    <xf numFmtId="0" fontId="9" fillId="10" borderId="105" applyNumberFormat="0" applyProtection="0">
      <alignment horizontal="left" vertical="center" indent="1"/>
    </xf>
    <xf numFmtId="0" fontId="9" fillId="14" borderId="105" applyNumberFormat="0" applyProtection="0">
      <alignment horizontal="left" vertical="center" indent="1"/>
    </xf>
    <xf numFmtId="4" fontId="70" fillId="27" borderId="105" applyNumberFormat="0" applyProtection="0">
      <alignment horizontal="right" vertical="center"/>
    </xf>
    <xf numFmtId="4" fontId="70" fillId="31" borderId="105" applyNumberFormat="0" applyProtection="0">
      <alignment horizontal="right" vertical="center"/>
    </xf>
    <xf numFmtId="10" fontId="77" fillId="40" borderId="130" applyNumberFormat="0" applyBorder="0" applyAlignment="0" applyProtection="0"/>
    <xf numFmtId="4" fontId="70" fillId="31" borderId="105" applyNumberFormat="0" applyProtection="0">
      <alignment horizontal="right" vertical="center"/>
    </xf>
    <xf numFmtId="0" fontId="9" fillId="14" borderId="105" applyNumberFormat="0" applyProtection="0">
      <alignment horizontal="left" vertical="center" indent="1"/>
    </xf>
    <xf numFmtId="0" fontId="70" fillId="12" borderId="105" applyNumberFormat="0" applyProtection="0">
      <alignment horizontal="left" vertical="top" indent="1"/>
    </xf>
    <xf numFmtId="0" fontId="9" fillId="14" borderId="105" applyNumberFormat="0" applyProtection="0">
      <alignment horizontal="left" vertical="center" indent="1"/>
    </xf>
    <xf numFmtId="0" fontId="9" fillId="16" borderId="105" applyNumberFormat="0" applyProtection="0">
      <alignment horizontal="left" vertical="center" indent="1"/>
    </xf>
    <xf numFmtId="0" fontId="9" fillId="48" borderId="126" applyNumberFormat="0" applyAlignment="0" applyProtection="0"/>
    <xf numFmtId="0" fontId="9" fillId="40" borderId="125" applyNumberFormat="0" applyFont="0" applyBorder="0" applyAlignment="0" applyProtection="0"/>
    <xf numFmtId="0" fontId="9" fillId="14" borderId="105" applyNumberFormat="0" applyProtection="0">
      <alignment horizontal="left" vertical="center" indent="1"/>
    </xf>
    <xf numFmtId="0" fontId="9" fillId="40" borderId="125" applyNumberFormat="0" applyFont="0" applyBorder="0" applyAlignment="0" applyProtection="0"/>
    <xf numFmtId="4" fontId="70" fillId="10" borderId="105" applyNumberFormat="0" applyProtection="0">
      <alignment horizontal="right" vertical="center"/>
    </xf>
    <xf numFmtId="10" fontId="77" fillId="40" borderId="130" applyNumberFormat="0" applyBorder="0" applyAlignment="0" applyProtection="0"/>
    <xf numFmtId="49" fontId="96" fillId="38" borderId="130" applyProtection="0">
      <alignment horizontal="left" indent="1"/>
      <protection locked="0"/>
    </xf>
    <xf numFmtId="4" fontId="72" fillId="31" borderId="105" applyNumberFormat="0" applyProtection="0">
      <alignment horizontal="right" vertical="center"/>
    </xf>
    <xf numFmtId="40" fontId="90" fillId="40" borderId="130">
      <alignment vertical="center"/>
    </xf>
    <xf numFmtId="0" fontId="9" fillId="14" borderId="105" applyNumberFormat="0" applyProtection="0">
      <alignment horizontal="left" vertical="center" indent="1"/>
    </xf>
    <xf numFmtId="211" fontId="83" fillId="37" borderId="130">
      <alignment horizontal="center"/>
      <protection locked="0"/>
    </xf>
    <xf numFmtId="40" fontId="90" fillId="40" borderId="130">
      <alignment vertical="center"/>
    </xf>
    <xf numFmtId="181" fontId="81" fillId="37" borderId="130">
      <protection locked="0"/>
    </xf>
    <xf numFmtId="4" fontId="70" fillId="12" borderId="105" applyNumberFormat="0" applyProtection="0">
      <alignment vertical="center"/>
    </xf>
    <xf numFmtId="4" fontId="70" fillId="17" borderId="105" applyNumberFormat="0" applyProtection="0">
      <alignment horizontal="right" vertical="center"/>
    </xf>
    <xf numFmtId="181" fontId="81" fillId="37" borderId="130">
      <protection locked="0"/>
    </xf>
    <xf numFmtId="10" fontId="77" fillId="40" borderId="130" applyNumberFormat="0" applyBorder="0" applyAlignment="0" applyProtection="0"/>
    <xf numFmtId="0" fontId="68" fillId="25" borderId="105" applyNumberFormat="0" applyProtection="0">
      <alignment horizontal="left" vertical="top" indent="1"/>
    </xf>
    <xf numFmtId="0" fontId="9" fillId="16" borderId="105" applyNumberFormat="0" applyProtection="0">
      <alignment horizontal="left" vertical="top" indent="1"/>
    </xf>
    <xf numFmtId="0" fontId="9" fillId="10" borderId="105" applyNumberFormat="0" applyProtection="0">
      <alignment horizontal="left" vertical="top" indent="1"/>
    </xf>
    <xf numFmtId="0" fontId="9" fillId="16" borderId="105" applyNumberFormat="0" applyProtection="0">
      <alignment horizontal="left" vertical="top" indent="1"/>
    </xf>
    <xf numFmtId="4" fontId="72" fillId="31" borderId="105" applyNumberFormat="0" applyProtection="0">
      <alignment horizontal="right" vertical="center"/>
    </xf>
    <xf numFmtId="49" fontId="96" fillId="38" borderId="130" applyProtection="0">
      <alignment horizontal="left" indent="1"/>
      <protection locked="0"/>
    </xf>
    <xf numFmtId="40" fontId="90" fillId="19" borderId="102">
      <alignment vertical="center"/>
    </xf>
    <xf numFmtId="10" fontId="77" fillId="40" borderId="130" applyNumberFormat="0" applyBorder="0" applyAlignment="0" applyProtection="0"/>
    <xf numFmtId="0" fontId="9" fillId="14" borderId="105" applyNumberFormat="0" applyProtection="0">
      <alignment horizontal="left" vertical="center" indent="1"/>
    </xf>
    <xf numFmtId="4" fontId="70" fillId="12" borderId="105" applyNumberFormat="0" applyProtection="0">
      <alignment horizontal="left" vertical="center" indent="1"/>
    </xf>
    <xf numFmtId="49" fontId="96" fillId="38" borderId="130" applyProtection="0">
      <alignment horizontal="left" indent="1"/>
      <protection locked="0"/>
    </xf>
    <xf numFmtId="4" fontId="70" fillId="24" borderId="105" applyNumberFormat="0" applyProtection="0">
      <alignment horizontal="right" vertical="center"/>
    </xf>
    <xf numFmtId="4" fontId="68" fillId="25" borderId="105" applyNumberFormat="0" applyProtection="0">
      <alignment horizontal="left" vertical="center" indent="1"/>
    </xf>
    <xf numFmtId="0" fontId="9" fillId="40" borderId="125" applyNumberFormat="0" applyFont="0" applyBorder="0" applyAlignment="0" applyProtection="0"/>
    <xf numFmtId="4" fontId="74" fillId="31" borderId="105" applyNumberFormat="0" applyProtection="0">
      <alignment horizontal="right" vertical="center"/>
    </xf>
    <xf numFmtId="4" fontId="70" fillId="10" borderId="105" applyNumberFormat="0" applyProtection="0">
      <alignment horizontal="right" vertical="center"/>
    </xf>
    <xf numFmtId="4" fontId="72" fillId="31" borderId="105" applyNumberFormat="0" applyProtection="0">
      <alignment horizontal="right" vertical="center"/>
    </xf>
    <xf numFmtId="4" fontId="70" fillId="31" borderId="105" applyNumberFormat="0" applyProtection="0">
      <alignment horizontal="right" vertical="center"/>
    </xf>
    <xf numFmtId="4" fontId="70" fillId="12" borderId="105" applyNumberFormat="0" applyProtection="0">
      <alignment vertical="center"/>
    </xf>
    <xf numFmtId="4" fontId="68" fillId="25" borderId="105" applyNumberFormat="0" applyProtection="0">
      <alignment vertical="center"/>
    </xf>
    <xf numFmtId="0" fontId="9" fillId="40" borderId="125" applyNumberFormat="0" applyFont="0" applyBorder="0" applyAlignment="0" applyProtection="0"/>
    <xf numFmtId="0" fontId="9" fillId="16" borderId="105" applyNumberFormat="0" applyProtection="0">
      <alignment horizontal="left" vertical="center" indent="1"/>
    </xf>
    <xf numFmtId="0" fontId="70" fillId="12" borderId="105" applyNumberFormat="0" applyProtection="0">
      <alignment horizontal="left" vertical="top" indent="1"/>
    </xf>
    <xf numFmtId="4" fontId="70" fillId="24" borderId="105" applyNumberFormat="0" applyProtection="0">
      <alignment horizontal="right" vertical="center"/>
    </xf>
    <xf numFmtId="4" fontId="74" fillId="31" borderId="105" applyNumberFormat="0" applyProtection="0">
      <alignment horizontal="right" vertical="center"/>
    </xf>
    <xf numFmtId="10" fontId="77" fillId="40" borderId="130" applyNumberFormat="0" applyBorder="0" applyAlignment="0" applyProtection="0"/>
    <xf numFmtId="0" fontId="9" fillId="16" borderId="105" applyNumberFormat="0" applyProtection="0">
      <alignment horizontal="left" vertical="top" indent="1"/>
    </xf>
    <xf numFmtId="40" fontId="90" fillId="40" borderId="130">
      <alignment vertical="center"/>
    </xf>
    <xf numFmtId="10" fontId="77" fillId="40" borderId="130" applyNumberFormat="0" applyBorder="0" applyAlignment="0" applyProtection="0"/>
    <xf numFmtId="4" fontId="70" fillId="31" borderId="105" applyNumberFormat="0" applyProtection="0">
      <alignment horizontal="right" vertical="center"/>
    </xf>
    <xf numFmtId="10" fontId="77" fillId="40" borderId="130" applyNumberFormat="0" applyBorder="0" applyAlignment="0" applyProtection="0"/>
    <xf numFmtId="49" fontId="96" fillId="37" borderId="130" applyProtection="0">
      <alignment horizontal="left" indent="1"/>
      <protection locked="0"/>
    </xf>
    <xf numFmtId="0" fontId="9" fillId="31" borderId="105" applyNumberFormat="0" applyProtection="0">
      <alignment horizontal="left" vertical="center" indent="1"/>
    </xf>
    <xf numFmtId="49" fontId="96" fillId="37" borderId="130" applyProtection="0">
      <alignment horizontal="left" indent="1"/>
      <protection locked="0"/>
    </xf>
    <xf numFmtId="0" fontId="70" fillId="12" borderId="105" applyNumberFormat="0" applyProtection="0">
      <alignment horizontal="left" vertical="top" indent="1"/>
    </xf>
    <xf numFmtId="211" fontId="83" fillId="37" borderId="130">
      <alignment horizontal="center"/>
      <protection locked="0"/>
    </xf>
    <xf numFmtId="4" fontId="70" fillId="11" borderId="105" applyNumberFormat="0" applyProtection="0">
      <alignment horizontal="right" vertical="center"/>
    </xf>
    <xf numFmtId="0" fontId="9" fillId="16" borderId="105" applyNumberFormat="0" applyProtection="0">
      <alignment horizontal="left" vertical="top" indent="1"/>
    </xf>
    <xf numFmtId="0" fontId="9" fillId="16" borderId="105" applyNumberFormat="0" applyProtection="0">
      <alignment horizontal="left" vertical="center" indent="1"/>
    </xf>
    <xf numFmtId="0" fontId="70" fillId="12" borderId="105" applyNumberFormat="0" applyProtection="0">
      <alignment horizontal="left" vertical="top" indent="1"/>
    </xf>
    <xf numFmtId="0" fontId="9" fillId="10" borderId="105" applyNumberFormat="0" applyProtection="0">
      <alignment horizontal="left" vertical="center" indent="1"/>
    </xf>
    <xf numFmtId="0" fontId="95" fillId="0" borderId="129">
      <alignment horizontal="left" vertical="center"/>
    </xf>
    <xf numFmtId="0" fontId="9" fillId="40" borderId="125" applyNumberFormat="0" applyFont="0" applyBorder="0" applyAlignment="0" applyProtection="0"/>
    <xf numFmtId="0" fontId="9" fillId="14" borderId="105" applyNumberFormat="0" applyProtection="0">
      <alignment horizontal="left" vertical="center" indent="1"/>
    </xf>
    <xf numFmtId="0" fontId="9" fillId="31" borderId="105" applyNumberFormat="0" applyProtection="0">
      <alignment horizontal="left" vertical="top" indent="1"/>
    </xf>
    <xf numFmtId="4" fontId="70" fillId="10" borderId="105" applyNumberFormat="0" applyProtection="0">
      <alignment horizontal="right" vertical="center"/>
    </xf>
    <xf numFmtId="0" fontId="9" fillId="16" borderId="105" applyNumberFormat="0" applyProtection="0">
      <alignment horizontal="left" vertical="top" indent="1"/>
    </xf>
    <xf numFmtId="40" fontId="90" fillId="40" borderId="130">
      <alignment vertical="center"/>
    </xf>
    <xf numFmtId="10" fontId="77" fillId="40" borderId="130" applyNumberFormat="0" applyBorder="0" applyAlignment="0" applyProtection="0"/>
    <xf numFmtId="49" fontId="96" fillId="38" borderId="130" applyProtection="0">
      <alignment horizontal="left" indent="1"/>
      <protection locked="0"/>
    </xf>
    <xf numFmtId="4" fontId="70" fillId="31" borderId="105" applyNumberFormat="0" applyProtection="0">
      <alignment horizontal="right" vertical="center"/>
    </xf>
    <xf numFmtId="4" fontId="70" fillId="31" borderId="105" applyNumberFormat="0" applyProtection="0">
      <alignment horizontal="right" vertical="center"/>
    </xf>
    <xf numFmtId="0" fontId="9" fillId="31" borderId="105" applyNumberFormat="0" applyProtection="0">
      <alignment horizontal="left" vertical="center" indent="1"/>
    </xf>
    <xf numFmtId="4" fontId="72" fillId="12" borderId="105" applyNumberFormat="0" applyProtection="0">
      <alignment vertical="center"/>
    </xf>
    <xf numFmtId="4" fontId="68" fillId="25" borderId="105" applyNumberFormat="0" applyProtection="0">
      <alignment vertical="center"/>
    </xf>
    <xf numFmtId="0" fontId="9" fillId="16" borderId="105" applyNumberFormat="0" applyProtection="0">
      <alignment horizontal="left" vertical="top" indent="1"/>
    </xf>
    <xf numFmtId="49" fontId="96" fillId="37" borderId="130" applyProtection="0">
      <alignment horizontal="left" indent="1"/>
      <protection locked="0"/>
    </xf>
    <xf numFmtId="10" fontId="77" fillId="40" borderId="130" applyNumberFormat="0" applyBorder="0" applyAlignment="0" applyProtection="0"/>
    <xf numFmtId="40" fontId="90" fillId="40" borderId="130">
      <alignment vertical="center"/>
    </xf>
    <xf numFmtId="4" fontId="70" fillId="31" borderId="105" applyNumberFormat="0" applyProtection="0">
      <alignment horizontal="right" vertical="center"/>
    </xf>
    <xf numFmtId="211" fontId="83" fillId="37" borderId="130">
      <alignment horizontal="center"/>
      <protection locked="0"/>
    </xf>
    <xf numFmtId="0" fontId="9" fillId="40" borderId="125" applyNumberFormat="0" applyFont="0" applyBorder="0" applyAlignment="0" applyProtection="0"/>
    <xf numFmtId="0" fontId="9" fillId="40" borderId="125" applyNumberFormat="0" applyFont="0" applyBorder="0" applyAlignment="0" applyProtection="0"/>
    <xf numFmtId="40" fontId="90" fillId="40" borderId="130">
      <alignment vertical="center"/>
    </xf>
    <xf numFmtId="4" fontId="74" fillId="31" borderId="105" applyNumberFormat="0" applyProtection="0">
      <alignment horizontal="right" vertical="center"/>
    </xf>
    <xf numFmtId="4" fontId="70" fillId="15" borderId="105" applyNumberFormat="0" applyProtection="0">
      <alignment horizontal="right" vertical="center"/>
    </xf>
    <xf numFmtId="40" fontId="90" fillId="40" borderId="130">
      <alignment vertical="center"/>
    </xf>
    <xf numFmtId="0" fontId="9" fillId="0" borderId="129" applyFont="0" applyFill="0" applyBorder="0" applyAlignment="0" applyProtection="0"/>
    <xf numFmtId="40" fontId="90" fillId="40" borderId="130">
      <alignment vertical="center"/>
    </xf>
    <xf numFmtId="10" fontId="77" fillId="40" borderId="130" applyNumberFormat="0" applyBorder="0" applyAlignment="0" applyProtection="0"/>
    <xf numFmtId="10" fontId="77" fillId="40" borderId="130" applyNumberFormat="0" applyBorder="0" applyAlignment="0" applyProtection="0"/>
    <xf numFmtId="0" fontId="9" fillId="16" borderId="105" applyNumberFormat="0" applyProtection="0">
      <alignment horizontal="left" vertical="top" indent="1"/>
    </xf>
    <xf numFmtId="0" fontId="9" fillId="16" borderId="105" applyNumberFormat="0" applyProtection="0">
      <alignment horizontal="left" vertical="top" indent="1"/>
    </xf>
    <xf numFmtId="0" fontId="9" fillId="16" borderId="105" applyNumberFormat="0" applyProtection="0">
      <alignment horizontal="left" vertical="center" indent="1"/>
    </xf>
    <xf numFmtId="4" fontId="70" fillId="27" borderId="105" applyNumberFormat="0" applyProtection="0">
      <alignment horizontal="right" vertical="center"/>
    </xf>
    <xf numFmtId="4" fontId="70" fillId="31" borderId="105" applyNumberFormat="0" applyProtection="0">
      <alignment horizontal="right" vertical="center"/>
    </xf>
    <xf numFmtId="0" fontId="9" fillId="16" borderId="105" applyNumberFormat="0" applyProtection="0">
      <alignment horizontal="left" vertical="top" indent="1"/>
    </xf>
    <xf numFmtId="10" fontId="77" fillId="40" borderId="130" applyNumberFormat="0" applyBorder="0" applyAlignment="0" applyProtection="0"/>
    <xf numFmtId="211" fontId="83" fillId="37" borderId="130">
      <alignment horizontal="center"/>
      <protection locked="0"/>
    </xf>
    <xf numFmtId="0" fontId="9" fillId="40" borderId="125" applyNumberFormat="0" applyFont="0" applyBorder="0" applyAlignment="0" applyProtection="0"/>
    <xf numFmtId="4" fontId="70" fillId="31" borderId="105" applyNumberFormat="0" applyProtection="0">
      <alignment horizontal="right" vertical="center"/>
    </xf>
    <xf numFmtId="0" fontId="9" fillId="16" borderId="105" applyNumberFormat="0" applyProtection="0">
      <alignment horizontal="left" vertical="top" indent="1"/>
    </xf>
    <xf numFmtId="0" fontId="9" fillId="40" borderId="125" applyNumberFormat="0" applyFont="0" applyBorder="0" applyAlignment="0" applyProtection="0"/>
    <xf numFmtId="49" fontId="96" fillId="37" borderId="130" applyProtection="0">
      <alignment horizontal="left" indent="1"/>
      <protection locked="0"/>
    </xf>
    <xf numFmtId="4" fontId="70" fillId="26" borderId="105" applyNumberFormat="0" applyProtection="0">
      <alignment horizontal="right" vertical="center"/>
    </xf>
    <xf numFmtId="0" fontId="9" fillId="31" borderId="105" applyNumberFormat="0" applyProtection="0">
      <alignment horizontal="left" vertical="center" indent="1"/>
    </xf>
    <xf numFmtId="4" fontId="70" fillId="28" borderId="105" applyNumberFormat="0" applyProtection="0">
      <alignment horizontal="right" vertical="center"/>
    </xf>
    <xf numFmtId="10" fontId="77" fillId="40" borderId="130" applyNumberFormat="0" applyBorder="0" applyAlignment="0" applyProtection="0"/>
    <xf numFmtId="181" fontId="81" fillId="37" borderId="130">
      <protection locked="0"/>
    </xf>
    <xf numFmtId="10" fontId="77" fillId="40" borderId="130" applyNumberFormat="0" applyBorder="0" applyAlignment="0" applyProtection="0"/>
    <xf numFmtId="10" fontId="77" fillId="40" borderId="130" applyNumberFormat="0" applyBorder="0" applyAlignment="0" applyProtection="0"/>
    <xf numFmtId="0" fontId="9" fillId="40" borderId="125" applyNumberFormat="0" applyFont="0" applyBorder="0" applyAlignment="0" applyProtection="0"/>
    <xf numFmtId="0" fontId="9" fillId="16" borderId="105" applyNumberFormat="0" applyProtection="0">
      <alignment horizontal="left" vertical="top" indent="1"/>
    </xf>
    <xf numFmtId="4" fontId="70" fillId="11" borderId="105" applyNumberFormat="0" applyProtection="0">
      <alignment horizontal="right" vertical="center"/>
    </xf>
    <xf numFmtId="4" fontId="70" fillId="12" borderId="105" applyNumberFormat="0" applyProtection="0">
      <alignment vertical="center"/>
    </xf>
    <xf numFmtId="49" fontId="96" fillId="38" borderId="130" applyProtection="0">
      <alignment horizontal="left" indent="1"/>
      <protection locked="0"/>
    </xf>
    <xf numFmtId="211" fontId="83" fillId="37" borderId="130">
      <alignment horizontal="center"/>
      <protection locked="0"/>
    </xf>
    <xf numFmtId="0" fontId="9" fillId="31" borderId="105" applyNumberFormat="0" applyProtection="0">
      <alignment horizontal="left" vertical="center" indent="1"/>
    </xf>
    <xf numFmtId="10" fontId="77" fillId="40" borderId="130" applyNumberFormat="0" applyBorder="0" applyAlignment="0" applyProtection="0"/>
    <xf numFmtId="0" fontId="9" fillId="10" borderId="105" applyNumberFormat="0" applyProtection="0">
      <alignment horizontal="left" vertical="top" indent="1"/>
    </xf>
    <xf numFmtId="0" fontId="9" fillId="31" borderId="105" applyNumberFormat="0" applyProtection="0">
      <alignment horizontal="left" vertical="center" indent="1"/>
    </xf>
    <xf numFmtId="0" fontId="9" fillId="16" borderId="105" applyNumberFormat="0" applyProtection="0">
      <alignment horizontal="left" vertical="top" indent="1"/>
    </xf>
    <xf numFmtId="10" fontId="77" fillId="40" borderId="130" applyNumberFormat="0" applyBorder="0" applyAlignment="0" applyProtection="0"/>
    <xf numFmtId="4" fontId="70" fillId="17" borderId="105" applyNumberFormat="0" applyProtection="0">
      <alignment horizontal="right" vertical="center"/>
    </xf>
    <xf numFmtId="0" fontId="9" fillId="10" borderId="105" applyNumberFormat="0" applyProtection="0">
      <alignment horizontal="left" vertical="center" indent="1"/>
    </xf>
    <xf numFmtId="0" fontId="9" fillId="16" borderId="105" applyNumberFormat="0" applyProtection="0">
      <alignment horizontal="left" vertical="top" indent="1"/>
    </xf>
    <xf numFmtId="4" fontId="70" fillId="28" borderId="105" applyNumberFormat="0" applyProtection="0">
      <alignment horizontal="right" vertical="center"/>
    </xf>
    <xf numFmtId="49" fontId="96" fillId="38" borderId="130" applyProtection="0">
      <alignment horizontal="left" indent="1"/>
      <protection locked="0"/>
    </xf>
    <xf numFmtId="49" fontId="96" fillId="37" borderId="130" applyProtection="0">
      <alignment horizontal="left" indent="1"/>
      <protection locked="0"/>
    </xf>
    <xf numFmtId="0" fontId="9" fillId="10" borderId="105" applyNumberFormat="0" applyProtection="0">
      <alignment horizontal="left" vertical="center" indent="1"/>
    </xf>
    <xf numFmtId="10" fontId="77" fillId="40" borderId="130" applyNumberFormat="0" applyBorder="0" applyAlignment="0" applyProtection="0"/>
    <xf numFmtId="0" fontId="9" fillId="16" borderId="105" applyNumberFormat="0" applyProtection="0">
      <alignment horizontal="left" vertical="center" indent="1"/>
    </xf>
    <xf numFmtId="4" fontId="70" fillId="12" borderId="105" applyNumberFormat="0" applyProtection="0">
      <alignment vertical="center"/>
    </xf>
    <xf numFmtId="4" fontId="70" fillId="23" borderId="105" applyNumberFormat="0" applyProtection="0">
      <alignment horizontal="right" vertical="center"/>
    </xf>
    <xf numFmtId="4" fontId="70" fillId="35" borderId="105" applyNumberFormat="0" applyProtection="0">
      <alignment horizontal="left" vertical="center" indent="1"/>
    </xf>
    <xf numFmtId="4" fontId="68" fillId="25" borderId="105" applyNumberFormat="0" applyProtection="0">
      <alignment vertical="center"/>
    </xf>
    <xf numFmtId="0" fontId="9" fillId="31" borderId="105" applyNumberFormat="0" applyProtection="0">
      <alignment horizontal="left" vertical="center" indent="1"/>
    </xf>
    <xf numFmtId="40" fontId="90" fillId="40" borderId="130">
      <alignment vertical="center"/>
    </xf>
    <xf numFmtId="10" fontId="77" fillId="40" borderId="130" applyNumberFormat="0" applyBorder="0" applyAlignment="0" applyProtection="0"/>
    <xf numFmtId="49" fontId="96" fillId="38" borderId="130" applyProtection="0">
      <alignment horizontal="left" indent="1"/>
      <protection locked="0"/>
    </xf>
    <xf numFmtId="0" fontId="9" fillId="16" borderId="105" applyNumberFormat="0" applyProtection="0">
      <alignment horizontal="left" vertical="top" indent="1"/>
    </xf>
    <xf numFmtId="4" fontId="70" fillId="17" borderId="105" applyNumberFormat="0" applyProtection="0">
      <alignment horizontal="right" vertical="center"/>
    </xf>
    <xf numFmtId="10" fontId="77" fillId="40" borderId="130" applyNumberFormat="0" applyBorder="0" applyAlignment="0" applyProtection="0"/>
    <xf numFmtId="4" fontId="70" fillId="10" borderId="105" applyNumberFormat="0" applyProtection="0">
      <alignment horizontal="right" vertical="center"/>
    </xf>
    <xf numFmtId="211" fontId="83" fillId="37" borderId="130">
      <alignment horizontal="center"/>
      <protection locked="0"/>
    </xf>
    <xf numFmtId="4" fontId="72" fillId="31" borderId="105" applyNumberFormat="0" applyProtection="0">
      <alignment horizontal="right" vertical="center"/>
    </xf>
    <xf numFmtId="0" fontId="68" fillId="25" borderId="105" applyNumberFormat="0" applyProtection="0">
      <alignment horizontal="left" vertical="top" indent="1"/>
    </xf>
    <xf numFmtId="4" fontId="70" fillId="31" borderId="105" applyNumberFormat="0" applyProtection="0">
      <alignment horizontal="right" vertical="center"/>
    </xf>
    <xf numFmtId="0" fontId="9" fillId="31" borderId="105" applyNumberFormat="0" applyProtection="0">
      <alignment horizontal="left" vertical="center" indent="1"/>
    </xf>
    <xf numFmtId="10" fontId="77" fillId="40" borderId="130" applyNumberFormat="0" applyBorder="0" applyAlignment="0" applyProtection="0"/>
    <xf numFmtId="0" fontId="9" fillId="14" borderId="105" applyNumberFormat="0" applyProtection="0">
      <alignment horizontal="left" vertical="center" indent="1"/>
    </xf>
    <xf numFmtId="4" fontId="70" fillId="31" borderId="105" applyNumberFormat="0" applyProtection="0">
      <alignment horizontal="right" vertical="center"/>
    </xf>
    <xf numFmtId="10" fontId="77" fillId="40" borderId="130" applyNumberFormat="0" applyBorder="0" applyAlignment="0" applyProtection="0"/>
    <xf numFmtId="10" fontId="77" fillId="40" borderId="130" applyNumberFormat="0" applyBorder="0" applyAlignment="0" applyProtection="0"/>
    <xf numFmtId="211" fontId="83" fillId="37" borderId="130">
      <alignment horizontal="center"/>
      <protection locked="0"/>
    </xf>
    <xf numFmtId="0" fontId="9" fillId="16" borderId="105" applyNumberFormat="0" applyProtection="0">
      <alignment horizontal="left" vertical="center" indent="1"/>
    </xf>
    <xf numFmtId="4" fontId="70" fillId="31" borderId="105" applyNumberFormat="0" applyProtection="0">
      <alignment horizontal="right" vertical="center"/>
    </xf>
    <xf numFmtId="4" fontId="70" fillId="31" borderId="105" applyNumberFormat="0" applyProtection="0">
      <alignment horizontal="right" vertical="center"/>
    </xf>
    <xf numFmtId="0" fontId="9" fillId="40" borderId="125" applyNumberFormat="0" applyFont="0" applyBorder="0" applyAlignment="0" applyProtection="0"/>
    <xf numFmtId="0" fontId="9" fillId="40" borderId="125" applyNumberFormat="0" applyFont="0" applyBorder="0" applyAlignment="0" applyProtection="0"/>
    <xf numFmtId="4" fontId="70" fillId="17" borderId="105" applyNumberFormat="0" applyProtection="0">
      <alignment horizontal="right" vertical="center"/>
    </xf>
    <xf numFmtId="211" fontId="83" fillId="37" borderId="130">
      <alignment horizontal="center"/>
      <protection locked="0"/>
    </xf>
    <xf numFmtId="0" fontId="9" fillId="16" borderId="105" applyNumberFormat="0" applyProtection="0">
      <alignment horizontal="left" vertical="top" indent="1"/>
    </xf>
    <xf numFmtId="0" fontId="9" fillId="40" borderId="125" applyNumberFormat="0" applyFont="0" applyBorder="0" applyAlignment="0" applyProtection="0"/>
    <xf numFmtId="0" fontId="9" fillId="31" borderId="105" applyNumberFormat="0" applyProtection="0">
      <alignment horizontal="left" vertical="center" indent="1"/>
    </xf>
    <xf numFmtId="0" fontId="9" fillId="31" borderId="105" applyNumberFormat="0" applyProtection="0">
      <alignment horizontal="left" vertical="top" indent="1"/>
    </xf>
    <xf numFmtId="4" fontId="70" fillId="31" borderId="105" applyNumberFormat="0" applyProtection="0">
      <alignment horizontal="right" vertical="center"/>
    </xf>
    <xf numFmtId="181" fontId="81" fillId="37" borderId="130">
      <protection locked="0"/>
    </xf>
    <xf numFmtId="4" fontId="70" fillId="10" borderId="105" applyNumberFormat="0" applyProtection="0">
      <alignment horizontal="right" vertical="center"/>
    </xf>
    <xf numFmtId="0" fontId="95" fillId="0" borderId="129">
      <alignment horizontal="left" vertical="center"/>
    </xf>
    <xf numFmtId="49" fontId="96" fillId="37" borderId="130" applyProtection="0">
      <alignment horizontal="left" indent="1"/>
      <protection locked="0"/>
    </xf>
    <xf numFmtId="0" fontId="9" fillId="40" borderId="125" applyNumberFormat="0" applyFont="0" applyBorder="0" applyAlignment="0" applyProtection="0"/>
    <xf numFmtId="0" fontId="70" fillId="10" borderId="105" applyNumberFormat="0" applyProtection="0">
      <alignment horizontal="left" vertical="top" indent="1"/>
    </xf>
    <xf numFmtId="0" fontId="9" fillId="48" borderId="126" applyNumberFormat="0" applyAlignment="0" applyProtection="0"/>
    <xf numFmtId="4" fontId="70" fillId="10" borderId="105" applyNumberFormat="0" applyProtection="0">
      <alignment horizontal="right" vertical="center"/>
    </xf>
    <xf numFmtId="0" fontId="9" fillId="48" borderId="126" applyNumberFormat="0" applyAlignment="0" applyProtection="0"/>
    <xf numFmtId="0" fontId="9" fillId="10" borderId="105" applyNumberFormat="0" applyProtection="0">
      <alignment horizontal="left" vertical="center" indent="1"/>
    </xf>
    <xf numFmtId="49" fontId="96" fillId="37" borderId="130" applyProtection="0">
      <alignment horizontal="left" indent="1"/>
      <protection locked="0"/>
    </xf>
    <xf numFmtId="4" fontId="70" fillId="10" borderId="105" applyNumberFormat="0" applyProtection="0">
      <alignment horizontal="right" vertical="center"/>
    </xf>
    <xf numFmtId="0" fontId="9" fillId="14" borderId="105" applyNumberFormat="0" applyProtection="0">
      <alignment horizontal="left" vertical="top" indent="1"/>
    </xf>
    <xf numFmtId="4" fontId="72" fillId="12" borderId="105" applyNumberFormat="0" applyProtection="0">
      <alignment vertical="center"/>
    </xf>
    <xf numFmtId="10" fontId="77" fillId="40" borderId="130" applyNumberFormat="0" applyBorder="0" applyAlignment="0" applyProtection="0"/>
    <xf numFmtId="40" fontId="90" fillId="40" borderId="130">
      <alignment vertical="center"/>
    </xf>
    <xf numFmtId="4" fontId="70" fillId="35" borderId="105" applyNumberFormat="0" applyProtection="0">
      <alignment horizontal="left" vertical="center" indent="1"/>
    </xf>
    <xf numFmtId="10" fontId="77" fillId="40" borderId="130" applyNumberFormat="0" applyBorder="0" applyAlignment="0" applyProtection="0"/>
    <xf numFmtId="0" fontId="70" fillId="12" borderId="105" applyNumberFormat="0" applyProtection="0">
      <alignment horizontal="left" vertical="top" indent="1"/>
    </xf>
    <xf numFmtId="0" fontId="9" fillId="16" borderId="105" applyNumberFormat="0" applyProtection="0">
      <alignment horizontal="left" vertical="top" indent="1"/>
    </xf>
    <xf numFmtId="40" fontId="90" fillId="40" borderId="130">
      <alignment vertical="center"/>
    </xf>
    <xf numFmtId="4" fontId="70" fillId="31" borderId="105" applyNumberFormat="0" applyProtection="0">
      <alignment horizontal="right" vertical="center"/>
    </xf>
    <xf numFmtId="0" fontId="9" fillId="14" borderId="105" applyNumberFormat="0" applyProtection="0">
      <alignment horizontal="left" vertical="center" indent="1"/>
    </xf>
    <xf numFmtId="0" fontId="9" fillId="14" borderId="105" applyNumberFormat="0" applyProtection="0">
      <alignment horizontal="left" vertical="center" indent="1"/>
    </xf>
    <xf numFmtId="0" fontId="9" fillId="31" borderId="105" applyNumberFormat="0" applyProtection="0">
      <alignment horizontal="left" vertical="center" indent="1"/>
    </xf>
    <xf numFmtId="49" fontId="96" fillId="38" borderId="130" applyProtection="0">
      <alignment horizontal="left" indent="1"/>
      <protection locked="0"/>
    </xf>
    <xf numFmtId="211" fontId="83" fillId="37" borderId="130">
      <alignment horizontal="center"/>
      <protection locked="0"/>
    </xf>
    <xf numFmtId="0" fontId="9" fillId="48" borderId="126" applyNumberFormat="0" applyAlignment="0" applyProtection="0"/>
    <xf numFmtId="211" fontId="83" fillId="37" borderId="130">
      <alignment horizontal="center"/>
      <protection locked="0"/>
    </xf>
    <xf numFmtId="0" fontId="9" fillId="16" borderId="105" applyNumberFormat="0" applyProtection="0">
      <alignment horizontal="left" vertical="center" indent="1"/>
    </xf>
    <xf numFmtId="181" fontId="81" fillId="37" borderId="130">
      <protection locked="0"/>
    </xf>
    <xf numFmtId="0" fontId="9" fillId="31" borderId="105" applyNumberFormat="0" applyProtection="0">
      <alignment horizontal="left" vertical="center" indent="1"/>
    </xf>
    <xf numFmtId="0" fontId="9" fillId="0" borderId="129" applyFont="0" applyFill="0" applyBorder="0" applyAlignment="0" applyProtection="0"/>
    <xf numFmtId="0" fontId="9" fillId="40" borderId="125" applyNumberFormat="0" applyFont="0" applyBorder="0" applyAlignment="0" applyProtection="0"/>
    <xf numFmtId="4" fontId="70" fillId="12" borderId="105" applyNumberFormat="0" applyProtection="0">
      <alignment horizontal="left" vertical="center" indent="1"/>
    </xf>
    <xf numFmtId="4" fontId="72" fillId="31" borderId="105" applyNumberFormat="0" applyProtection="0">
      <alignment horizontal="right" vertical="center"/>
    </xf>
    <xf numFmtId="4" fontId="70" fillId="31" borderId="105" applyNumberFormat="0" applyProtection="0">
      <alignment horizontal="right" vertical="center"/>
    </xf>
    <xf numFmtId="49" fontId="96" fillId="37" borderId="130" applyProtection="0">
      <alignment horizontal="left" indent="1"/>
      <protection locked="0"/>
    </xf>
    <xf numFmtId="0" fontId="9" fillId="16" borderId="105" applyNumberFormat="0" applyProtection="0">
      <alignment horizontal="left" vertical="top" indent="1"/>
    </xf>
    <xf numFmtId="0" fontId="9" fillId="10" borderId="105" applyNumberFormat="0" applyProtection="0">
      <alignment horizontal="left" vertical="center" indent="1"/>
    </xf>
    <xf numFmtId="0" fontId="9" fillId="16" borderId="105" applyNumberFormat="0" applyProtection="0">
      <alignment horizontal="left" vertical="top" indent="1"/>
    </xf>
    <xf numFmtId="0" fontId="9" fillId="10" borderId="105" applyNumberFormat="0" applyProtection="0">
      <alignment horizontal="left" vertical="center" indent="1"/>
    </xf>
    <xf numFmtId="10" fontId="77" fillId="40" borderId="130" applyNumberFormat="0" applyBorder="0" applyAlignment="0" applyProtection="0"/>
    <xf numFmtId="10" fontId="77" fillId="40" borderId="130" applyNumberFormat="0" applyBorder="0" applyAlignment="0" applyProtection="0"/>
    <xf numFmtId="10" fontId="77" fillId="40" borderId="130" applyNumberFormat="0" applyBorder="0" applyAlignment="0" applyProtection="0"/>
    <xf numFmtId="4" fontId="70" fillId="31" borderId="105" applyNumberFormat="0" applyProtection="0">
      <alignment horizontal="right" vertical="center"/>
    </xf>
    <xf numFmtId="0" fontId="9" fillId="48" borderId="126" applyNumberFormat="0" applyAlignment="0" applyProtection="0"/>
    <xf numFmtId="0" fontId="9" fillId="16" borderId="105" applyNumberFormat="0" applyProtection="0">
      <alignment horizontal="left" vertical="top" indent="1"/>
    </xf>
    <xf numFmtId="0" fontId="9" fillId="14" borderId="105" applyNumberFormat="0" applyProtection="0">
      <alignment horizontal="left" vertical="center" indent="1"/>
    </xf>
    <xf numFmtId="211" fontId="83" fillId="37" borderId="130">
      <alignment horizontal="center"/>
      <protection locked="0"/>
    </xf>
    <xf numFmtId="0" fontId="9" fillId="31" borderId="105" applyNumberFormat="0" applyProtection="0">
      <alignment horizontal="left" vertical="center" indent="1"/>
    </xf>
    <xf numFmtId="4" fontId="72" fillId="31" borderId="105" applyNumberFormat="0" applyProtection="0">
      <alignment horizontal="right" vertical="center"/>
    </xf>
    <xf numFmtId="4" fontId="68" fillId="25" borderId="105" applyNumberFormat="0" applyProtection="0">
      <alignment horizontal="left" vertical="center" indent="1"/>
    </xf>
    <xf numFmtId="4" fontId="70" fillId="26" borderId="105" applyNumberFormat="0" applyProtection="0">
      <alignment horizontal="right" vertical="center"/>
    </xf>
    <xf numFmtId="0" fontId="9" fillId="48" borderId="126" applyNumberFormat="0" applyAlignment="0" applyProtection="0"/>
    <xf numFmtId="4" fontId="70" fillId="31" borderId="105" applyNumberFormat="0" applyProtection="0">
      <alignment horizontal="right" vertical="center"/>
    </xf>
    <xf numFmtId="0" fontId="70" fillId="10" borderId="105" applyNumberFormat="0" applyProtection="0">
      <alignment horizontal="left" vertical="top" indent="1"/>
    </xf>
    <xf numFmtId="0" fontId="9" fillId="40" borderId="125" applyNumberFormat="0" applyFont="0" applyBorder="0" applyAlignment="0" applyProtection="0"/>
    <xf numFmtId="0" fontId="9" fillId="14" borderId="105" applyNumberFormat="0" applyProtection="0">
      <alignment horizontal="left" vertical="center" indent="1"/>
    </xf>
    <xf numFmtId="181" fontId="81" fillId="37" borderId="130">
      <protection locked="0"/>
    </xf>
    <xf numFmtId="0" fontId="9" fillId="48" borderId="126" applyNumberFormat="0" applyAlignment="0" applyProtection="0"/>
    <xf numFmtId="4" fontId="70" fillId="31" borderId="105" applyNumberFormat="0" applyProtection="0">
      <alignment horizontal="right" vertical="center"/>
    </xf>
    <xf numFmtId="49" fontId="96" fillId="37" borderId="130" applyProtection="0">
      <alignment horizontal="left" indent="1"/>
      <protection locked="0"/>
    </xf>
    <xf numFmtId="4" fontId="72" fillId="31" borderId="105" applyNumberFormat="0" applyProtection="0">
      <alignment horizontal="right" vertical="center"/>
    </xf>
    <xf numFmtId="211" fontId="83" fillId="37" borderId="130">
      <alignment horizontal="center"/>
      <protection locked="0"/>
    </xf>
    <xf numFmtId="211" fontId="83" fillId="37" borderId="130">
      <alignment horizontal="center"/>
      <protection locked="0"/>
    </xf>
    <xf numFmtId="4" fontId="70" fillId="27" borderId="105" applyNumberFormat="0" applyProtection="0">
      <alignment horizontal="right" vertical="center"/>
    </xf>
    <xf numFmtId="0" fontId="9" fillId="31" borderId="105" applyNumberFormat="0" applyProtection="0">
      <alignment horizontal="left" vertical="center" indent="1"/>
    </xf>
    <xf numFmtId="40" fontId="90" fillId="40" borderId="130">
      <alignment vertical="center"/>
    </xf>
    <xf numFmtId="4" fontId="70" fillId="10" borderId="105" applyNumberFormat="0" applyProtection="0">
      <alignment horizontal="right" vertical="center"/>
    </xf>
    <xf numFmtId="211" fontId="83" fillId="37" borderId="130">
      <alignment horizontal="center"/>
      <protection locked="0"/>
    </xf>
    <xf numFmtId="0" fontId="70" fillId="12" borderId="105" applyNumberFormat="0" applyProtection="0">
      <alignment horizontal="left" vertical="top" indent="1"/>
    </xf>
    <xf numFmtId="4" fontId="70" fillId="31" borderId="105" applyNumberFormat="0" applyProtection="0">
      <alignment horizontal="right" vertical="center"/>
    </xf>
    <xf numFmtId="0" fontId="9" fillId="48" borderId="126" applyNumberFormat="0" applyAlignment="0" applyProtection="0"/>
    <xf numFmtId="0" fontId="9" fillId="31" borderId="105" applyNumberFormat="0" applyProtection="0">
      <alignment horizontal="left" vertical="center" indent="1"/>
    </xf>
    <xf numFmtId="4" fontId="74" fillId="31" borderId="105" applyNumberFormat="0" applyProtection="0">
      <alignment horizontal="right" vertical="center"/>
    </xf>
    <xf numFmtId="40" fontId="90" fillId="40" borderId="130">
      <alignment vertical="center"/>
    </xf>
    <xf numFmtId="4" fontId="70" fillId="10" borderId="105" applyNumberFormat="0" applyProtection="0">
      <alignment horizontal="right" vertical="center"/>
    </xf>
    <xf numFmtId="0" fontId="95" fillId="0" borderId="129">
      <alignment horizontal="left" vertical="center"/>
    </xf>
    <xf numFmtId="49" fontId="96" fillId="37" borderId="130" applyProtection="0">
      <alignment horizontal="left" indent="1"/>
      <protection locked="0"/>
    </xf>
    <xf numFmtId="4" fontId="72" fillId="31" borderId="105" applyNumberFormat="0" applyProtection="0">
      <alignment horizontal="right" vertical="center"/>
    </xf>
    <xf numFmtId="4" fontId="70" fillId="29" borderId="105" applyNumberFormat="0" applyProtection="0">
      <alignment horizontal="right" vertical="center"/>
    </xf>
    <xf numFmtId="0" fontId="9" fillId="14" borderId="105" applyNumberFormat="0" applyProtection="0">
      <alignment horizontal="left" vertical="center" indent="1"/>
    </xf>
    <xf numFmtId="0" fontId="9" fillId="10" borderId="105" applyNumberFormat="0" applyProtection="0">
      <alignment horizontal="left" vertical="top" indent="1"/>
    </xf>
    <xf numFmtId="4" fontId="70" fillId="31" borderId="105" applyNumberFormat="0" applyProtection="0">
      <alignment horizontal="right" vertical="center"/>
    </xf>
    <xf numFmtId="4" fontId="72" fillId="31" borderId="105" applyNumberFormat="0" applyProtection="0">
      <alignment horizontal="right" vertical="center"/>
    </xf>
    <xf numFmtId="49" fontId="96" fillId="38" borderId="130" applyProtection="0">
      <alignment horizontal="left" indent="1"/>
      <protection locked="0"/>
    </xf>
    <xf numFmtId="0" fontId="9" fillId="0" borderId="129" applyFont="0" applyFill="0" applyBorder="0" applyAlignment="0" applyProtection="0"/>
    <xf numFmtId="4" fontId="70" fillId="23" borderId="105" applyNumberFormat="0" applyProtection="0">
      <alignment horizontal="right" vertical="center"/>
    </xf>
    <xf numFmtId="4" fontId="70" fillId="11" borderId="105" applyNumberFormat="0" applyProtection="0">
      <alignment horizontal="right" vertical="center"/>
    </xf>
    <xf numFmtId="0" fontId="70" fillId="10" borderId="105" applyNumberFormat="0" applyProtection="0">
      <alignment horizontal="left" vertical="top" indent="1"/>
    </xf>
    <xf numFmtId="4" fontId="70" fillId="31" borderId="105" applyNumberFormat="0" applyProtection="0">
      <alignment horizontal="right" vertical="center"/>
    </xf>
    <xf numFmtId="0" fontId="9" fillId="14" borderId="105" applyNumberFormat="0" applyProtection="0">
      <alignment horizontal="left" vertical="center" indent="1"/>
    </xf>
    <xf numFmtId="49" fontId="96" fillId="37" borderId="130" applyProtection="0">
      <alignment horizontal="left" indent="1"/>
      <protection locked="0"/>
    </xf>
    <xf numFmtId="10" fontId="77" fillId="40" borderId="130" applyNumberFormat="0" applyBorder="0" applyAlignment="0" applyProtection="0"/>
    <xf numFmtId="49" fontId="96" fillId="38" borderId="130" applyProtection="0">
      <alignment horizontal="left" indent="1"/>
      <protection locked="0"/>
    </xf>
    <xf numFmtId="0" fontId="9" fillId="14" borderId="105" applyNumberFormat="0" applyProtection="0">
      <alignment horizontal="left" vertical="center" indent="1"/>
    </xf>
    <xf numFmtId="4" fontId="68" fillId="25" borderId="105" applyNumberFormat="0" applyProtection="0">
      <alignment horizontal="left" vertical="center" indent="1"/>
    </xf>
    <xf numFmtId="0" fontId="9" fillId="0" borderId="129" applyFont="0" applyFill="0" applyBorder="0" applyAlignment="0" applyProtection="0"/>
    <xf numFmtId="0" fontId="9" fillId="14" borderId="105" applyNumberFormat="0" applyProtection="0">
      <alignment horizontal="left" vertical="center" indent="1"/>
    </xf>
    <xf numFmtId="4" fontId="70" fillId="23" borderId="105" applyNumberFormat="0" applyProtection="0">
      <alignment horizontal="right" vertical="center"/>
    </xf>
    <xf numFmtId="0" fontId="9" fillId="14" borderId="105" applyNumberFormat="0" applyProtection="0">
      <alignment horizontal="left" vertical="center" indent="1"/>
    </xf>
    <xf numFmtId="4" fontId="70" fillId="24" borderId="105" applyNumberFormat="0" applyProtection="0">
      <alignment horizontal="right" vertical="center"/>
    </xf>
    <xf numFmtId="0" fontId="9" fillId="40" borderId="125" applyNumberFormat="0" applyFont="0" applyBorder="0" applyAlignment="0" applyProtection="0"/>
    <xf numFmtId="211" fontId="83" fillId="37" borderId="130">
      <alignment horizontal="center"/>
      <protection locked="0"/>
    </xf>
    <xf numFmtId="49" fontId="96" fillId="38" borderId="130" applyProtection="0">
      <alignment horizontal="left" indent="1"/>
      <protection locked="0"/>
    </xf>
    <xf numFmtId="4" fontId="70" fillId="10" borderId="105" applyNumberFormat="0" applyProtection="0">
      <alignment horizontal="right" vertical="center"/>
    </xf>
    <xf numFmtId="0" fontId="70" fillId="10" borderId="105" applyNumberFormat="0" applyProtection="0">
      <alignment horizontal="left" vertical="top" indent="1"/>
    </xf>
    <xf numFmtId="211" fontId="83" fillId="37" borderId="130">
      <alignment horizontal="center"/>
      <protection locked="0"/>
    </xf>
    <xf numFmtId="4" fontId="70" fillId="15" borderId="105" applyNumberFormat="0" applyProtection="0">
      <alignment horizontal="right" vertical="center"/>
    </xf>
    <xf numFmtId="0" fontId="9" fillId="16" borderId="105" applyNumberFormat="0" applyProtection="0">
      <alignment horizontal="left" vertical="top" indent="1"/>
    </xf>
    <xf numFmtId="0" fontId="9" fillId="16" borderId="105" applyNumberFormat="0" applyProtection="0">
      <alignment horizontal="left" vertical="top" indent="1"/>
    </xf>
    <xf numFmtId="0" fontId="9" fillId="16" borderId="105" applyNumberFormat="0" applyProtection="0">
      <alignment horizontal="left" vertical="top" indent="1"/>
    </xf>
    <xf numFmtId="10" fontId="77" fillId="40" borderId="130" applyNumberFormat="0" applyBorder="0" applyAlignment="0" applyProtection="0"/>
    <xf numFmtId="0" fontId="9" fillId="14" borderId="105" applyNumberFormat="0" applyProtection="0">
      <alignment horizontal="left" vertical="center" indent="1"/>
    </xf>
    <xf numFmtId="0" fontId="9" fillId="14" borderId="105" applyNumberFormat="0" applyProtection="0">
      <alignment horizontal="left" vertical="center" indent="1"/>
    </xf>
    <xf numFmtId="49" fontId="96" fillId="38" borderId="130" applyProtection="0">
      <alignment horizontal="left" indent="1"/>
      <protection locked="0"/>
    </xf>
    <xf numFmtId="0" fontId="9" fillId="48" borderId="126" applyNumberFormat="0" applyAlignment="0" applyProtection="0"/>
    <xf numFmtId="181" fontId="81" fillId="37" borderId="130">
      <protection locked="0"/>
    </xf>
    <xf numFmtId="10" fontId="77" fillId="40" borderId="130" applyNumberFormat="0" applyBorder="0" applyAlignment="0" applyProtection="0"/>
    <xf numFmtId="4" fontId="70" fillId="31" borderId="105" applyNumberFormat="0" applyProtection="0">
      <alignment horizontal="right" vertical="center"/>
    </xf>
    <xf numFmtId="4" fontId="70" fillId="24" borderId="105" applyNumberFormat="0" applyProtection="0">
      <alignment horizontal="right" vertical="center"/>
    </xf>
    <xf numFmtId="0" fontId="9" fillId="40" borderId="125" applyNumberFormat="0" applyFont="0" applyBorder="0" applyAlignment="0" applyProtection="0"/>
    <xf numFmtId="4" fontId="72" fillId="31" borderId="105" applyNumberFormat="0" applyProtection="0">
      <alignment horizontal="right" vertical="center"/>
    </xf>
    <xf numFmtId="0" fontId="9" fillId="40" borderId="125" applyNumberFormat="0" applyFont="0" applyBorder="0" applyAlignment="0" applyProtection="0"/>
    <xf numFmtId="10" fontId="77" fillId="40" borderId="130" applyNumberFormat="0" applyBorder="0" applyAlignment="0" applyProtection="0"/>
    <xf numFmtId="211" fontId="83" fillId="37" borderId="130">
      <alignment horizontal="center"/>
      <protection locked="0"/>
    </xf>
    <xf numFmtId="4" fontId="70" fillId="31" borderId="105" applyNumberFormat="0" applyProtection="0">
      <alignment horizontal="right" vertical="center"/>
    </xf>
    <xf numFmtId="0" fontId="9" fillId="31" borderId="105" applyNumberFormat="0" applyProtection="0">
      <alignment horizontal="left" vertical="center" indent="1"/>
    </xf>
    <xf numFmtId="0" fontId="95" fillId="0" borderId="129">
      <alignment horizontal="left" vertical="center"/>
    </xf>
    <xf numFmtId="0" fontId="68" fillId="25" borderId="105" applyNumberFormat="0" applyProtection="0">
      <alignment horizontal="left" vertical="top" indent="1"/>
    </xf>
    <xf numFmtId="0" fontId="9" fillId="14" borderId="105" applyNumberFormat="0" applyProtection="0">
      <alignment horizontal="left" vertical="center" indent="1"/>
    </xf>
    <xf numFmtId="211" fontId="83" fillId="37" borderId="130">
      <alignment horizontal="center"/>
      <protection locked="0"/>
    </xf>
    <xf numFmtId="0" fontId="9" fillId="48" borderId="126" applyNumberFormat="0" applyAlignment="0" applyProtection="0"/>
    <xf numFmtId="0" fontId="9" fillId="40" borderId="125" applyNumberFormat="0" applyFont="0" applyBorder="0" applyAlignment="0" applyProtection="0"/>
    <xf numFmtId="0" fontId="9" fillId="14" borderId="105" applyNumberFormat="0" applyProtection="0">
      <alignment horizontal="left" vertical="center" indent="1"/>
    </xf>
    <xf numFmtId="0" fontId="95" fillId="0" borderId="129">
      <alignment horizontal="left" vertical="center"/>
    </xf>
    <xf numFmtId="181" fontId="81" fillId="37" borderId="130">
      <protection locked="0"/>
    </xf>
    <xf numFmtId="0" fontId="9" fillId="16" borderId="105" applyNumberFormat="0" applyProtection="0">
      <alignment horizontal="left" vertical="top" indent="1"/>
    </xf>
    <xf numFmtId="181" fontId="81" fillId="37" borderId="130">
      <protection locked="0"/>
    </xf>
    <xf numFmtId="0" fontId="9" fillId="40" borderId="125" applyNumberFormat="0" applyFont="0" applyBorder="0" applyAlignment="0" applyProtection="0"/>
    <xf numFmtId="0" fontId="9" fillId="0" borderId="129" applyFont="0" applyFill="0" applyBorder="0" applyAlignment="0" applyProtection="0"/>
    <xf numFmtId="0" fontId="9" fillId="10" borderId="105" applyNumberFormat="0" applyProtection="0">
      <alignment horizontal="left" vertical="center" indent="1"/>
    </xf>
    <xf numFmtId="40" fontId="90" fillId="19" borderId="102">
      <alignment vertical="center"/>
    </xf>
    <xf numFmtId="0" fontId="9" fillId="14" borderId="105" applyNumberFormat="0" applyProtection="0">
      <alignment horizontal="left" vertical="center" indent="1"/>
    </xf>
    <xf numFmtId="0" fontId="9" fillId="31" borderId="105" applyNumberFormat="0" applyProtection="0">
      <alignment horizontal="left" vertical="center" indent="1"/>
    </xf>
    <xf numFmtId="4" fontId="70" fillId="11" borderId="105" applyNumberFormat="0" applyProtection="0">
      <alignment horizontal="right" vertical="center"/>
    </xf>
    <xf numFmtId="4" fontId="70" fillId="27" borderId="105" applyNumberFormat="0" applyProtection="0">
      <alignment horizontal="right" vertical="center"/>
    </xf>
    <xf numFmtId="49" fontId="96" fillId="37" borderId="130" applyProtection="0">
      <alignment horizontal="left" indent="1"/>
      <protection locked="0"/>
    </xf>
    <xf numFmtId="10" fontId="77" fillId="40" borderId="130" applyNumberFormat="0" applyBorder="0" applyAlignment="0" applyProtection="0"/>
    <xf numFmtId="4" fontId="70" fillId="31" borderId="105" applyNumberFormat="0" applyProtection="0">
      <alignment horizontal="right" vertical="center"/>
    </xf>
    <xf numFmtId="4" fontId="68" fillId="25" borderId="105" applyNumberFormat="0" applyProtection="0">
      <alignment horizontal="left" vertical="center" indent="1"/>
    </xf>
    <xf numFmtId="49" fontId="96" fillId="38" borderId="130" applyProtection="0">
      <alignment horizontal="left" indent="1"/>
      <protection locked="0"/>
    </xf>
    <xf numFmtId="4" fontId="70" fillId="35" borderId="105" applyNumberFormat="0" applyProtection="0">
      <alignment horizontal="left" vertical="center" indent="1"/>
    </xf>
    <xf numFmtId="0" fontId="9" fillId="14" borderId="105" applyNumberFormat="0" applyProtection="0">
      <alignment horizontal="left" vertical="center" indent="1"/>
    </xf>
    <xf numFmtId="0" fontId="9" fillId="16" borderId="105" applyNumberFormat="0" applyProtection="0">
      <alignment horizontal="left" vertical="top" indent="1"/>
    </xf>
    <xf numFmtId="10" fontId="77" fillId="40" borderId="130" applyNumberFormat="0" applyBorder="0" applyAlignment="0" applyProtection="0"/>
    <xf numFmtId="0" fontId="9" fillId="14" borderId="105" applyNumberFormat="0" applyProtection="0">
      <alignment horizontal="left" vertical="top" indent="1"/>
    </xf>
    <xf numFmtId="4" fontId="70" fillId="29" borderId="105" applyNumberFormat="0" applyProtection="0">
      <alignment horizontal="right" vertical="center"/>
    </xf>
    <xf numFmtId="0" fontId="9" fillId="0" borderId="129" applyFont="0" applyFill="0" applyBorder="0" applyAlignment="0" applyProtection="0"/>
    <xf numFmtId="4" fontId="70" fillId="31" borderId="105" applyNumberFormat="0" applyProtection="0">
      <alignment horizontal="right" vertical="center"/>
    </xf>
    <xf numFmtId="10" fontId="77" fillId="40" borderId="130" applyNumberFormat="0" applyBorder="0" applyAlignment="0" applyProtection="0"/>
    <xf numFmtId="4" fontId="70" fillId="31" borderId="105" applyNumberFormat="0" applyProtection="0">
      <alignment horizontal="right" vertical="center"/>
    </xf>
    <xf numFmtId="0" fontId="9" fillId="31" borderId="105" applyNumberFormat="0" applyProtection="0">
      <alignment horizontal="left" vertical="center" indent="1"/>
    </xf>
    <xf numFmtId="40" fontId="90" fillId="40" borderId="130">
      <alignment vertical="center"/>
    </xf>
    <xf numFmtId="0" fontId="9" fillId="16" borderId="105" applyNumberFormat="0" applyProtection="0">
      <alignment horizontal="left" vertical="center" indent="1"/>
    </xf>
    <xf numFmtId="0" fontId="9" fillId="40" borderId="125" applyNumberFormat="0" applyFont="0" applyBorder="0" applyAlignment="0" applyProtection="0"/>
    <xf numFmtId="4" fontId="70" fillId="35" borderId="105" applyNumberFormat="0" applyProtection="0">
      <alignment horizontal="left" vertical="center" indent="1"/>
    </xf>
    <xf numFmtId="0" fontId="9" fillId="10" borderId="105" applyNumberFormat="0" applyProtection="0">
      <alignment horizontal="left" vertical="center" indent="1"/>
    </xf>
    <xf numFmtId="0" fontId="9" fillId="10" borderId="105" applyNumberFormat="0" applyProtection="0">
      <alignment horizontal="left" vertical="top" indent="1"/>
    </xf>
    <xf numFmtId="4" fontId="69" fillId="25" borderId="105" applyNumberFormat="0" applyProtection="0">
      <alignment vertical="center"/>
    </xf>
    <xf numFmtId="4" fontId="68" fillId="25" borderId="105" applyNumberFormat="0" applyProtection="0">
      <alignment vertical="center"/>
    </xf>
    <xf numFmtId="0" fontId="95" fillId="0" borderId="129">
      <alignment horizontal="left" vertical="center"/>
    </xf>
    <xf numFmtId="0" fontId="9" fillId="14" borderId="105" applyNumberFormat="0" applyProtection="0">
      <alignment horizontal="left" vertical="center" indent="1"/>
    </xf>
    <xf numFmtId="10" fontId="77" fillId="40" borderId="130" applyNumberFormat="0" applyBorder="0" applyAlignment="0" applyProtection="0"/>
    <xf numFmtId="0" fontId="9" fillId="40" borderId="125" applyNumberFormat="0" applyFont="0" applyBorder="0" applyAlignment="0" applyProtection="0"/>
    <xf numFmtId="10" fontId="77" fillId="40" borderId="130" applyNumberFormat="0" applyBorder="0" applyAlignment="0" applyProtection="0"/>
    <xf numFmtId="4" fontId="70" fillId="11" borderId="105" applyNumberFormat="0" applyProtection="0">
      <alignment horizontal="right" vertical="center"/>
    </xf>
    <xf numFmtId="4" fontId="70" fillId="23" borderId="105" applyNumberFormat="0" applyProtection="0">
      <alignment horizontal="right" vertical="center"/>
    </xf>
    <xf numFmtId="0" fontId="9" fillId="40" borderId="125" applyNumberFormat="0" applyFont="0" applyBorder="0" applyAlignment="0" applyProtection="0"/>
    <xf numFmtId="0" fontId="9" fillId="31" borderId="105" applyNumberFormat="0" applyProtection="0">
      <alignment horizontal="left" vertical="center" indent="1"/>
    </xf>
    <xf numFmtId="0" fontId="9" fillId="14" borderId="105" applyNumberFormat="0" applyProtection="0">
      <alignment horizontal="left" vertical="top" indent="1"/>
    </xf>
    <xf numFmtId="0" fontId="9" fillId="14" borderId="105" applyNumberFormat="0" applyProtection="0">
      <alignment horizontal="left" vertical="top" indent="1"/>
    </xf>
    <xf numFmtId="0" fontId="9" fillId="14" borderId="105" applyNumberFormat="0" applyProtection="0">
      <alignment horizontal="left" vertical="center" indent="1"/>
    </xf>
    <xf numFmtId="10" fontId="77" fillId="40" borderId="130" applyNumberFormat="0" applyBorder="0" applyAlignment="0" applyProtection="0"/>
    <xf numFmtId="49" fontId="96" fillId="38" borderId="130" applyProtection="0">
      <alignment horizontal="left" indent="1"/>
      <protection locked="0"/>
    </xf>
    <xf numFmtId="0" fontId="9" fillId="16" borderId="105" applyNumberFormat="0" applyProtection="0">
      <alignment horizontal="left" vertical="top" indent="1"/>
    </xf>
    <xf numFmtId="4" fontId="70" fillId="31" borderId="105" applyNumberFormat="0" applyProtection="0">
      <alignment horizontal="right" vertical="center"/>
    </xf>
    <xf numFmtId="4" fontId="70" fillId="29" borderId="105" applyNumberFormat="0" applyProtection="0">
      <alignment horizontal="right" vertical="center"/>
    </xf>
    <xf numFmtId="40" fontId="90" fillId="40" borderId="130">
      <alignment vertical="center"/>
    </xf>
    <xf numFmtId="211" fontId="83" fillId="37" borderId="130">
      <alignment horizontal="center"/>
      <protection locked="0"/>
    </xf>
    <xf numFmtId="0" fontId="9" fillId="14" borderId="105" applyNumberFormat="0" applyProtection="0">
      <alignment horizontal="left" vertical="center" indent="1"/>
    </xf>
    <xf numFmtId="10" fontId="77" fillId="40" borderId="130" applyNumberFormat="0" applyBorder="0" applyAlignment="0" applyProtection="0"/>
    <xf numFmtId="0" fontId="9" fillId="40" borderId="125" applyNumberFormat="0" applyFont="0" applyBorder="0" applyAlignment="0" applyProtection="0"/>
    <xf numFmtId="4" fontId="72" fillId="31" borderId="105" applyNumberFormat="0" applyProtection="0">
      <alignment horizontal="right" vertical="center"/>
    </xf>
    <xf numFmtId="0" fontId="9" fillId="31" borderId="105" applyNumberFormat="0" applyProtection="0">
      <alignment horizontal="left" vertical="center" indent="1"/>
    </xf>
    <xf numFmtId="10" fontId="77" fillId="40" borderId="130" applyNumberFormat="0" applyBorder="0" applyAlignment="0" applyProtection="0"/>
    <xf numFmtId="0" fontId="95" fillId="0" borderId="129">
      <alignment horizontal="left" vertical="center"/>
    </xf>
    <xf numFmtId="0" fontId="68" fillId="25" borderId="105" applyNumberFormat="0" applyProtection="0">
      <alignment horizontal="left" vertical="top" indent="1"/>
    </xf>
    <xf numFmtId="181" fontId="81" fillId="37" borderId="130">
      <protection locked="0"/>
    </xf>
    <xf numFmtId="0" fontId="9" fillId="31" borderId="105" applyNumberFormat="0" applyProtection="0">
      <alignment horizontal="left" vertical="center" indent="1"/>
    </xf>
    <xf numFmtId="0" fontId="9" fillId="16" borderId="105" applyNumberFormat="0" applyProtection="0">
      <alignment horizontal="left" vertical="top" indent="1"/>
    </xf>
    <xf numFmtId="0" fontId="9" fillId="16" borderId="105" applyNumberFormat="0" applyProtection="0">
      <alignment horizontal="left" vertical="center" indent="1"/>
    </xf>
    <xf numFmtId="4" fontId="70" fillId="10" borderId="105" applyNumberFormat="0" applyProtection="0">
      <alignment horizontal="right" vertical="center"/>
    </xf>
    <xf numFmtId="0" fontId="9" fillId="40" borderId="125" applyNumberFormat="0" applyFont="0" applyBorder="0" applyAlignment="0" applyProtection="0"/>
    <xf numFmtId="4" fontId="70" fillId="31" borderId="105" applyNumberFormat="0" applyProtection="0">
      <alignment horizontal="right" vertical="center"/>
    </xf>
    <xf numFmtId="0" fontId="9" fillId="14" borderId="105" applyNumberFormat="0" applyProtection="0">
      <alignment horizontal="left" vertical="center" indent="1"/>
    </xf>
    <xf numFmtId="0" fontId="9" fillId="40" borderId="125" applyNumberFormat="0" applyFont="0" applyBorder="0" applyAlignment="0" applyProtection="0"/>
    <xf numFmtId="49" fontId="96" fillId="37" borderId="130" applyProtection="0">
      <alignment horizontal="left" indent="1"/>
      <protection locked="0"/>
    </xf>
    <xf numFmtId="0" fontId="9" fillId="31" borderId="105" applyNumberFormat="0" applyProtection="0">
      <alignment horizontal="left" vertical="center" indent="1"/>
    </xf>
    <xf numFmtId="4" fontId="70" fillId="15" borderId="105" applyNumberFormat="0" applyProtection="0">
      <alignment horizontal="right" vertical="center"/>
    </xf>
    <xf numFmtId="211" fontId="83" fillId="37" borderId="130">
      <alignment horizontal="center"/>
      <protection locked="0"/>
    </xf>
    <xf numFmtId="0" fontId="9" fillId="40" borderId="125" applyNumberFormat="0" applyFont="0" applyBorder="0" applyAlignment="0" applyProtection="0"/>
    <xf numFmtId="0" fontId="9" fillId="31" borderId="105" applyNumberFormat="0" applyProtection="0">
      <alignment horizontal="left" vertical="center" indent="1"/>
    </xf>
    <xf numFmtId="0" fontId="9" fillId="0" borderId="0"/>
    <xf numFmtId="0" fontId="9" fillId="16" borderId="105" applyNumberFormat="0" applyProtection="0">
      <alignment horizontal="left" vertical="top" indent="1"/>
    </xf>
    <xf numFmtId="4" fontId="70" fillId="12" borderId="105" applyNumberFormat="0" applyProtection="0">
      <alignment vertical="center"/>
    </xf>
    <xf numFmtId="0" fontId="9" fillId="0" borderId="129" applyFont="0" applyFill="0" applyBorder="0" applyAlignment="0" applyProtection="0"/>
    <xf numFmtId="0" fontId="9" fillId="16" borderId="105" applyNumberFormat="0" applyProtection="0">
      <alignment horizontal="left" vertical="center" indent="1"/>
    </xf>
    <xf numFmtId="4" fontId="70" fillId="31" borderId="105" applyNumberFormat="0" applyProtection="0">
      <alignment horizontal="right" vertical="center"/>
    </xf>
    <xf numFmtId="4" fontId="70" fillId="31" borderId="105" applyNumberFormat="0" applyProtection="0">
      <alignment horizontal="right" vertical="center"/>
    </xf>
    <xf numFmtId="10" fontId="77" fillId="40" borderId="130" applyNumberFormat="0" applyBorder="0" applyAlignment="0" applyProtection="0"/>
    <xf numFmtId="0" fontId="9" fillId="0" borderId="129" applyFont="0" applyFill="0" applyBorder="0" applyAlignment="0" applyProtection="0"/>
    <xf numFmtId="0" fontId="9" fillId="16" borderId="105" applyNumberFormat="0" applyProtection="0">
      <alignment horizontal="left" vertical="top" indent="1"/>
    </xf>
    <xf numFmtId="0" fontId="9" fillId="48" borderId="126" applyNumberFormat="0" applyAlignment="0" applyProtection="0"/>
    <xf numFmtId="4" fontId="70" fillId="29" borderId="105" applyNumberFormat="0" applyProtection="0">
      <alignment horizontal="right" vertical="center"/>
    </xf>
    <xf numFmtId="0" fontId="9" fillId="16" borderId="105" applyNumberFormat="0" applyProtection="0">
      <alignment horizontal="left" vertical="top" indent="1"/>
    </xf>
    <xf numFmtId="49" fontId="96" fillId="37" borderId="130" applyProtection="0">
      <alignment horizontal="left" indent="1"/>
      <protection locked="0"/>
    </xf>
    <xf numFmtId="211" fontId="83" fillId="37" borderId="130">
      <alignment horizontal="center"/>
      <protection locked="0"/>
    </xf>
    <xf numFmtId="0" fontId="9" fillId="40" borderId="125" applyNumberFormat="0" applyFont="0" applyBorder="0" applyAlignment="0" applyProtection="0"/>
    <xf numFmtId="211" fontId="83" fillId="37" borderId="130">
      <alignment horizontal="center"/>
      <protection locked="0"/>
    </xf>
    <xf numFmtId="0" fontId="9" fillId="14" borderId="105" applyNumberFormat="0" applyProtection="0">
      <alignment horizontal="left" vertical="center" indent="1"/>
    </xf>
    <xf numFmtId="0" fontId="95" fillId="0" borderId="129">
      <alignment horizontal="left" vertical="center"/>
    </xf>
    <xf numFmtId="0" fontId="9" fillId="31" borderId="105" applyNumberFormat="0" applyProtection="0">
      <alignment horizontal="left" vertical="center" indent="1"/>
    </xf>
    <xf numFmtId="4" fontId="70" fillId="17" borderId="105" applyNumberFormat="0" applyProtection="0">
      <alignment horizontal="right" vertical="center"/>
    </xf>
    <xf numFmtId="0" fontId="9" fillId="31" borderId="105" applyNumberFormat="0" applyProtection="0">
      <alignment horizontal="left" vertical="center" indent="1"/>
    </xf>
    <xf numFmtId="0" fontId="9" fillId="31" borderId="105" applyNumberFormat="0" applyProtection="0">
      <alignment horizontal="left" vertical="center" indent="1"/>
    </xf>
    <xf numFmtId="0" fontId="9" fillId="31" borderId="105" applyNumberFormat="0" applyProtection="0">
      <alignment horizontal="left" vertical="center" indent="1"/>
    </xf>
    <xf numFmtId="0" fontId="9" fillId="10" borderId="105" applyNumberFormat="0" applyProtection="0">
      <alignment horizontal="left" vertical="center" indent="1"/>
    </xf>
    <xf numFmtId="10" fontId="77" fillId="40" borderId="130" applyNumberFormat="0" applyBorder="0" applyAlignment="0" applyProtection="0"/>
    <xf numFmtId="0" fontId="9" fillId="16" borderId="105" applyNumberFormat="0" applyProtection="0">
      <alignment horizontal="left" vertical="top" indent="1"/>
    </xf>
    <xf numFmtId="0" fontId="9" fillId="13" borderId="130" applyNumberFormat="0">
      <protection locked="0"/>
    </xf>
    <xf numFmtId="10" fontId="77" fillId="40" borderId="130" applyNumberFormat="0" applyBorder="0" applyAlignment="0" applyProtection="0"/>
    <xf numFmtId="0" fontId="9" fillId="14" borderId="105" applyNumberFormat="0" applyProtection="0">
      <alignment horizontal="left" vertical="center" indent="1"/>
    </xf>
    <xf numFmtId="4" fontId="70" fillId="10" borderId="105" applyNumberFormat="0" applyProtection="0">
      <alignment horizontal="right" vertical="center"/>
    </xf>
    <xf numFmtId="0" fontId="9" fillId="14" borderId="105" applyNumberFormat="0" applyProtection="0">
      <alignment horizontal="left" vertical="center" indent="1"/>
    </xf>
    <xf numFmtId="10" fontId="77" fillId="40" borderId="130" applyNumberFormat="0" applyBorder="0" applyAlignment="0" applyProtection="0"/>
    <xf numFmtId="0" fontId="9" fillId="40" borderId="125" applyNumberFormat="0" applyFont="0" applyBorder="0" applyAlignment="0" applyProtection="0"/>
    <xf numFmtId="0" fontId="9" fillId="0" borderId="129" applyFont="0" applyFill="0" applyBorder="0" applyAlignment="0" applyProtection="0"/>
    <xf numFmtId="49" fontId="96" fillId="37" borderId="130" applyProtection="0">
      <alignment horizontal="left" indent="1"/>
      <protection locked="0"/>
    </xf>
    <xf numFmtId="4" fontId="70" fillId="31" borderId="105" applyNumberFormat="0" applyProtection="0">
      <alignment horizontal="right" vertical="center"/>
    </xf>
    <xf numFmtId="4" fontId="70" fillId="11" borderId="105" applyNumberFormat="0" applyProtection="0">
      <alignment horizontal="right" vertical="center"/>
    </xf>
    <xf numFmtId="0" fontId="9" fillId="31" borderId="105" applyNumberFormat="0" applyProtection="0">
      <alignment horizontal="left" vertical="center" indent="1"/>
    </xf>
    <xf numFmtId="211" fontId="83" fillId="37" borderId="130">
      <alignment horizontal="center"/>
      <protection locked="0"/>
    </xf>
    <xf numFmtId="4" fontId="70" fillId="12" borderId="105" applyNumberFormat="0" applyProtection="0">
      <alignment horizontal="left" vertical="center" indent="1"/>
    </xf>
    <xf numFmtId="49" fontId="96" fillId="38" borderId="130" applyProtection="0">
      <alignment horizontal="left" indent="1"/>
      <protection locked="0"/>
    </xf>
    <xf numFmtId="211" fontId="83" fillId="37" borderId="130">
      <alignment horizontal="center"/>
      <protection locked="0"/>
    </xf>
    <xf numFmtId="0" fontId="9" fillId="0" borderId="129" applyFont="0" applyFill="0" applyBorder="0" applyAlignment="0" applyProtection="0"/>
    <xf numFmtId="4" fontId="70" fillId="31" borderId="105" applyNumberFormat="0" applyProtection="0">
      <alignment horizontal="right" vertical="center"/>
    </xf>
    <xf numFmtId="4" fontId="70" fillId="10" borderId="105" applyNumberFormat="0" applyProtection="0">
      <alignment horizontal="right" vertical="center"/>
    </xf>
    <xf numFmtId="4" fontId="70" fillId="31" borderId="105" applyNumberFormat="0" applyProtection="0">
      <alignment horizontal="right" vertical="center"/>
    </xf>
    <xf numFmtId="49" fontId="96" fillId="37" borderId="130" applyProtection="0">
      <alignment horizontal="left" indent="1"/>
      <protection locked="0"/>
    </xf>
    <xf numFmtId="40" fontId="90" fillId="19" borderId="102">
      <alignment vertical="center"/>
    </xf>
    <xf numFmtId="0" fontId="9" fillId="40" borderId="125" applyNumberFormat="0" applyFont="0" applyBorder="0" applyAlignment="0" applyProtection="0"/>
    <xf numFmtId="0" fontId="9" fillId="0" borderId="129" applyFont="0" applyFill="0" applyBorder="0" applyAlignment="0" applyProtection="0"/>
    <xf numFmtId="4" fontId="70" fillId="31" borderId="105" applyNumberFormat="0" applyProtection="0">
      <alignment horizontal="right" vertical="center"/>
    </xf>
    <xf numFmtId="0" fontId="9" fillId="31" borderId="105" applyNumberFormat="0" applyProtection="0">
      <alignment horizontal="left" vertical="center" indent="1"/>
    </xf>
    <xf numFmtId="0" fontId="9" fillId="31" borderId="105" applyNumberFormat="0" applyProtection="0">
      <alignment horizontal="left" vertical="center" indent="1"/>
    </xf>
    <xf numFmtId="10" fontId="77" fillId="40" borderId="130" applyNumberFormat="0" applyBorder="0" applyAlignment="0" applyProtection="0"/>
    <xf numFmtId="10" fontId="77" fillId="40" borderId="130" applyNumberFormat="0" applyBorder="0" applyAlignment="0" applyProtection="0"/>
    <xf numFmtId="4" fontId="70" fillId="15" borderId="105" applyNumberFormat="0" applyProtection="0">
      <alignment horizontal="right" vertical="center"/>
    </xf>
    <xf numFmtId="211" fontId="83" fillId="37" borderId="130">
      <alignment horizontal="center"/>
      <protection locked="0"/>
    </xf>
    <xf numFmtId="4" fontId="70" fillId="29" borderId="105" applyNumberFormat="0" applyProtection="0">
      <alignment horizontal="right" vertical="center"/>
    </xf>
    <xf numFmtId="0" fontId="9" fillId="14" borderId="105" applyNumberFormat="0" applyProtection="0">
      <alignment horizontal="left" vertical="center" indent="1"/>
    </xf>
    <xf numFmtId="0" fontId="9" fillId="16" borderId="105" applyNumberFormat="0" applyProtection="0">
      <alignment horizontal="left" vertical="top" indent="1"/>
    </xf>
    <xf numFmtId="0" fontId="68" fillId="25" borderId="105" applyNumberFormat="0" applyProtection="0">
      <alignment horizontal="left" vertical="top" indent="1"/>
    </xf>
    <xf numFmtId="4" fontId="68" fillId="25" borderId="105" applyNumberFormat="0" applyProtection="0">
      <alignment vertical="center"/>
    </xf>
    <xf numFmtId="10" fontId="77" fillId="40" borderId="130" applyNumberFormat="0" applyBorder="0" applyAlignment="0" applyProtection="0"/>
    <xf numFmtId="0" fontId="9" fillId="40" borderId="125" applyNumberFormat="0" applyFont="0" applyBorder="0" applyAlignment="0" applyProtection="0"/>
    <xf numFmtId="4" fontId="70" fillId="10" borderId="105" applyNumberFormat="0" applyProtection="0">
      <alignment horizontal="right" vertical="center"/>
    </xf>
    <xf numFmtId="0" fontId="9" fillId="14" borderId="105" applyNumberFormat="0" applyProtection="0">
      <alignment horizontal="left" vertical="top" indent="1"/>
    </xf>
    <xf numFmtId="0" fontId="9" fillId="14" borderId="105" applyNumberFormat="0" applyProtection="0">
      <alignment horizontal="left" vertical="top" indent="1"/>
    </xf>
    <xf numFmtId="211" fontId="83" fillId="37" borderId="130">
      <alignment horizontal="center"/>
      <protection locked="0"/>
    </xf>
    <xf numFmtId="10" fontId="77" fillId="40" borderId="130" applyNumberFormat="0" applyBorder="0" applyAlignment="0" applyProtection="0"/>
    <xf numFmtId="4" fontId="69" fillId="25" borderId="105" applyNumberFormat="0" applyProtection="0">
      <alignment vertical="center"/>
    </xf>
    <xf numFmtId="0" fontId="9" fillId="40" borderId="125" applyNumberFormat="0" applyFont="0" applyBorder="0" applyAlignment="0" applyProtection="0"/>
    <xf numFmtId="4" fontId="70" fillId="15" borderId="105" applyNumberFormat="0" applyProtection="0">
      <alignment horizontal="right" vertical="center"/>
    </xf>
    <xf numFmtId="49" fontId="96" fillId="38" borderId="130" applyProtection="0">
      <alignment horizontal="left" indent="1"/>
      <protection locked="0"/>
    </xf>
    <xf numFmtId="4" fontId="70" fillId="10" borderId="105" applyNumberFormat="0" applyProtection="0">
      <alignment horizontal="right" vertical="center"/>
    </xf>
    <xf numFmtId="40" fontId="90" fillId="40" borderId="130">
      <alignment vertical="center"/>
    </xf>
    <xf numFmtId="4" fontId="70" fillId="24" borderId="105" applyNumberFormat="0" applyProtection="0">
      <alignment horizontal="right" vertical="center"/>
    </xf>
    <xf numFmtId="0" fontId="9" fillId="16" borderId="105" applyNumberFormat="0" applyProtection="0">
      <alignment horizontal="left" vertical="center" indent="1"/>
    </xf>
    <xf numFmtId="0" fontId="9" fillId="14" borderId="105" applyNumberFormat="0" applyProtection="0">
      <alignment horizontal="left" vertical="center" indent="1"/>
    </xf>
    <xf numFmtId="4" fontId="70" fillId="29" borderId="105" applyNumberFormat="0" applyProtection="0">
      <alignment horizontal="right" vertical="center"/>
    </xf>
    <xf numFmtId="4" fontId="70" fillId="15" borderId="105" applyNumberFormat="0" applyProtection="0">
      <alignment horizontal="right" vertical="center"/>
    </xf>
    <xf numFmtId="0" fontId="9" fillId="16" borderId="105" applyNumberFormat="0" applyProtection="0">
      <alignment horizontal="left" vertical="center" indent="1"/>
    </xf>
    <xf numFmtId="0" fontId="9" fillId="14" borderId="105" applyNumberFormat="0" applyProtection="0">
      <alignment horizontal="left" vertical="center" indent="1"/>
    </xf>
    <xf numFmtId="4" fontId="70" fillId="31" borderId="105" applyNumberFormat="0" applyProtection="0">
      <alignment horizontal="right" vertical="center"/>
    </xf>
    <xf numFmtId="4" fontId="70" fillId="17" borderId="105" applyNumberFormat="0" applyProtection="0">
      <alignment horizontal="right" vertical="center"/>
    </xf>
    <xf numFmtId="4" fontId="72" fillId="31" borderId="105" applyNumberFormat="0" applyProtection="0">
      <alignment horizontal="right" vertical="center"/>
    </xf>
    <xf numFmtId="0" fontId="9" fillId="40" borderId="125" applyNumberFormat="0" applyFont="0" applyBorder="0" applyAlignment="0" applyProtection="0"/>
    <xf numFmtId="0" fontId="9" fillId="40" borderId="125" applyNumberFormat="0" applyFont="0" applyBorder="0" applyAlignment="0" applyProtection="0"/>
    <xf numFmtId="0" fontId="9" fillId="0" borderId="129" applyFont="0" applyFill="0" applyBorder="0" applyAlignment="0" applyProtection="0"/>
    <xf numFmtId="0" fontId="9" fillId="16" borderId="105" applyNumberFormat="0" applyProtection="0">
      <alignment horizontal="left" vertical="top" indent="1"/>
    </xf>
    <xf numFmtId="0" fontId="9" fillId="31" borderId="105" applyNumberFormat="0" applyProtection="0">
      <alignment horizontal="left" vertical="center" indent="1"/>
    </xf>
    <xf numFmtId="0" fontId="9" fillId="16" borderId="105" applyNumberFormat="0" applyProtection="0">
      <alignment horizontal="left" vertical="center" indent="1"/>
    </xf>
    <xf numFmtId="211" fontId="83" fillId="37" borderId="130">
      <alignment horizontal="center"/>
      <protection locked="0"/>
    </xf>
    <xf numFmtId="0" fontId="9" fillId="31" borderId="105" applyNumberFormat="0" applyProtection="0">
      <alignment horizontal="left" vertical="center" indent="1"/>
    </xf>
    <xf numFmtId="0" fontId="9" fillId="10" borderId="105" applyNumberFormat="0" applyProtection="0">
      <alignment horizontal="left" vertical="top" indent="1"/>
    </xf>
    <xf numFmtId="4" fontId="70" fillId="10" borderId="105" applyNumberFormat="0" applyProtection="0">
      <alignment horizontal="right" vertical="center"/>
    </xf>
    <xf numFmtId="4" fontId="70" fillId="12" borderId="105" applyNumberFormat="0" applyProtection="0">
      <alignment vertical="center"/>
    </xf>
    <xf numFmtId="0" fontId="9" fillId="16" borderId="105" applyNumberFormat="0" applyProtection="0">
      <alignment horizontal="left" vertical="center" indent="1"/>
    </xf>
    <xf numFmtId="4" fontId="70" fillId="31" borderId="105" applyNumberFormat="0" applyProtection="0">
      <alignment horizontal="right" vertical="center"/>
    </xf>
    <xf numFmtId="10" fontId="77" fillId="40" borderId="130" applyNumberFormat="0" applyBorder="0" applyAlignment="0" applyProtection="0"/>
    <xf numFmtId="4" fontId="70" fillId="31" borderId="105" applyNumberFormat="0" applyProtection="0">
      <alignment horizontal="right" vertical="center"/>
    </xf>
    <xf numFmtId="0" fontId="70" fillId="10" borderId="105" applyNumberFormat="0" applyProtection="0">
      <alignment horizontal="left" vertical="top" indent="1"/>
    </xf>
    <xf numFmtId="40" fontId="90" fillId="40" borderId="130">
      <alignment vertical="center"/>
    </xf>
    <xf numFmtId="4" fontId="70" fillId="10" borderId="105" applyNumberFormat="0" applyProtection="0">
      <alignment horizontal="right" vertical="center"/>
    </xf>
    <xf numFmtId="4" fontId="70" fillId="31" borderId="105" applyNumberFormat="0" applyProtection="0">
      <alignment horizontal="right" vertical="center"/>
    </xf>
    <xf numFmtId="4" fontId="70" fillId="10" borderId="105" applyNumberFormat="0" applyProtection="0">
      <alignment horizontal="right" vertical="center"/>
    </xf>
    <xf numFmtId="4" fontId="72" fillId="12" borderId="105" applyNumberFormat="0" applyProtection="0">
      <alignment vertical="center"/>
    </xf>
    <xf numFmtId="4" fontId="68" fillId="25" borderId="105" applyNumberFormat="0" applyProtection="0">
      <alignment horizontal="left" vertical="center" indent="1"/>
    </xf>
    <xf numFmtId="4" fontId="70" fillId="10" borderId="105" applyNumberFormat="0" applyProtection="0">
      <alignment horizontal="right" vertical="center"/>
    </xf>
    <xf numFmtId="4" fontId="72" fillId="12" borderId="105" applyNumberFormat="0" applyProtection="0">
      <alignment vertical="center"/>
    </xf>
    <xf numFmtId="49" fontId="96" fillId="38" borderId="130" applyProtection="0">
      <alignment horizontal="left" indent="1"/>
      <protection locked="0"/>
    </xf>
    <xf numFmtId="0" fontId="9" fillId="16" borderId="105" applyNumberFormat="0" applyProtection="0">
      <alignment horizontal="left" vertical="top" indent="1"/>
    </xf>
    <xf numFmtId="4" fontId="70" fillId="23" borderId="105" applyNumberFormat="0" applyProtection="0">
      <alignment horizontal="right" vertical="center"/>
    </xf>
    <xf numFmtId="49" fontId="96" fillId="37" borderId="130" applyProtection="0">
      <alignment horizontal="left" indent="1"/>
      <protection locked="0"/>
    </xf>
    <xf numFmtId="0" fontId="9" fillId="14" borderId="105" applyNumberFormat="0" applyProtection="0">
      <alignment horizontal="left" vertical="center" indent="1"/>
    </xf>
    <xf numFmtId="49" fontId="96" fillId="37" borderId="130" applyProtection="0">
      <alignment horizontal="left" indent="1"/>
      <protection locked="0"/>
    </xf>
    <xf numFmtId="10" fontId="77" fillId="40" borderId="130" applyNumberFormat="0" applyBorder="0" applyAlignment="0" applyProtection="0"/>
    <xf numFmtId="0" fontId="9" fillId="16" borderId="105" applyNumberFormat="0" applyProtection="0">
      <alignment horizontal="left" vertical="top" indent="1"/>
    </xf>
    <xf numFmtId="40" fontId="90" fillId="40" borderId="130">
      <alignment vertical="center"/>
    </xf>
    <xf numFmtId="0" fontId="9" fillId="10" borderId="105" applyNumberFormat="0" applyProtection="0">
      <alignment horizontal="left" vertical="center" indent="1"/>
    </xf>
    <xf numFmtId="0" fontId="9" fillId="40" borderId="125" applyNumberFormat="0" applyFont="0" applyBorder="0" applyAlignment="0" applyProtection="0"/>
    <xf numFmtId="0" fontId="9" fillId="14" borderId="105" applyNumberFormat="0" applyProtection="0">
      <alignment horizontal="left" vertical="center" indent="1"/>
    </xf>
    <xf numFmtId="211" fontId="83" fillId="37" borderId="130">
      <alignment horizontal="center"/>
      <protection locked="0"/>
    </xf>
    <xf numFmtId="0" fontId="9" fillId="31" borderId="105" applyNumberFormat="0" applyProtection="0">
      <alignment horizontal="left" vertical="center" indent="1"/>
    </xf>
    <xf numFmtId="0" fontId="95" fillId="0" borderId="129">
      <alignment horizontal="left" vertical="center"/>
    </xf>
    <xf numFmtId="10" fontId="77" fillId="40" borderId="130" applyNumberFormat="0" applyBorder="0" applyAlignment="0" applyProtection="0"/>
    <xf numFmtId="0" fontId="9" fillId="0" borderId="129" applyFont="0" applyFill="0" applyBorder="0" applyAlignment="0" applyProtection="0"/>
    <xf numFmtId="4" fontId="72" fillId="31" borderId="105" applyNumberFormat="0" applyProtection="0">
      <alignment horizontal="right" vertical="center"/>
    </xf>
    <xf numFmtId="49" fontId="96" fillId="37" borderId="130" applyProtection="0">
      <alignment horizontal="left" indent="1"/>
      <protection locked="0"/>
    </xf>
    <xf numFmtId="211" fontId="83" fillId="37" borderId="130">
      <alignment horizontal="center"/>
      <protection locked="0"/>
    </xf>
    <xf numFmtId="4" fontId="70" fillId="27" borderId="105" applyNumberFormat="0" applyProtection="0">
      <alignment horizontal="right" vertical="center"/>
    </xf>
    <xf numFmtId="0" fontId="9" fillId="16" borderId="105" applyNumberFormat="0" applyProtection="0">
      <alignment horizontal="left" vertical="top" indent="1"/>
    </xf>
    <xf numFmtId="49" fontId="96" fillId="37" borderId="130" applyProtection="0">
      <alignment horizontal="left" indent="1"/>
      <protection locked="0"/>
    </xf>
    <xf numFmtId="4" fontId="70" fillId="31" borderId="105" applyNumberFormat="0" applyProtection="0">
      <alignment horizontal="right" vertical="center"/>
    </xf>
    <xf numFmtId="0" fontId="9" fillId="31" borderId="105" applyNumberFormat="0" applyProtection="0">
      <alignment horizontal="left" vertical="center" indent="1"/>
    </xf>
    <xf numFmtId="4" fontId="68" fillId="25" borderId="105" applyNumberFormat="0" applyProtection="0">
      <alignment horizontal="left" vertical="center" indent="1"/>
    </xf>
    <xf numFmtId="211" fontId="83" fillId="37" borderId="130">
      <alignment horizontal="center"/>
      <protection locked="0"/>
    </xf>
    <xf numFmtId="0" fontId="9" fillId="14" borderId="105" applyNumberFormat="0" applyProtection="0">
      <alignment horizontal="left" vertical="center" indent="1"/>
    </xf>
    <xf numFmtId="4" fontId="72" fillId="12" borderId="105" applyNumberFormat="0" applyProtection="0">
      <alignment vertical="center"/>
    </xf>
    <xf numFmtId="0" fontId="9" fillId="16" borderId="105" applyNumberFormat="0" applyProtection="0">
      <alignment horizontal="left" vertical="top" indent="1"/>
    </xf>
    <xf numFmtId="49" fontId="96" fillId="38" borderId="130" applyProtection="0">
      <alignment horizontal="left" indent="1"/>
      <protection locked="0"/>
    </xf>
    <xf numFmtId="0" fontId="9" fillId="31" borderId="105" applyNumberFormat="0" applyProtection="0">
      <alignment horizontal="left" vertical="center" indent="1"/>
    </xf>
    <xf numFmtId="4" fontId="72" fillId="31" borderId="105" applyNumberFormat="0" applyProtection="0">
      <alignment horizontal="right" vertical="center"/>
    </xf>
    <xf numFmtId="0" fontId="9" fillId="31" borderId="105" applyNumberFormat="0" applyProtection="0">
      <alignment horizontal="left" vertical="center" indent="1"/>
    </xf>
    <xf numFmtId="0" fontId="9" fillId="14" borderId="105" applyNumberFormat="0" applyProtection="0">
      <alignment horizontal="left" vertical="center" indent="1"/>
    </xf>
    <xf numFmtId="40" fontId="90" fillId="40" borderId="130">
      <alignment vertical="center"/>
    </xf>
    <xf numFmtId="4" fontId="70" fillId="31" borderId="105" applyNumberFormat="0" applyProtection="0">
      <alignment horizontal="right" vertical="center"/>
    </xf>
    <xf numFmtId="4" fontId="70" fillId="31" borderId="105" applyNumberFormat="0" applyProtection="0">
      <alignment horizontal="right" vertical="center"/>
    </xf>
    <xf numFmtId="0" fontId="9" fillId="0" borderId="129" applyFont="0" applyFill="0" applyBorder="0" applyAlignment="0" applyProtection="0"/>
    <xf numFmtId="4" fontId="70" fillId="35" borderId="105" applyNumberFormat="0" applyProtection="0">
      <alignment horizontal="left" vertical="center" indent="1"/>
    </xf>
    <xf numFmtId="0" fontId="9" fillId="14" borderId="105" applyNumberFormat="0" applyProtection="0">
      <alignment horizontal="left" vertical="center" indent="1"/>
    </xf>
    <xf numFmtId="181" fontId="81" fillId="37" borderId="130">
      <protection locked="0"/>
    </xf>
    <xf numFmtId="4" fontId="68" fillId="25" borderId="105" applyNumberFormat="0" applyProtection="0">
      <alignment horizontal="left" vertical="center" indent="1"/>
    </xf>
    <xf numFmtId="211" fontId="83" fillId="37" borderId="130">
      <alignment horizontal="center"/>
      <protection locked="0"/>
    </xf>
    <xf numFmtId="0" fontId="9" fillId="10" borderId="105" applyNumberFormat="0" applyProtection="0">
      <alignment horizontal="left" vertical="center" indent="1"/>
    </xf>
    <xf numFmtId="0" fontId="9" fillId="31" borderId="105" applyNumberFormat="0" applyProtection="0">
      <alignment horizontal="left" vertical="center" indent="1"/>
    </xf>
    <xf numFmtId="10" fontId="77" fillId="40" borderId="130" applyNumberFormat="0" applyBorder="0" applyAlignment="0" applyProtection="0"/>
    <xf numFmtId="0" fontId="9" fillId="14" borderId="105" applyNumberFormat="0" applyProtection="0">
      <alignment horizontal="left" vertical="top" indent="1"/>
    </xf>
    <xf numFmtId="0" fontId="9" fillId="31" borderId="105" applyNumberFormat="0" applyProtection="0">
      <alignment horizontal="left" vertical="center" indent="1"/>
    </xf>
    <xf numFmtId="0" fontId="9" fillId="31" borderId="105" applyNumberFormat="0" applyProtection="0">
      <alignment horizontal="left" vertical="center" indent="1"/>
    </xf>
    <xf numFmtId="4" fontId="72" fillId="31" borderId="105" applyNumberFormat="0" applyProtection="0">
      <alignment horizontal="right" vertical="center"/>
    </xf>
    <xf numFmtId="0" fontId="9" fillId="48" borderId="126" applyNumberFormat="0" applyAlignment="0" applyProtection="0"/>
    <xf numFmtId="10" fontId="77" fillId="40" borderId="130" applyNumberFormat="0" applyBorder="0" applyAlignment="0" applyProtection="0"/>
    <xf numFmtId="10" fontId="77" fillId="40" borderId="130" applyNumberFormat="0" applyBorder="0" applyAlignment="0" applyProtection="0"/>
    <xf numFmtId="181" fontId="81" fillId="37" borderId="130">
      <protection locked="0"/>
    </xf>
    <xf numFmtId="211" fontId="83" fillId="37" borderId="130">
      <alignment horizontal="center"/>
      <protection locked="0"/>
    </xf>
    <xf numFmtId="0" fontId="9" fillId="16" borderId="105" applyNumberFormat="0" applyProtection="0">
      <alignment horizontal="left" vertical="center" indent="1"/>
    </xf>
    <xf numFmtId="4" fontId="70" fillId="23" borderId="105" applyNumberFormat="0" applyProtection="0">
      <alignment horizontal="right" vertical="center"/>
    </xf>
    <xf numFmtId="4" fontId="70" fillId="29" borderId="105" applyNumberFormat="0" applyProtection="0">
      <alignment horizontal="right" vertical="center"/>
    </xf>
    <xf numFmtId="10" fontId="77" fillId="40" borderId="130" applyNumberFormat="0" applyBorder="0" applyAlignment="0" applyProtection="0"/>
    <xf numFmtId="0" fontId="9" fillId="14" borderId="105" applyNumberFormat="0" applyProtection="0">
      <alignment horizontal="left" vertical="center" indent="1"/>
    </xf>
    <xf numFmtId="0" fontId="9" fillId="10" borderId="105" applyNumberFormat="0" applyProtection="0">
      <alignment horizontal="left" vertical="center" indent="1"/>
    </xf>
    <xf numFmtId="49" fontId="96" fillId="38" borderId="130" applyProtection="0">
      <alignment horizontal="left" indent="1"/>
      <protection locked="0"/>
    </xf>
    <xf numFmtId="211" fontId="83" fillId="37" borderId="130">
      <alignment horizontal="center"/>
      <protection locked="0"/>
    </xf>
    <xf numFmtId="4" fontId="68" fillId="25" borderId="105" applyNumberFormat="0" applyProtection="0">
      <alignment vertical="center"/>
    </xf>
    <xf numFmtId="40" fontId="90" fillId="19" borderId="102">
      <alignment vertical="center"/>
    </xf>
    <xf numFmtId="211" fontId="83" fillId="37" borderId="130">
      <alignment horizontal="center"/>
      <protection locked="0"/>
    </xf>
    <xf numFmtId="0" fontId="9" fillId="16" borderId="105" applyNumberFormat="0" applyProtection="0">
      <alignment horizontal="left" vertical="center" indent="1"/>
    </xf>
    <xf numFmtId="4" fontId="70" fillId="15" borderId="105" applyNumberFormat="0" applyProtection="0">
      <alignment horizontal="right" vertical="center"/>
    </xf>
    <xf numFmtId="4" fontId="72" fillId="31" borderId="105" applyNumberFormat="0" applyProtection="0">
      <alignment horizontal="right" vertical="center"/>
    </xf>
    <xf numFmtId="4" fontId="70" fillId="12" borderId="105" applyNumberFormat="0" applyProtection="0">
      <alignment horizontal="left" vertical="center" indent="1"/>
    </xf>
    <xf numFmtId="4" fontId="70" fillId="10" borderId="105" applyNumberFormat="0" applyProtection="0">
      <alignment horizontal="right" vertical="center"/>
    </xf>
    <xf numFmtId="0" fontId="9" fillId="40" borderId="125" applyNumberFormat="0" applyFont="0" applyBorder="0" applyAlignment="0" applyProtection="0"/>
    <xf numFmtId="40" fontId="90" fillId="40" borderId="130">
      <alignment vertical="center"/>
    </xf>
    <xf numFmtId="0" fontId="9" fillId="14" borderId="105" applyNumberFormat="0" applyProtection="0">
      <alignment horizontal="left" vertical="center" indent="1"/>
    </xf>
    <xf numFmtId="40" fontId="90" fillId="40" borderId="130">
      <alignment vertical="center"/>
    </xf>
    <xf numFmtId="211" fontId="83" fillId="37" borderId="130">
      <alignment horizontal="center"/>
      <protection locked="0"/>
    </xf>
    <xf numFmtId="0" fontId="70" fillId="10" borderId="105" applyNumberFormat="0" applyProtection="0">
      <alignment horizontal="left" vertical="top" indent="1"/>
    </xf>
    <xf numFmtId="4" fontId="74" fillId="31" borderId="105" applyNumberFormat="0" applyProtection="0">
      <alignment horizontal="right" vertical="center"/>
    </xf>
    <xf numFmtId="181" fontId="81" fillId="37" borderId="130">
      <protection locked="0"/>
    </xf>
    <xf numFmtId="0" fontId="9" fillId="31" borderId="105" applyNumberFormat="0" applyProtection="0">
      <alignment horizontal="left" vertical="center" indent="1"/>
    </xf>
    <xf numFmtId="0" fontId="9" fillId="31" borderId="105" applyNumberFormat="0" applyProtection="0">
      <alignment horizontal="left" vertical="center" indent="1"/>
    </xf>
    <xf numFmtId="40" fontId="90" fillId="40" borderId="130">
      <alignment vertical="center"/>
    </xf>
    <xf numFmtId="49" fontId="96" fillId="38" borderId="130" applyProtection="0">
      <alignment horizontal="left" indent="1"/>
      <protection locked="0"/>
    </xf>
    <xf numFmtId="4" fontId="70" fillId="31" borderId="105" applyNumberFormat="0" applyProtection="0">
      <alignment horizontal="right" vertical="center"/>
    </xf>
    <xf numFmtId="0" fontId="9" fillId="40" borderId="125" applyNumberFormat="0" applyFont="0" applyBorder="0" applyAlignment="0" applyProtection="0"/>
    <xf numFmtId="4" fontId="70" fillId="31" borderId="105" applyNumberFormat="0" applyProtection="0">
      <alignment horizontal="right" vertical="center"/>
    </xf>
    <xf numFmtId="4" fontId="70" fillId="12" borderId="105" applyNumberFormat="0" applyProtection="0">
      <alignment horizontal="left" vertical="center" indent="1"/>
    </xf>
    <xf numFmtId="0" fontId="9" fillId="48" borderId="126" applyNumberFormat="0" applyAlignment="0" applyProtection="0"/>
    <xf numFmtId="0" fontId="9" fillId="10" borderId="105" applyNumberFormat="0" applyProtection="0">
      <alignment horizontal="left" vertical="center" indent="1"/>
    </xf>
    <xf numFmtId="0" fontId="9" fillId="10" borderId="105" applyNumberFormat="0" applyProtection="0">
      <alignment horizontal="left" vertical="center" indent="1"/>
    </xf>
    <xf numFmtId="0" fontId="9" fillId="13" borderId="130" applyNumberFormat="0">
      <protection locked="0"/>
    </xf>
    <xf numFmtId="49" fontId="96" fillId="37" borderId="130" applyProtection="0">
      <alignment horizontal="left" indent="1"/>
      <protection locked="0"/>
    </xf>
    <xf numFmtId="0" fontId="9" fillId="14" borderId="105" applyNumberFormat="0" applyProtection="0">
      <alignment horizontal="left" vertical="center" indent="1"/>
    </xf>
    <xf numFmtId="4" fontId="70" fillId="12" borderId="105" applyNumberFormat="0" applyProtection="0">
      <alignment horizontal="left" vertical="center" indent="1"/>
    </xf>
    <xf numFmtId="4" fontId="70" fillId="10" borderId="105" applyNumberFormat="0" applyProtection="0">
      <alignment horizontal="right" vertical="center"/>
    </xf>
    <xf numFmtId="10" fontId="77" fillId="40" borderId="130" applyNumberFormat="0" applyBorder="0" applyAlignment="0" applyProtection="0"/>
    <xf numFmtId="4" fontId="70" fillId="17" borderId="105" applyNumberFormat="0" applyProtection="0">
      <alignment horizontal="right" vertical="center"/>
    </xf>
    <xf numFmtId="4" fontId="70" fillId="27" borderId="105" applyNumberFormat="0" applyProtection="0">
      <alignment horizontal="right" vertical="center"/>
    </xf>
    <xf numFmtId="4" fontId="74" fillId="31" borderId="105" applyNumberFormat="0" applyProtection="0">
      <alignment horizontal="right" vertical="center"/>
    </xf>
    <xf numFmtId="4" fontId="70" fillId="23" borderId="105" applyNumberFormat="0" applyProtection="0">
      <alignment horizontal="right" vertical="center"/>
    </xf>
    <xf numFmtId="10" fontId="77" fillId="40" borderId="130" applyNumberFormat="0" applyBorder="0" applyAlignment="0" applyProtection="0"/>
    <xf numFmtId="4" fontId="70" fillId="31" borderId="105" applyNumberFormat="0" applyProtection="0">
      <alignment horizontal="right" vertical="center"/>
    </xf>
    <xf numFmtId="0" fontId="9" fillId="0" borderId="129" applyFont="0" applyFill="0" applyBorder="0" applyAlignment="0" applyProtection="0"/>
    <xf numFmtId="181" fontId="81" fillId="37" borderId="130">
      <protection locked="0"/>
    </xf>
    <xf numFmtId="211" fontId="83" fillId="37" borderId="130">
      <alignment horizontal="center"/>
      <protection locked="0"/>
    </xf>
    <xf numFmtId="4" fontId="70" fillId="15" borderId="105" applyNumberFormat="0" applyProtection="0">
      <alignment horizontal="right" vertical="center"/>
    </xf>
    <xf numFmtId="49" fontId="96" fillId="38" borderId="130" applyProtection="0">
      <alignment horizontal="left" indent="1"/>
      <protection locked="0"/>
    </xf>
    <xf numFmtId="0" fontId="9" fillId="0" borderId="129" applyFont="0" applyFill="0" applyBorder="0" applyAlignment="0" applyProtection="0"/>
    <xf numFmtId="0" fontId="95" fillId="0" borderId="129">
      <alignment horizontal="left" vertical="center"/>
    </xf>
    <xf numFmtId="4" fontId="70" fillId="31" borderId="105" applyNumberFormat="0" applyProtection="0">
      <alignment horizontal="right" vertical="center"/>
    </xf>
    <xf numFmtId="0" fontId="9" fillId="16" borderId="105" applyNumberFormat="0" applyProtection="0">
      <alignment horizontal="left" vertical="top" indent="1"/>
    </xf>
    <xf numFmtId="40" fontId="90" fillId="40" borderId="130">
      <alignment vertical="center"/>
    </xf>
    <xf numFmtId="211" fontId="83" fillId="37" borderId="130">
      <alignment horizontal="center"/>
      <protection locked="0"/>
    </xf>
    <xf numFmtId="0" fontId="9" fillId="14" borderId="105" applyNumberFormat="0" applyProtection="0">
      <alignment horizontal="left" vertical="center" indent="1"/>
    </xf>
    <xf numFmtId="4" fontId="72" fillId="31" borderId="105" applyNumberFormat="0" applyProtection="0">
      <alignment horizontal="right" vertical="center"/>
    </xf>
    <xf numFmtId="4" fontId="70" fillId="10" borderId="105" applyNumberFormat="0" applyProtection="0">
      <alignment horizontal="right" vertical="center"/>
    </xf>
    <xf numFmtId="4" fontId="69" fillId="25" borderId="105" applyNumberFormat="0" applyProtection="0">
      <alignment vertical="center"/>
    </xf>
    <xf numFmtId="49" fontId="96" fillId="37" borderId="130" applyProtection="0">
      <alignment horizontal="left" indent="1"/>
      <protection locked="0"/>
    </xf>
    <xf numFmtId="0" fontId="9" fillId="10" borderId="105" applyNumberFormat="0" applyProtection="0">
      <alignment horizontal="left" vertical="center" indent="1"/>
    </xf>
    <xf numFmtId="4" fontId="70" fillId="10" borderId="105" applyNumberFormat="0" applyProtection="0">
      <alignment horizontal="right" vertical="center"/>
    </xf>
    <xf numFmtId="4" fontId="70" fillId="23" borderId="105" applyNumberFormat="0" applyProtection="0">
      <alignment horizontal="right" vertical="center"/>
    </xf>
    <xf numFmtId="211" fontId="83" fillId="37" borderId="130">
      <alignment horizontal="center"/>
      <protection locked="0"/>
    </xf>
    <xf numFmtId="0" fontId="9" fillId="48" borderId="126" applyNumberFormat="0" applyAlignment="0" applyProtection="0"/>
    <xf numFmtId="4" fontId="70" fillId="24" borderId="105" applyNumberFormat="0" applyProtection="0">
      <alignment horizontal="right" vertical="center"/>
    </xf>
    <xf numFmtId="211" fontId="83" fillId="37" borderId="130">
      <alignment horizontal="center"/>
      <protection locked="0"/>
    </xf>
    <xf numFmtId="181" fontId="81" fillId="37" borderId="130">
      <protection locked="0"/>
    </xf>
    <xf numFmtId="211" fontId="83" fillId="37" borderId="130">
      <alignment horizontal="center"/>
      <protection locked="0"/>
    </xf>
    <xf numFmtId="4" fontId="70" fillId="31" borderId="105" applyNumberFormat="0" applyProtection="0">
      <alignment horizontal="right" vertical="center"/>
    </xf>
    <xf numFmtId="4" fontId="70" fillId="31" borderId="105" applyNumberFormat="0" applyProtection="0">
      <alignment horizontal="right" vertical="center"/>
    </xf>
    <xf numFmtId="4" fontId="70" fillId="26" borderId="105" applyNumberFormat="0" applyProtection="0">
      <alignment horizontal="right" vertical="center"/>
    </xf>
    <xf numFmtId="0" fontId="9" fillId="40" borderId="125" applyNumberFormat="0" applyFont="0" applyBorder="0" applyAlignment="0" applyProtection="0"/>
    <xf numFmtId="0" fontId="9" fillId="48" borderId="126" applyNumberFormat="0" applyAlignment="0" applyProtection="0"/>
    <xf numFmtId="49" fontId="96" fillId="37" borderId="130" applyProtection="0">
      <alignment horizontal="left" indent="1"/>
      <protection locked="0"/>
    </xf>
    <xf numFmtId="181" fontId="81" fillId="37" borderId="130">
      <protection locked="0"/>
    </xf>
    <xf numFmtId="181" fontId="81" fillId="37" borderId="130">
      <protection locked="0"/>
    </xf>
    <xf numFmtId="0" fontId="9" fillId="31" borderId="105" applyNumberFormat="0" applyProtection="0">
      <alignment horizontal="left" vertical="center" indent="1"/>
    </xf>
    <xf numFmtId="4" fontId="70" fillId="31" borderId="105" applyNumberFormat="0" applyProtection="0">
      <alignment horizontal="right" vertical="center"/>
    </xf>
    <xf numFmtId="0" fontId="9" fillId="16" borderId="105" applyNumberFormat="0" applyProtection="0">
      <alignment horizontal="left" vertical="top" indent="1"/>
    </xf>
    <xf numFmtId="0" fontId="9" fillId="10" borderId="105" applyNumberFormat="0" applyProtection="0">
      <alignment horizontal="left" vertical="top" indent="1"/>
    </xf>
    <xf numFmtId="10" fontId="77" fillId="40" borderId="130" applyNumberFormat="0" applyBorder="0" applyAlignment="0" applyProtection="0"/>
    <xf numFmtId="49" fontId="96" fillId="38" borderId="130" applyProtection="0">
      <alignment horizontal="left" indent="1"/>
      <protection locked="0"/>
    </xf>
    <xf numFmtId="0" fontId="9" fillId="31" borderId="105" applyNumberFormat="0" applyProtection="0">
      <alignment horizontal="left" vertical="center" indent="1"/>
    </xf>
    <xf numFmtId="0" fontId="9" fillId="14" borderId="105" applyNumberFormat="0" applyProtection="0">
      <alignment horizontal="left" vertical="center" indent="1"/>
    </xf>
    <xf numFmtId="49" fontId="96" fillId="38" borderId="130" applyProtection="0">
      <alignment horizontal="left" indent="1"/>
      <protection locked="0"/>
    </xf>
    <xf numFmtId="4" fontId="70" fillId="10" borderId="105" applyNumberFormat="0" applyProtection="0">
      <alignment horizontal="right" vertical="center"/>
    </xf>
    <xf numFmtId="0" fontId="9" fillId="31" borderId="105" applyNumberFormat="0" applyProtection="0">
      <alignment horizontal="left" vertical="center" indent="1"/>
    </xf>
    <xf numFmtId="0" fontId="9" fillId="31" borderId="105" applyNumberFormat="0" applyProtection="0">
      <alignment horizontal="left" vertical="center" indent="1"/>
    </xf>
    <xf numFmtId="4" fontId="70" fillId="26" borderId="105" applyNumberFormat="0" applyProtection="0">
      <alignment horizontal="right" vertical="center"/>
    </xf>
    <xf numFmtId="0" fontId="9" fillId="14" borderId="105" applyNumberFormat="0" applyProtection="0">
      <alignment horizontal="left" vertical="center" indent="1"/>
    </xf>
    <xf numFmtId="4" fontId="68" fillId="25" borderId="105" applyNumberFormat="0" applyProtection="0">
      <alignment vertical="center"/>
    </xf>
    <xf numFmtId="0" fontId="9" fillId="16" borderId="105" applyNumberFormat="0" applyProtection="0">
      <alignment horizontal="left" vertical="center" indent="1"/>
    </xf>
    <xf numFmtId="4" fontId="70" fillId="31" borderId="105" applyNumberFormat="0" applyProtection="0">
      <alignment horizontal="right" vertical="center"/>
    </xf>
    <xf numFmtId="0" fontId="9" fillId="14" borderId="105" applyNumberFormat="0" applyProtection="0">
      <alignment horizontal="left" vertical="center" indent="1"/>
    </xf>
    <xf numFmtId="4" fontId="70" fillId="10" borderId="105" applyNumberFormat="0" applyProtection="0">
      <alignment horizontal="right" vertical="center"/>
    </xf>
    <xf numFmtId="0" fontId="9" fillId="40" borderId="125" applyNumberFormat="0" applyFont="0" applyBorder="0" applyAlignment="0" applyProtection="0"/>
    <xf numFmtId="49" fontId="96" fillId="37" borderId="130" applyProtection="0">
      <alignment horizontal="left" indent="1"/>
      <protection locked="0"/>
    </xf>
    <xf numFmtId="0" fontId="9" fillId="31" borderId="105" applyNumberFormat="0" applyProtection="0">
      <alignment horizontal="left" vertical="center" indent="1"/>
    </xf>
    <xf numFmtId="4" fontId="68" fillId="25" borderId="105" applyNumberFormat="0" applyProtection="0">
      <alignment vertical="center"/>
    </xf>
    <xf numFmtId="40" fontId="90" fillId="40" borderId="130">
      <alignment vertical="center"/>
    </xf>
    <xf numFmtId="0" fontId="9" fillId="10" borderId="105" applyNumberFormat="0" applyProtection="0">
      <alignment horizontal="left" vertical="center" indent="1"/>
    </xf>
    <xf numFmtId="0" fontId="9" fillId="48" borderId="126" applyNumberFormat="0" applyAlignment="0" applyProtection="0"/>
    <xf numFmtId="4" fontId="70" fillId="26" borderId="105" applyNumberFormat="0" applyProtection="0">
      <alignment horizontal="right" vertical="center"/>
    </xf>
    <xf numFmtId="0" fontId="9" fillId="31" borderId="105" applyNumberFormat="0" applyProtection="0">
      <alignment horizontal="left" vertical="center" indent="1"/>
    </xf>
    <xf numFmtId="0" fontId="9" fillId="14" borderId="105" applyNumberFormat="0" applyProtection="0">
      <alignment horizontal="left" vertical="center" indent="1"/>
    </xf>
    <xf numFmtId="0" fontId="9" fillId="16" borderId="105" applyNumberFormat="0" applyProtection="0">
      <alignment horizontal="left" vertical="top" indent="1"/>
    </xf>
    <xf numFmtId="0" fontId="9" fillId="31" borderId="105" applyNumberFormat="0" applyProtection="0">
      <alignment horizontal="left" vertical="center" indent="1"/>
    </xf>
    <xf numFmtId="0" fontId="9" fillId="0" borderId="129" applyFont="0" applyFill="0" applyBorder="0" applyAlignment="0" applyProtection="0"/>
    <xf numFmtId="211" fontId="83" fillId="37" borderId="130">
      <alignment horizontal="center"/>
      <protection locked="0"/>
    </xf>
    <xf numFmtId="0" fontId="9" fillId="40" borderId="125" applyNumberFormat="0" applyFont="0" applyBorder="0" applyAlignment="0" applyProtection="0"/>
    <xf numFmtId="10" fontId="77" fillId="40" borderId="130" applyNumberFormat="0" applyBorder="0" applyAlignment="0" applyProtection="0"/>
    <xf numFmtId="0" fontId="9" fillId="16" borderId="105" applyNumberFormat="0" applyProtection="0">
      <alignment horizontal="left" vertical="top" indent="1"/>
    </xf>
    <xf numFmtId="40" fontId="90" fillId="19" borderId="102">
      <alignment vertical="center"/>
    </xf>
    <xf numFmtId="0" fontId="70" fillId="10" borderId="105" applyNumberFormat="0" applyProtection="0">
      <alignment horizontal="left" vertical="top" indent="1"/>
    </xf>
    <xf numFmtId="0" fontId="95" fillId="0" borderId="129">
      <alignment horizontal="left" vertical="center"/>
    </xf>
    <xf numFmtId="0" fontId="9" fillId="31" borderId="105" applyNumberFormat="0" applyProtection="0">
      <alignment horizontal="left" vertical="top" indent="1"/>
    </xf>
    <xf numFmtId="4" fontId="72" fillId="31" borderId="105" applyNumberFormat="0" applyProtection="0">
      <alignment horizontal="right" vertical="center"/>
    </xf>
    <xf numFmtId="0" fontId="9" fillId="16" borderId="105" applyNumberFormat="0" applyProtection="0">
      <alignment horizontal="left" vertical="top" indent="1"/>
    </xf>
    <xf numFmtId="211" fontId="83" fillId="37" borderId="130">
      <alignment horizontal="center"/>
      <protection locked="0"/>
    </xf>
    <xf numFmtId="40" fontId="90" fillId="19" borderId="102">
      <alignment vertical="center"/>
    </xf>
    <xf numFmtId="4" fontId="69" fillId="25" borderId="105" applyNumberFormat="0" applyProtection="0">
      <alignment vertical="center"/>
    </xf>
    <xf numFmtId="4" fontId="70" fillId="31" borderId="105" applyNumberFormat="0" applyProtection="0">
      <alignment horizontal="right" vertical="center"/>
    </xf>
    <xf numFmtId="0" fontId="9" fillId="14" borderId="105" applyNumberFormat="0" applyProtection="0">
      <alignment horizontal="left" vertical="center" indent="1"/>
    </xf>
    <xf numFmtId="4" fontId="70" fillId="28" borderId="105" applyNumberFormat="0" applyProtection="0">
      <alignment horizontal="right" vertical="center"/>
    </xf>
    <xf numFmtId="10" fontId="77" fillId="40" borderId="130" applyNumberFormat="0" applyBorder="0" applyAlignment="0" applyProtection="0"/>
    <xf numFmtId="0" fontId="9" fillId="31" borderId="105" applyNumberFormat="0" applyProtection="0">
      <alignment horizontal="left" vertical="center" indent="1"/>
    </xf>
    <xf numFmtId="10" fontId="77" fillId="40" borderId="130" applyNumberFormat="0" applyBorder="0" applyAlignment="0" applyProtection="0"/>
    <xf numFmtId="4" fontId="68" fillId="25" borderId="105" applyNumberFormat="0" applyProtection="0">
      <alignment horizontal="left" vertical="center" indent="1"/>
    </xf>
    <xf numFmtId="0" fontId="9" fillId="48" borderId="126" applyNumberFormat="0" applyAlignment="0" applyProtection="0"/>
    <xf numFmtId="0" fontId="9" fillId="14" borderId="105" applyNumberFormat="0" applyProtection="0">
      <alignment horizontal="left" vertical="center" indent="1"/>
    </xf>
    <xf numFmtId="0" fontId="9" fillId="10" borderId="105" applyNumberFormat="0" applyProtection="0">
      <alignment horizontal="left" vertical="top" indent="1"/>
    </xf>
    <xf numFmtId="0" fontId="9" fillId="31" borderId="105" applyNumberFormat="0" applyProtection="0">
      <alignment horizontal="left" vertical="center" indent="1"/>
    </xf>
    <xf numFmtId="4" fontId="72" fillId="31" borderId="105" applyNumberFormat="0" applyProtection="0">
      <alignment horizontal="right" vertical="center"/>
    </xf>
    <xf numFmtId="0" fontId="9" fillId="31" borderId="105" applyNumberFormat="0" applyProtection="0">
      <alignment horizontal="left" vertical="top" indent="1"/>
    </xf>
    <xf numFmtId="4" fontId="70" fillId="11" borderId="105" applyNumberFormat="0" applyProtection="0">
      <alignment horizontal="right" vertical="center"/>
    </xf>
    <xf numFmtId="49" fontId="96" fillId="37" borderId="130" applyProtection="0">
      <alignment horizontal="left" indent="1"/>
      <protection locked="0"/>
    </xf>
    <xf numFmtId="0" fontId="9" fillId="48" borderId="126" applyNumberFormat="0" applyAlignment="0" applyProtection="0"/>
    <xf numFmtId="211" fontId="83" fillId="37" borderId="130">
      <alignment horizontal="center"/>
      <protection locked="0"/>
    </xf>
    <xf numFmtId="49" fontId="96" fillId="37" borderId="130" applyProtection="0">
      <alignment horizontal="left" indent="1"/>
      <protection locked="0"/>
    </xf>
    <xf numFmtId="181" fontId="81" fillId="37" borderId="130">
      <protection locked="0"/>
    </xf>
    <xf numFmtId="181" fontId="81" fillId="37" borderId="130">
      <protection locked="0"/>
    </xf>
    <xf numFmtId="4" fontId="70" fillId="27" borderId="105" applyNumberFormat="0" applyProtection="0">
      <alignment horizontal="right" vertical="center"/>
    </xf>
    <xf numFmtId="10" fontId="77" fillId="40" borderId="130" applyNumberFormat="0" applyBorder="0" applyAlignment="0" applyProtection="0"/>
    <xf numFmtId="0" fontId="9" fillId="16" borderId="105" applyNumberFormat="0" applyProtection="0">
      <alignment horizontal="left" vertical="center" indent="1"/>
    </xf>
    <xf numFmtId="4" fontId="70" fillId="11" borderId="105" applyNumberFormat="0" applyProtection="0">
      <alignment horizontal="right" vertical="center"/>
    </xf>
    <xf numFmtId="181" fontId="81" fillId="37" borderId="130">
      <protection locked="0"/>
    </xf>
    <xf numFmtId="4" fontId="70" fillId="26" borderId="105" applyNumberFormat="0" applyProtection="0">
      <alignment horizontal="right" vertical="center"/>
    </xf>
    <xf numFmtId="0" fontId="9" fillId="40" borderId="125" applyNumberFormat="0" applyFont="0" applyBorder="0" applyAlignment="0" applyProtection="0"/>
    <xf numFmtId="0" fontId="9" fillId="40" borderId="125" applyNumberFormat="0" applyFont="0" applyBorder="0" applyAlignment="0" applyProtection="0"/>
    <xf numFmtId="0" fontId="9" fillId="16" borderId="105" applyNumberFormat="0" applyProtection="0">
      <alignment horizontal="left" vertical="top" indent="1"/>
    </xf>
    <xf numFmtId="0" fontId="9" fillId="31" borderId="105" applyNumberFormat="0" applyProtection="0">
      <alignment horizontal="left" vertical="center" indent="1"/>
    </xf>
    <xf numFmtId="0" fontId="9" fillId="10" borderId="105" applyNumberFormat="0" applyProtection="0">
      <alignment horizontal="left" vertical="center" indent="1"/>
    </xf>
    <xf numFmtId="0" fontId="9" fillId="48" borderId="126" applyNumberFormat="0" applyAlignment="0" applyProtection="0"/>
    <xf numFmtId="4" fontId="70" fillId="31" borderId="105" applyNumberFormat="0" applyProtection="0">
      <alignment horizontal="right" vertical="center"/>
    </xf>
    <xf numFmtId="4" fontId="70" fillId="29" borderId="105" applyNumberFormat="0" applyProtection="0">
      <alignment horizontal="right" vertical="center"/>
    </xf>
    <xf numFmtId="211" fontId="83" fillId="37" borderId="130">
      <alignment horizontal="center"/>
      <protection locked="0"/>
    </xf>
    <xf numFmtId="181" fontId="81" fillId="37" borderId="130">
      <protection locked="0"/>
    </xf>
    <xf numFmtId="0" fontId="9" fillId="40" borderId="125" applyNumberFormat="0" applyFont="0" applyBorder="0" applyAlignment="0" applyProtection="0"/>
    <xf numFmtId="0" fontId="9" fillId="16" borderId="105" applyNumberFormat="0" applyProtection="0">
      <alignment horizontal="left" vertical="top" indent="1"/>
    </xf>
    <xf numFmtId="4" fontId="72" fillId="12" borderId="105" applyNumberFormat="0" applyProtection="0">
      <alignment vertical="center"/>
    </xf>
    <xf numFmtId="4" fontId="70" fillId="31" borderId="105" applyNumberFormat="0" applyProtection="0">
      <alignment horizontal="right" vertical="center"/>
    </xf>
    <xf numFmtId="0" fontId="9" fillId="40" borderId="125" applyNumberFormat="0" applyFont="0" applyBorder="0" applyAlignment="0" applyProtection="0"/>
    <xf numFmtId="4" fontId="70" fillId="35" borderId="105" applyNumberFormat="0" applyProtection="0">
      <alignment horizontal="left" vertical="center" indent="1"/>
    </xf>
    <xf numFmtId="0" fontId="9" fillId="40" borderId="125" applyNumberFormat="0" applyFont="0" applyBorder="0" applyAlignment="0" applyProtection="0"/>
    <xf numFmtId="4" fontId="70" fillId="12" borderId="105" applyNumberFormat="0" applyProtection="0">
      <alignment vertical="center"/>
    </xf>
    <xf numFmtId="0" fontId="9" fillId="48" borderId="126" applyNumberFormat="0" applyAlignment="0" applyProtection="0"/>
    <xf numFmtId="0" fontId="9" fillId="48" borderId="126" applyNumberFormat="0" applyAlignment="0" applyProtection="0"/>
    <xf numFmtId="181" fontId="81" fillId="37" borderId="130">
      <protection locked="0"/>
    </xf>
    <xf numFmtId="211" fontId="83" fillId="37" borderId="130">
      <alignment horizontal="center"/>
      <protection locked="0"/>
    </xf>
    <xf numFmtId="49" fontId="96" fillId="37" borderId="130" applyProtection="0">
      <alignment horizontal="left" indent="1"/>
      <protection locked="0"/>
    </xf>
    <xf numFmtId="4" fontId="70" fillId="10" borderId="105" applyNumberFormat="0" applyProtection="0">
      <alignment horizontal="right" vertical="center"/>
    </xf>
    <xf numFmtId="4" fontId="70" fillId="10" borderId="105" applyNumberFormat="0" applyProtection="0">
      <alignment horizontal="right" vertical="center"/>
    </xf>
    <xf numFmtId="0" fontId="9" fillId="14" borderId="105" applyNumberFormat="0" applyProtection="0">
      <alignment horizontal="left" vertical="top" indent="1"/>
    </xf>
    <xf numFmtId="181" fontId="81" fillId="37" borderId="130">
      <protection locked="0"/>
    </xf>
    <xf numFmtId="4" fontId="70" fillId="31" borderId="105" applyNumberFormat="0" applyProtection="0">
      <alignment horizontal="right" vertical="center"/>
    </xf>
    <xf numFmtId="181" fontId="81" fillId="37" borderId="130">
      <protection locked="0"/>
    </xf>
    <xf numFmtId="4" fontId="72" fillId="31" borderId="105" applyNumberFormat="0" applyProtection="0">
      <alignment horizontal="right" vertical="center"/>
    </xf>
    <xf numFmtId="40" fontId="90" fillId="40" borderId="130">
      <alignment vertical="center"/>
    </xf>
    <xf numFmtId="181" fontId="81" fillId="37" borderId="130">
      <protection locked="0"/>
    </xf>
    <xf numFmtId="4" fontId="72" fillId="12" borderId="105" applyNumberFormat="0" applyProtection="0">
      <alignment vertical="center"/>
    </xf>
    <xf numFmtId="0" fontId="68" fillId="25" borderId="105" applyNumberFormat="0" applyProtection="0">
      <alignment horizontal="left" vertical="top" indent="1"/>
    </xf>
    <xf numFmtId="0" fontId="95" fillId="0" borderId="129">
      <alignment horizontal="left" vertical="center"/>
    </xf>
    <xf numFmtId="211" fontId="83" fillId="37" borderId="130">
      <alignment horizontal="center"/>
      <protection locked="0"/>
    </xf>
    <xf numFmtId="4" fontId="70" fillId="31" borderId="105" applyNumberFormat="0" applyProtection="0">
      <alignment horizontal="right" vertical="center"/>
    </xf>
    <xf numFmtId="0" fontId="9" fillId="16" borderId="105" applyNumberFormat="0" applyProtection="0">
      <alignment horizontal="left" vertical="center" indent="1"/>
    </xf>
    <xf numFmtId="49" fontId="96" fillId="38" borderId="130" applyProtection="0">
      <alignment horizontal="left" indent="1"/>
      <protection locked="0"/>
    </xf>
    <xf numFmtId="4" fontId="70" fillId="15" borderId="105" applyNumberFormat="0" applyProtection="0">
      <alignment horizontal="right" vertical="center"/>
    </xf>
    <xf numFmtId="0" fontId="9" fillId="16" borderId="105" applyNumberFormat="0" applyProtection="0">
      <alignment horizontal="left" vertical="center" indent="1"/>
    </xf>
    <xf numFmtId="0" fontId="9" fillId="16" borderId="105" applyNumberFormat="0" applyProtection="0">
      <alignment horizontal="left" vertical="top" indent="1"/>
    </xf>
    <xf numFmtId="181" fontId="81" fillId="37" borderId="130">
      <protection locked="0"/>
    </xf>
    <xf numFmtId="4" fontId="70" fillId="31" borderId="105" applyNumberFormat="0" applyProtection="0">
      <alignment horizontal="right" vertical="center"/>
    </xf>
    <xf numFmtId="0" fontId="9" fillId="10" borderId="105" applyNumberFormat="0" applyProtection="0">
      <alignment horizontal="left" vertical="center" indent="1"/>
    </xf>
    <xf numFmtId="49" fontId="96" fillId="38" borderId="130" applyProtection="0">
      <alignment horizontal="left" indent="1"/>
      <protection locked="0"/>
    </xf>
    <xf numFmtId="0" fontId="9" fillId="40" borderId="125" applyNumberFormat="0" applyFont="0" applyBorder="0" applyAlignment="0" applyProtection="0"/>
    <xf numFmtId="0" fontId="9" fillId="14" borderId="105" applyNumberFormat="0" applyProtection="0">
      <alignment horizontal="left" vertical="center" indent="1"/>
    </xf>
    <xf numFmtId="0" fontId="9" fillId="40" borderId="125" applyNumberFormat="0" applyFont="0" applyBorder="0" applyAlignment="0" applyProtection="0"/>
    <xf numFmtId="49" fontId="96" fillId="37" borderId="130" applyProtection="0">
      <alignment horizontal="left" indent="1"/>
      <protection locked="0"/>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4" fontId="69" fillId="25" borderId="105" applyNumberFormat="0" applyProtection="0">
      <alignment vertical="center"/>
    </xf>
    <xf numFmtId="4" fontId="70" fillId="24" borderId="105" applyNumberFormat="0" applyProtection="0">
      <alignment horizontal="right" vertical="center"/>
    </xf>
    <xf numFmtId="0" fontId="9" fillId="40" borderId="125" applyNumberFormat="0" applyFont="0" applyBorder="0" applyAlignment="0" applyProtection="0"/>
    <xf numFmtId="0" fontId="9" fillId="14" borderId="105" applyNumberFormat="0" applyProtection="0">
      <alignment horizontal="left" vertical="center" indent="1"/>
    </xf>
    <xf numFmtId="4" fontId="70" fillId="35" borderId="105" applyNumberFormat="0" applyProtection="0">
      <alignment horizontal="left" vertical="center" indent="1"/>
    </xf>
    <xf numFmtId="0" fontId="9" fillId="40" borderId="125" applyNumberFormat="0" applyFont="0" applyBorder="0" applyAlignment="0" applyProtection="0"/>
    <xf numFmtId="4" fontId="70" fillId="10" borderId="105" applyNumberFormat="0" applyProtection="0">
      <alignment horizontal="right" vertical="center"/>
    </xf>
    <xf numFmtId="0" fontId="9" fillId="10" borderId="105" applyNumberFormat="0" applyProtection="0">
      <alignment horizontal="left" vertical="center" indent="1"/>
    </xf>
    <xf numFmtId="0" fontId="9" fillId="40" borderId="125" applyNumberFormat="0" applyFont="0" applyBorder="0" applyAlignment="0" applyProtection="0"/>
    <xf numFmtId="4" fontId="70" fillId="31" borderId="105" applyNumberFormat="0" applyProtection="0">
      <alignment horizontal="right" vertical="center"/>
    </xf>
    <xf numFmtId="0" fontId="9" fillId="31" borderId="105" applyNumberFormat="0" applyProtection="0">
      <alignment horizontal="left" vertical="center" indent="1"/>
    </xf>
    <xf numFmtId="0" fontId="9" fillId="40" borderId="125" applyNumberFormat="0" applyFont="0" applyBorder="0" applyAlignment="0" applyProtection="0"/>
    <xf numFmtId="4" fontId="70" fillId="31" borderId="105" applyNumberFormat="0" applyProtection="0">
      <alignment horizontal="right" vertical="center"/>
    </xf>
    <xf numFmtId="211" fontId="83" fillId="37" borderId="130">
      <alignment horizontal="center"/>
      <protection locked="0"/>
    </xf>
    <xf numFmtId="4" fontId="70" fillId="26" borderId="105" applyNumberFormat="0" applyProtection="0">
      <alignment horizontal="right" vertical="center"/>
    </xf>
    <xf numFmtId="4" fontId="70" fillId="31" borderId="105" applyNumberFormat="0" applyProtection="0">
      <alignment horizontal="right" vertical="center"/>
    </xf>
    <xf numFmtId="0" fontId="70" fillId="10" borderId="105" applyNumberFormat="0" applyProtection="0">
      <alignment horizontal="left" vertical="top" indent="1"/>
    </xf>
    <xf numFmtId="0" fontId="9" fillId="16" borderId="105" applyNumberFormat="0" applyProtection="0">
      <alignment horizontal="left" vertical="top" indent="1"/>
    </xf>
    <xf numFmtId="4" fontId="70" fillId="12" borderId="105" applyNumberFormat="0" applyProtection="0">
      <alignment horizontal="left" vertical="center" indent="1"/>
    </xf>
    <xf numFmtId="0" fontId="70" fillId="12" borderId="105" applyNumberFormat="0" applyProtection="0">
      <alignment horizontal="left" vertical="top" indent="1"/>
    </xf>
    <xf numFmtId="0" fontId="9" fillId="40" borderId="125" applyNumberFormat="0" applyFont="0" applyBorder="0" applyAlignment="0" applyProtection="0"/>
    <xf numFmtId="0" fontId="9" fillId="14" borderId="105" applyNumberFormat="0" applyProtection="0">
      <alignment horizontal="left" vertical="center" indent="1"/>
    </xf>
    <xf numFmtId="0" fontId="9" fillId="48" borderId="126" applyNumberFormat="0" applyAlignment="0" applyProtection="0"/>
    <xf numFmtId="4" fontId="72" fillId="31" borderId="105" applyNumberFormat="0" applyProtection="0">
      <alignment horizontal="right" vertical="center"/>
    </xf>
    <xf numFmtId="4" fontId="70" fillId="27" borderId="105" applyNumberFormat="0" applyProtection="0">
      <alignment horizontal="right" vertical="center"/>
    </xf>
    <xf numFmtId="10" fontId="77" fillId="40" borderId="130" applyNumberFormat="0" applyBorder="0" applyAlignment="0" applyProtection="0"/>
    <xf numFmtId="0" fontId="9" fillId="16" borderId="105" applyNumberFormat="0" applyProtection="0">
      <alignment horizontal="left" vertical="top" indent="1"/>
    </xf>
    <xf numFmtId="4" fontId="70" fillId="31" borderId="105" applyNumberFormat="0" applyProtection="0">
      <alignment horizontal="right" vertical="center"/>
    </xf>
    <xf numFmtId="10" fontId="77" fillId="40" borderId="130" applyNumberFormat="0" applyBorder="0" applyAlignment="0" applyProtection="0"/>
    <xf numFmtId="0" fontId="9" fillId="40" borderId="125" applyNumberFormat="0" applyFont="0" applyBorder="0" applyAlignment="0" applyProtection="0"/>
    <xf numFmtId="4" fontId="70" fillId="31" borderId="105" applyNumberFormat="0" applyProtection="0">
      <alignment horizontal="right" vertical="center"/>
    </xf>
    <xf numFmtId="4" fontId="70" fillId="28" borderId="105" applyNumberFormat="0" applyProtection="0">
      <alignment horizontal="right" vertical="center"/>
    </xf>
    <xf numFmtId="0" fontId="9" fillId="10" borderId="105" applyNumberFormat="0" applyProtection="0">
      <alignment horizontal="left" vertical="top" indent="1"/>
    </xf>
    <xf numFmtId="0" fontId="9" fillId="16" borderId="105" applyNumberFormat="0" applyProtection="0">
      <alignment horizontal="left" vertical="top" indent="1"/>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0" borderId="129" applyFont="0" applyFill="0" applyBorder="0" applyAlignment="0" applyProtection="0"/>
    <xf numFmtId="49" fontId="96" fillId="37" borderId="130" applyProtection="0">
      <alignment horizontal="left" indent="1"/>
      <protection locked="0"/>
    </xf>
    <xf numFmtId="4" fontId="70" fillId="11" borderId="105" applyNumberFormat="0" applyProtection="0">
      <alignment horizontal="right" vertical="center"/>
    </xf>
    <xf numFmtId="4" fontId="70" fillId="15" borderId="105" applyNumberFormat="0" applyProtection="0">
      <alignment horizontal="right" vertical="center"/>
    </xf>
    <xf numFmtId="4" fontId="69" fillId="25" borderId="105" applyNumberFormat="0" applyProtection="0">
      <alignment vertical="center"/>
    </xf>
    <xf numFmtId="4" fontId="70" fillId="24" borderId="105" applyNumberFormat="0" applyProtection="0">
      <alignment horizontal="right" vertical="center"/>
    </xf>
    <xf numFmtId="0" fontId="9" fillId="31" borderId="105" applyNumberFormat="0" applyProtection="0">
      <alignment horizontal="left" vertical="center" indent="1"/>
    </xf>
    <xf numFmtId="49" fontId="96" fillId="38" borderId="130" applyProtection="0">
      <alignment horizontal="left" indent="1"/>
      <protection locked="0"/>
    </xf>
    <xf numFmtId="4" fontId="70" fillId="24" borderId="105" applyNumberFormat="0" applyProtection="0">
      <alignment horizontal="right" vertical="center"/>
    </xf>
    <xf numFmtId="40" fontId="90" fillId="40" borderId="130">
      <alignment vertical="center"/>
    </xf>
    <xf numFmtId="0" fontId="9" fillId="10" borderId="105" applyNumberFormat="0" applyProtection="0">
      <alignment horizontal="left" vertical="center" indent="1"/>
    </xf>
    <xf numFmtId="4" fontId="70" fillId="31" borderId="105" applyNumberFormat="0" applyProtection="0">
      <alignment horizontal="right" vertical="center"/>
    </xf>
    <xf numFmtId="0" fontId="9" fillId="40" borderId="125" applyNumberFormat="0" applyFont="0" applyBorder="0" applyAlignment="0" applyProtection="0"/>
    <xf numFmtId="4" fontId="70" fillId="29" borderId="105" applyNumberFormat="0" applyProtection="0">
      <alignment horizontal="right" vertical="center"/>
    </xf>
    <xf numFmtId="49" fontId="96" fillId="38" borderId="130" applyProtection="0">
      <alignment horizontal="left" indent="1"/>
      <protection locked="0"/>
    </xf>
    <xf numFmtId="181" fontId="81" fillId="37" borderId="130">
      <protection locked="0"/>
    </xf>
    <xf numFmtId="4" fontId="70" fillId="31" borderId="105" applyNumberFormat="0" applyProtection="0">
      <alignment horizontal="right" vertical="center"/>
    </xf>
    <xf numFmtId="0" fontId="9" fillId="10" borderId="105" applyNumberFormat="0" applyProtection="0">
      <alignment horizontal="left" vertical="center" indent="1"/>
    </xf>
    <xf numFmtId="4" fontId="68" fillId="25" borderId="105" applyNumberFormat="0" applyProtection="0">
      <alignment vertical="center"/>
    </xf>
    <xf numFmtId="4" fontId="70" fillId="12" borderId="105" applyNumberFormat="0" applyProtection="0">
      <alignment vertical="center"/>
    </xf>
    <xf numFmtId="0" fontId="9" fillId="40" borderId="125" applyNumberFormat="0" applyFont="0" applyBorder="0" applyAlignment="0" applyProtection="0"/>
    <xf numFmtId="0" fontId="9" fillId="10" borderId="105" applyNumberFormat="0" applyProtection="0">
      <alignment horizontal="left" vertical="center" indent="1"/>
    </xf>
    <xf numFmtId="0" fontId="9" fillId="31" borderId="105" applyNumberFormat="0" applyProtection="0">
      <alignment horizontal="left" vertical="center" indent="1"/>
    </xf>
    <xf numFmtId="4" fontId="70" fillId="10" borderId="105" applyNumberFormat="0" applyProtection="0">
      <alignment horizontal="right" vertical="center"/>
    </xf>
    <xf numFmtId="0" fontId="9" fillId="40" borderId="125" applyNumberFormat="0" applyFont="0" applyBorder="0" applyAlignment="0" applyProtection="0"/>
    <xf numFmtId="0" fontId="9" fillId="40" borderId="125" applyNumberFormat="0" applyFont="0" applyBorder="0" applyAlignment="0" applyProtection="0"/>
    <xf numFmtId="211" fontId="83" fillId="37" borderId="130">
      <alignment horizontal="center"/>
      <protection locked="0"/>
    </xf>
    <xf numFmtId="4" fontId="70" fillId="15" borderId="105" applyNumberFormat="0" applyProtection="0">
      <alignment horizontal="right" vertical="center"/>
    </xf>
    <xf numFmtId="211" fontId="83" fillId="37" borderId="130">
      <alignment horizontal="center"/>
      <protection locked="0"/>
    </xf>
    <xf numFmtId="0" fontId="9" fillId="16" borderId="105" applyNumberFormat="0" applyProtection="0">
      <alignment horizontal="left" vertical="top" indent="1"/>
    </xf>
    <xf numFmtId="4" fontId="70" fillId="31" borderId="105" applyNumberFormat="0" applyProtection="0">
      <alignment horizontal="right" vertical="center"/>
    </xf>
    <xf numFmtId="0" fontId="9" fillId="31" borderId="105" applyNumberFormat="0" applyProtection="0">
      <alignment horizontal="left" vertical="top" indent="1"/>
    </xf>
    <xf numFmtId="211" fontId="83" fillId="37" borderId="130">
      <alignment horizontal="center"/>
      <protection locked="0"/>
    </xf>
    <xf numFmtId="0" fontId="9" fillId="40" borderId="125" applyNumberFormat="0" applyFont="0" applyBorder="0" applyAlignment="0" applyProtection="0"/>
    <xf numFmtId="49" fontId="96" fillId="37" borderId="130" applyProtection="0">
      <alignment horizontal="left" indent="1"/>
      <protection locked="0"/>
    </xf>
    <xf numFmtId="0" fontId="9" fillId="14" borderId="105" applyNumberFormat="0" applyProtection="0">
      <alignment horizontal="left" vertical="center" indent="1"/>
    </xf>
    <xf numFmtId="0" fontId="9" fillId="10" borderId="105" applyNumberFormat="0" applyProtection="0">
      <alignment horizontal="left" vertical="center" indent="1"/>
    </xf>
    <xf numFmtId="4" fontId="70" fillId="31" borderId="105" applyNumberFormat="0" applyProtection="0">
      <alignment horizontal="right" vertical="center"/>
    </xf>
    <xf numFmtId="10" fontId="77" fillId="40" borderId="130" applyNumberFormat="0" applyBorder="0" applyAlignment="0" applyProtection="0"/>
    <xf numFmtId="0" fontId="9" fillId="31" borderId="105" applyNumberFormat="0" applyProtection="0">
      <alignment horizontal="left" vertical="center" indent="1"/>
    </xf>
    <xf numFmtId="49" fontId="96" fillId="37" borderId="130" applyProtection="0">
      <alignment horizontal="left" indent="1"/>
      <protection locked="0"/>
    </xf>
    <xf numFmtId="10" fontId="77" fillId="40" borderId="130" applyNumberFormat="0" applyBorder="0" applyAlignment="0" applyProtection="0"/>
    <xf numFmtId="0" fontId="70" fillId="10" borderId="105" applyNumberFormat="0" applyProtection="0">
      <alignment horizontal="left" vertical="top" indent="1"/>
    </xf>
    <xf numFmtId="181" fontId="81" fillId="37" borderId="130">
      <protection locked="0"/>
    </xf>
    <xf numFmtId="4" fontId="70" fillId="11" borderId="105" applyNumberFormat="0" applyProtection="0">
      <alignment horizontal="right" vertical="center"/>
    </xf>
    <xf numFmtId="211" fontId="83" fillId="37" borderId="130">
      <alignment horizontal="center"/>
      <protection locked="0"/>
    </xf>
    <xf numFmtId="0" fontId="9" fillId="14" borderId="105" applyNumberFormat="0" applyProtection="0">
      <alignment horizontal="left" vertical="top" indent="1"/>
    </xf>
    <xf numFmtId="4" fontId="70" fillId="11" borderId="105" applyNumberFormat="0" applyProtection="0">
      <alignment horizontal="right" vertical="center"/>
    </xf>
    <xf numFmtId="49" fontId="96" fillId="38" borderId="130" applyProtection="0">
      <alignment horizontal="left" indent="1"/>
      <protection locked="0"/>
    </xf>
    <xf numFmtId="10" fontId="77" fillId="40" borderId="130" applyNumberFormat="0" applyBorder="0" applyAlignment="0" applyProtection="0"/>
    <xf numFmtId="0" fontId="9" fillId="14" borderId="105" applyNumberFormat="0" applyProtection="0">
      <alignment horizontal="left" vertical="center" indent="1"/>
    </xf>
    <xf numFmtId="181" fontId="81" fillId="37" borderId="130">
      <protection locked="0"/>
    </xf>
    <xf numFmtId="0" fontId="95" fillId="0" borderId="129">
      <alignment horizontal="left" vertical="center"/>
    </xf>
    <xf numFmtId="49" fontId="96" fillId="37" borderId="130" applyProtection="0">
      <alignment horizontal="left" indent="1"/>
      <protection locked="0"/>
    </xf>
    <xf numFmtId="0" fontId="9" fillId="14" borderId="105" applyNumberFormat="0" applyProtection="0">
      <alignment horizontal="left" vertical="center" indent="1"/>
    </xf>
    <xf numFmtId="0" fontId="9" fillId="40" borderId="125" applyNumberFormat="0" applyFont="0" applyBorder="0" applyAlignment="0" applyProtection="0"/>
    <xf numFmtId="0" fontId="9" fillId="40" borderId="125" applyNumberFormat="0" applyFont="0" applyBorder="0" applyAlignment="0" applyProtection="0"/>
    <xf numFmtId="0" fontId="9" fillId="14" borderId="105" applyNumberFormat="0" applyProtection="0">
      <alignment horizontal="left" vertical="center" indent="1"/>
    </xf>
    <xf numFmtId="4" fontId="70" fillId="27" borderId="105" applyNumberFormat="0" applyProtection="0">
      <alignment horizontal="right" vertical="center"/>
    </xf>
    <xf numFmtId="0" fontId="9" fillId="16" borderId="105" applyNumberFormat="0" applyProtection="0">
      <alignment horizontal="left" vertical="top" indent="1"/>
    </xf>
    <xf numFmtId="211" fontId="83" fillId="37" borderId="130">
      <alignment horizontal="center"/>
      <protection locked="0"/>
    </xf>
    <xf numFmtId="0" fontId="9" fillId="14" borderId="105" applyNumberFormat="0" applyProtection="0">
      <alignment horizontal="left" vertical="top" indent="1"/>
    </xf>
    <xf numFmtId="0" fontId="9" fillId="40" borderId="125" applyNumberFormat="0" applyFont="0" applyBorder="0" applyAlignment="0" applyProtection="0"/>
    <xf numFmtId="0" fontId="70" fillId="10" borderId="105" applyNumberFormat="0" applyProtection="0">
      <alignment horizontal="left" vertical="top" indent="1"/>
    </xf>
    <xf numFmtId="0" fontId="9" fillId="31" borderId="105" applyNumberFormat="0" applyProtection="0">
      <alignment horizontal="left" vertical="center" indent="1"/>
    </xf>
    <xf numFmtId="4" fontId="70" fillId="24" borderId="105" applyNumberFormat="0" applyProtection="0">
      <alignment horizontal="right" vertical="center"/>
    </xf>
    <xf numFmtId="0" fontId="9" fillId="10" borderId="105" applyNumberFormat="0" applyProtection="0">
      <alignment horizontal="left" vertical="center" indent="1"/>
    </xf>
    <xf numFmtId="0" fontId="70" fillId="12" borderId="105" applyNumberFormat="0" applyProtection="0">
      <alignment horizontal="left" vertical="top" indent="1"/>
    </xf>
    <xf numFmtId="4" fontId="70" fillId="27" borderId="105" applyNumberFormat="0" applyProtection="0">
      <alignment horizontal="right" vertical="center"/>
    </xf>
    <xf numFmtId="0" fontId="9" fillId="40" borderId="125" applyNumberFormat="0" applyFont="0" applyBorder="0" applyAlignment="0" applyProtection="0"/>
    <xf numFmtId="0" fontId="9" fillId="31" borderId="105" applyNumberFormat="0" applyProtection="0">
      <alignment horizontal="left" vertical="center" indent="1"/>
    </xf>
    <xf numFmtId="0" fontId="9" fillId="40" borderId="125" applyNumberFormat="0" applyFont="0" applyBorder="0" applyAlignment="0" applyProtection="0"/>
    <xf numFmtId="10" fontId="77" fillId="40" borderId="130" applyNumberFormat="0" applyBorder="0" applyAlignment="0" applyProtection="0"/>
    <xf numFmtId="0" fontId="95" fillId="0" borderId="129">
      <alignment horizontal="left" vertical="center"/>
    </xf>
    <xf numFmtId="4" fontId="70" fillId="31" borderId="105" applyNumberFormat="0" applyProtection="0">
      <alignment horizontal="right" vertical="center"/>
    </xf>
    <xf numFmtId="4" fontId="70" fillId="10" borderId="105" applyNumberFormat="0" applyProtection="0">
      <alignment horizontal="right" vertical="center"/>
    </xf>
    <xf numFmtId="0" fontId="9" fillId="40" borderId="125" applyNumberFormat="0" applyFont="0" applyBorder="0" applyAlignment="0" applyProtection="0"/>
    <xf numFmtId="0" fontId="9" fillId="40" borderId="125" applyNumberFormat="0" applyFont="0" applyBorder="0" applyAlignment="0" applyProtection="0"/>
    <xf numFmtId="0" fontId="9" fillId="40" borderId="125" applyNumberFormat="0" applyFont="0" applyBorder="0" applyAlignment="0" applyProtection="0"/>
    <xf numFmtId="4" fontId="70" fillId="12" borderId="105" applyNumberFormat="0" applyProtection="0">
      <alignment horizontal="left" vertical="center" indent="1"/>
    </xf>
    <xf numFmtId="0" fontId="9" fillId="10" borderId="105" applyNumberFormat="0" applyProtection="0">
      <alignment horizontal="left" vertical="center" indent="1"/>
    </xf>
    <xf numFmtId="4" fontId="70" fillId="15" borderId="105" applyNumberFormat="0" applyProtection="0">
      <alignment horizontal="right" vertical="center"/>
    </xf>
    <xf numFmtId="40" fontId="90" fillId="40" borderId="130">
      <alignment vertical="center"/>
    </xf>
    <xf numFmtId="4" fontId="70" fillId="15" borderId="105" applyNumberFormat="0" applyProtection="0">
      <alignment horizontal="right" vertical="center"/>
    </xf>
    <xf numFmtId="0" fontId="9" fillId="14" borderId="105" applyNumberFormat="0" applyProtection="0">
      <alignment horizontal="left" vertical="center" indent="1"/>
    </xf>
    <xf numFmtId="0" fontId="95" fillId="0" borderId="129">
      <alignment horizontal="left" vertical="center"/>
    </xf>
    <xf numFmtId="0" fontId="9" fillId="31" borderId="105" applyNumberFormat="0" applyProtection="0">
      <alignment horizontal="left" vertical="center" indent="1"/>
    </xf>
    <xf numFmtId="211" fontId="83" fillId="37" borderId="130">
      <alignment horizontal="center"/>
      <protection locked="0"/>
    </xf>
    <xf numFmtId="10" fontId="77" fillId="40" borderId="130" applyNumberFormat="0" applyBorder="0" applyAlignment="0" applyProtection="0"/>
    <xf numFmtId="0" fontId="9" fillId="14" borderId="105" applyNumberFormat="0" applyProtection="0">
      <alignment horizontal="left" vertical="center" indent="1"/>
    </xf>
    <xf numFmtId="0" fontId="9" fillId="14" borderId="105" applyNumberFormat="0" applyProtection="0">
      <alignment horizontal="left" vertical="center" indent="1"/>
    </xf>
    <xf numFmtId="4" fontId="70" fillId="15" borderId="105" applyNumberFormat="0" applyProtection="0">
      <alignment horizontal="right" vertical="center"/>
    </xf>
    <xf numFmtId="0" fontId="9" fillId="14" borderId="105" applyNumberFormat="0" applyProtection="0">
      <alignment horizontal="left" vertical="center" indent="1"/>
    </xf>
    <xf numFmtId="4" fontId="70" fillId="23" borderId="105" applyNumberFormat="0" applyProtection="0">
      <alignment horizontal="right" vertical="center"/>
    </xf>
    <xf numFmtId="0" fontId="9" fillId="40" borderId="125" applyNumberFormat="0" applyFont="0" applyBorder="0" applyAlignment="0" applyProtection="0"/>
    <xf numFmtId="4" fontId="70" fillId="10" borderId="105" applyNumberFormat="0" applyProtection="0">
      <alignment horizontal="right" vertical="center"/>
    </xf>
    <xf numFmtId="4" fontId="70" fillId="27" borderId="105" applyNumberFormat="0" applyProtection="0">
      <alignment horizontal="right" vertical="center"/>
    </xf>
    <xf numFmtId="0" fontId="9" fillId="31" borderId="105" applyNumberFormat="0" applyProtection="0">
      <alignment horizontal="left" vertical="top" indent="1"/>
    </xf>
    <xf numFmtId="0" fontId="9" fillId="16" borderId="105" applyNumberFormat="0" applyProtection="0">
      <alignment horizontal="left" vertical="center" indent="1"/>
    </xf>
    <xf numFmtId="4" fontId="70" fillId="10" borderId="105" applyNumberFormat="0" applyProtection="0">
      <alignment horizontal="right" vertical="center"/>
    </xf>
    <xf numFmtId="4" fontId="70" fillId="31" borderId="105" applyNumberFormat="0" applyProtection="0">
      <alignment horizontal="right" vertical="center"/>
    </xf>
    <xf numFmtId="4" fontId="70" fillId="17" borderId="105" applyNumberFormat="0" applyProtection="0">
      <alignment horizontal="right" vertical="center"/>
    </xf>
    <xf numFmtId="0" fontId="70" fillId="12" borderId="105" applyNumberFormat="0" applyProtection="0">
      <alignment horizontal="left" vertical="top" indent="1"/>
    </xf>
    <xf numFmtId="4" fontId="70" fillId="31" borderId="105" applyNumberFormat="0" applyProtection="0">
      <alignment horizontal="right" vertical="center"/>
    </xf>
    <xf numFmtId="49" fontId="96" fillId="38" borderId="130" applyProtection="0">
      <alignment horizontal="left" indent="1"/>
      <protection locked="0"/>
    </xf>
    <xf numFmtId="4" fontId="70" fillId="31" borderId="105" applyNumberFormat="0" applyProtection="0">
      <alignment horizontal="right" vertical="center"/>
    </xf>
    <xf numFmtId="181" fontId="81" fillId="37" borderId="130">
      <protection locked="0"/>
    </xf>
    <xf numFmtId="4" fontId="69" fillId="25" borderId="105" applyNumberFormat="0" applyProtection="0">
      <alignment vertical="center"/>
    </xf>
    <xf numFmtId="40" fontId="90" fillId="40" borderId="130">
      <alignment vertical="center"/>
    </xf>
    <xf numFmtId="4" fontId="70" fillId="10" borderId="105" applyNumberFormat="0" applyProtection="0">
      <alignment horizontal="right" vertical="center"/>
    </xf>
    <xf numFmtId="4" fontId="70" fillId="12" borderId="105" applyNumberFormat="0" applyProtection="0">
      <alignment vertical="center"/>
    </xf>
    <xf numFmtId="0" fontId="95" fillId="0" borderId="129">
      <alignment horizontal="left" vertical="center"/>
    </xf>
    <xf numFmtId="4" fontId="70" fillId="28" borderId="105" applyNumberFormat="0" applyProtection="0">
      <alignment horizontal="right" vertical="center"/>
    </xf>
    <xf numFmtId="49" fontId="96" fillId="37" borderId="130" applyProtection="0">
      <alignment horizontal="left" indent="1"/>
      <protection locked="0"/>
    </xf>
    <xf numFmtId="10" fontId="77" fillId="40" borderId="130" applyNumberFormat="0" applyBorder="0" applyAlignment="0" applyProtection="0"/>
    <xf numFmtId="49" fontId="96" fillId="37" borderId="130" applyProtection="0">
      <alignment horizontal="left" indent="1"/>
      <protection locked="0"/>
    </xf>
    <xf numFmtId="0" fontId="9" fillId="10" borderId="105" applyNumberFormat="0" applyProtection="0">
      <alignment horizontal="left" vertical="center" indent="1"/>
    </xf>
    <xf numFmtId="0" fontId="9" fillId="16" borderId="105" applyNumberFormat="0" applyProtection="0">
      <alignment horizontal="left" vertical="top" indent="1"/>
    </xf>
    <xf numFmtId="4" fontId="72" fillId="31" borderId="105" applyNumberFormat="0" applyProtection="0">
      <alignment horizontal="right" vertical="center"/>
    </xf>
    <xf numFmtId="0" fontId="70" fillId="10" borderId="105" applyNumberFormat="0" applyProtection="0">
      <alignment horizontal="left" vertical="top" indent="1"/>
    </xf>
    <xf numFmtId="4" fontId="69" fillId="25" borderId="105" applyNumberFormat="0" applyProtection="0">
      <alignment vertical="center"/>
    </xf>
    <xf numFmtId="49" fontId="96" fillId="38" borderId="130" applyProtection="0">
      <alignment horizontal="left" indent="1"/>
      <protection locked="0"/>
    </xf>
    <xf numFmtId="4" fontId="72" fillId="31" borderId="105" applyNumberFormat="0" applyProtection="0">
      <alignment horizontal="right" vertical="center"/>
    </xf>
    <xf numFmtId="0" fontId="9" fillId="14" borderId="105" applyNumberFormat="0" applyProtection="0">
      <alignment horizontal="left" vertical="center" indent="1"/>
    </xf>
    <xf numFmtId="211" fontId="83" fillId="37" borderId="130">
      <alignment horizontal="center"/>
      <protection locked="0"/>
    </xf>
    <xf numFmtId="0" fontId="9" fillId="31" borderId="105" applyNumberFormat="0" applyProtection="0">
      <alignment horizontal="left" vertical="center" indent="1"/>
    </xf>
    <xf numFmtId="0" fontId="9" fillId="14" borderId="105" applyNumberFormat="0" applyProtection="0">
      <alignment horizontal="left" vertical="center" indent="1"/>
    </xf>
    <xf numFmtId="0" fontId="9" fillId="14" borderId="105" applyNumberFormat="0" applyProtection="0">
      <alignment horizontal="left" vertical="top" indent="1"/>
    </xf>
    <xf numFmtId="4" fontId="70" fillId="31" borderId="105" applyNumberFormat="0" applyProtection="0">
      <alignment horizontal="right" vertical="center"/>
    </xf>
    <xf numFmtId="4" fontId="70" fillId="31" borderId="105" applyNumberFormat="0" applyProtection="0">
      <alignment horizontal="right" vertical="center"/>
    </xf>
    <xf numFmtId="0" fontId="9" fillId="14" borderId="105" applyNumberFormat="0" applyProtection="0">
      <alignment horizontal="left" vertical="center" indent="1"/>
    </xf>
    <xf numFmtId="10" fontId="77" fillId="40" borderId="130" applyNumberFormat="0" applyBorder="0" applyAlignment="0" applyProtection="0"/>
    <xf numFmtId="0" fontId="9" fillId="40" borderId="125" applyNumberFormat="0" applyFont="0" applyBorder="0" applyAlignment="0" applyProtection="0"/>
    <xf numFmtId="0" fontId="9" fillId="0" borderId="129" applyFont="0" applyFill="0" applyBorder="0" applyAlignment="0" applyProtection="0"/>
    <xf numFmtId="0" fontId="9" fillId="40" borderId="125" applyNumberFormat="0" applyFont="0" applyBorder="0" applyAlignment="0" applyProtection="0"/>
    <xf numFmtId="40" fontId="90" fillId="40" borderId="130">
      <alignment vertical="center"/>
    </xf>
    <xf numFmtId="4" fontId="70" fillId="31" borderId="105" applyNumberFormat="0" applyProtection="0">
      <alignment horizontal="right" vertical="center"/>
    </xf>
    <xf numFmtId="4" fontId="74" fillId="31" borderId="105" applyNumberFormat="0" applyProtection="0">
      <alignment horizontal="right" vertical="center"/>
    </xf>
    <xf numFmtId="4" fontId="70" fillId="11" borderId="105" applyNumberFormat="0" applyProtection="0">
      <alignment horizontal="right" vertical="center"/>
    </xf>
    <xf numFmtId="4" fontId="70" fillId="28" borderId="105" applyNumberFormat="0" applyProtection="0">
      <alignment horizontal="right" vertical="center"/>
    </xf>
    <xf numFmtId="0" fontId="9" fillId="31" borderId="105" applyNumberFormat="0" applyProtection="0">
      <alignment horizontal="left" vertical="center" indent="1"/>
    </xf>
    <xf numFmtId="4" fontId="70" fillId="10" borderId="105" applyNumberFormat="0" applyProtection="0">
      <alignment horizontal="right" vertical="center"/>
    </xf>
    <xf numFmtId="4" fontId="70" fillId="31" borderId="105" applyNumberFormat="0" applyProtection="0">
      <alignment horizontal="right" vertical="center"/>
    </xf>
    <xf numFmtId="181" fontId="81" fillId="37" borderId="130">
      <protection locked="0"/>
    </xf>
    <xf numFmtId="40" fontId="90" fillId="40" borderId="130">
      <alignment vertical="center"/>
    </xf>
    <xf numFmtId="4" fontId="74" fillId="31" borderId="105" applyNumberFormat="0" applyProtection="0">
      <alignment horizontal="right" vertical="center"/>
    </xf>
    <xf numFmtId="4" fontId="72" fillId="12" borderId="105" applyNumberFormat="0" applyProtection="0">
      <alignment vertical="center"/>
    </xf>
    <xf numFmtId="0" fontId="9" fillId="48" borderId="126" applyNumberFormat="0" applyAlignment="0" applyProtection="0"/>
    <xf numFmtId="49" fontId="96" fillId="38" borderId="130" applyProtection="0">
      <alignment horizontal="left" indent="1"/>
      <protection locked="0"/>
    </xf>
    <xf numFmtId="4" fontId="72" fillId="31" borderId="105" applyNumberFormat="0" applyProtection="0">
      <alignment horizontal="right" vertical="center"/>
    </xf>
    <xf numFmtId="0" fontId="9" fillId="31" borderId="105" applyNumberFormat="0" applyProtection="0">
      <alignment horizontal="left" vertical="center" indent="1"/>
    </xf>
    <xf numFmtId="49" fontId="96" fillId="37" borderId="130" applyProtection="0">
      <alignment horizontal="left" indent="1"/>
      <protection locked="0"/>
    </xf>
    <xf numFmtId="0" fontId="9" fillId="14" borderId="105" applyNumberFormat="0" applyProtection="0">
      <alignment horizontal="left" vertical="center" indent="1"/>
    </xf>
    <xf numFmtId="4" fontId="70" fillId="29" borderId="105" applyNumberFormat="0" applyProtection="0">
      <alignment horizontal="right" vertical="center"/>
    </xf>
    <xf numFmtId="10" fontId="77" fillId="40" borderId="130" applyNumberFormat="0" applyBorder="0" applyAlignment="0" applyProtection="0"/>
    <xf numFmtId="0" fontId="95" fillId="0" borderId="129">
      <alignment horizontal="left" vertical="center"/>
    </xf>
    <xf numFmtId="0" fontId="9" fillId="48" borderId="126" applyNumberFormat="0" applyAlignment="0" applyProtection="0"/>
    <xf numFmtId="0" fontId="9" fillId="31" borderId="105" applyNumberFormat="0" applyProtection="0">
      <alignment horizontal="left" vertical="center" indent="1"/>
    </xf>
    <xf numFmtId="4" fontId="70" fillId="35" borderId="105" applyNumberFormat="0" applyProtection="0">
      <alignment horizontal="left" vertical="center" indent="1"/>
    </xf>
    <xf numFmtId="0" fontId="70" fillId="10" borderId="105" applyNumberFormat="0" applyProtection="0">
      <alignment horizontal="left" vertical="top" indent="1"/>
    </xf>
    <xf numFmtId="0" fontId="9" fillId="0" borderId="129" applyFont="0" applyFill="0" applyBorder="0" applyAlignment="0" applyProtection="0"/>
    <xf numFmtId="4" fontId="70" fillId="12" borderId="105" applyNumberFormat="0" applyProtection="0">
      <alignment horizontal="left" vertical="center" indent="1"/>
    </xf>
    <xf numFmtId="0" fontId="9" fillId="14" borderId="105" applyNumberFormat="0" applyProtection="0">
      <alignment horizontal="left" vertical="center" indent="1"/>
    </xf>
    <xf numFmtId="0" fontId="9" fillId="16" borderId="105" applyNumberFormat="0" applyProtection="0">
      <alignment horizontal="left" vertical="top" indent="1"/>
    </xf>
    <xf numFmtId="0" fontId="9" fillId="0" borderId="129" applyFont="0" applyFill="0" applyBorder="0" applyAlignment="0" applyProtection="0"/>
    <xf numFmtId="49" fontId="96" fillId="38" borderId="130" applyProtection="0">
      <alignment horizontal="left" indent="1"/>
      <protection locked="0"/>
    </xf>
    <xf numFmtId="0" fontId="9" fillId="31" borderId="105" applyNumberFormat="0" applyProtection="0">
      <alignment horizontal="left" vertical="center"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4" fillId="31" borderId="105" applyNumberFormat="0" applyProtection="0">
      <alignment horizontal="right" vertical="center"/>
    </xf>
    <xf numFmtId="0" fontId="9" fillId="40" borderId="125" applyNumberFormat="0" applyFont="0" applyBorder="0" applyAlignment="0" applyProtection="0"/>
    <xf numFmtId="4" fontId="72" fillId="31" borderId="105" applyNumberFormat="0" applyProtection="0">
      <alignment horizontal="right" vertical="center"/>
    </xf>
    <xf numFmtId="0" fontId="9" fillId="16" borderId="105" applyNumberFormat="0" applyProtection="0">
      <alignment horizontal="left" vertical="top" indent="1"/>
    </xf>
    <xf numFmtId="0" fontId="9" fillId="31" borderId="105" applyNumberFormat="0" applyProtection="0">
      <alignment horizontal="left" vertical="top" indent="1"/>
    </xf>
    <xf numFmtId="0" fontId="9" fillId="14" borderId="105" applyNumberFormat="0" applyProtection="0">
      <alignment horizontal="left" vertical="center" indent="1"/>
    </xf>
    <xf numFmtId="4" fontId="70" fillId="10" borderId="105" applyNumberFormat="0" applyProtection="0">
      <alignment horizontal="right" vertical="center"/>
    </xf>
    <xf numFmtId="0" fontId="9" fillId="31" borderId="105" applyNumberFormat="0" applyProtection="0">
      <alignment horizontal="left" vertical="center" indent="1"/>
    </xf>
    <xf numFmtId="0" fontId="9" fillId="16" borderId="105" applyNumberFormat="0" applyProtection="0">
      <alignment horizontal="left" vertical="top" indent="1"/>
    </xf>
    <xf numFmtId="49" fontId="96" fillId="37" borderId="130" applyProtection="0">
      <alignment horizontal="left" indent="1"/>
      <protection locked="0"/>
    </xf>
    <xf numFmtId="4" fontId="70" fillId="27" borderId="105" applyNumberFormat="0" applyProtection="0">
      <alignment horizontal="right" vertical="center"/>
    </xf>
    <xf numFmtId="4" fontId="70" fillId="26" borderId="105" applyNumberFormat="0" applyProtection="0">
      <alignment horizontal="right" vertical="center"/>
    </xf>
    <xf numFmtId="4" fontId="70" fillId="31" borderId="105" applyNumberFormat="0" applyProtection="0">
      <alignment horizontal="right" vertical="center"/>
    </xf>
    <xf numFmtId="4" fontId="70" fillId="26" borderId="105" applyNumberFormat="0" applyProtection="0">
      <alignment horizontal="right" vertical="center"/>
    </xf>
    <xf numFmtId="0" fontId="9" fillId="10" borderId="105" applyNumberFormat="0" applyProtection="0">
      <alignment horizontal="left" vertical="center" indent="1"/>
    </xf>
    <xf numFmtId="0" fontId="9" fillId="16" borderId="105" applyNumberFormat="0" applyProtection="0">
      <alignment horizontal="left" vertical="center" indent="1"/>
    </xf>
    <xf numFmtId="49" fontId="96" fillId="38" borderId="130" applyProtection="0">
      <alignment horizontal="left" indent="1"/>
      <protection locked="0"/>
    </xf>
    <xf numFmtId="10" fontId="77" fillId="40" borderId="130" applyNumberFormat="0" applyBorder="0" applyAlignment="0" applyProtection="0"/>
    <xf numFmtId="4" fontId="70" fillId="10" borderId="105" applyNumberFormat="0" applyProtection="0">
      <alignment horizontal="right" vertical="center"/>
    </xf>
    <xf numFmtId="0" fontId="9" fillId="14" borderId="105" applyNumberFormat="0" applyProtection="0">
      <alignment horizontal="left" vertical="center" indent="1"/>
    </xf>
    <xf numFmtId="40" fontId="90" fillId="40" borderId="130">
      <alignment vertical="center"/>
    </xf>
    <xf numFmtId="49" fontId="96" fillId="37" borderId="130" applyProtection="0">
      <alignment horizontal="left" indent="1"/>
      <protection locked="0"/>
    </xf>
    <xf numFmtId="49" fontId="96" fillId="38" borderId="130" applyProtection="0">
      <alignment horizontal="left" indent="1"/>
      <protection locked="0"/>
    </xf>
    <xf numFmtId="0" fontId="9" fillId="10" borderId="105" applyNumberFormat="0" applyProtection="0">
      <alignment horizontal="left" vertical="center" indent="1"/>
    </xf>
    <xf numFmtId="211" fontId="83" fillId="37" borderId="130">
      <alignment horizontal="center"/>
      <protection locked="0"/>
    </xf>
    <xf numFmtId="211" fontId="83" fillId="37" borderId="130">
      <alignment horizontal="center"/>
      <protection locked="0"/>
    </xf>
    <xf numFmtId="10" fontId="77" fillId="40" borderId="130" applyNumberFormat="0" applyBorder="0" applyAlignment="0" applyProtection="0"/>
    <xf numFmtId="211" fontId="83" fillId="37" borderId="130">
      <alignment horizontal="center"/>
      <protection locked="0"/>
    </xf>
    <xf numFmtId="49" fontId="96" fillId="38" borderId="130" applyProtection="0">
      <alignment horizontal="left" indent="1"/>
      <protection locked="0"/>
    </xf>
    <xf numFmtId="4" fontId="72" fillId="31" borderId="105" applyNumberFormat="0" applyProtection="0">
      <alignment horizontal="right" vertical="center"/>
    </xf>
    <xf numFmtId="4" fontId="70" fillId="12" borderId="105" applyNumberFormat="0" applyProtection="0">
      <alignment horizontal="left" vertical="center" indent="1"/>
    </xf>
    <xf numFmtId="4" fontId="70" fillId="26" borderId="105" applyNumberFormat="0" applyProtection="0">
      <alignment horizontal="right" vertical="center"/>
    </xf>
    <xf numFmtId="4" fontId="72" fillId="31" borderId="105" applyNumberFormat="0" applyProtection="0">
      <alignment horizontal="right" vertical="center"/>
    </xf>
    <xf numFmtId="4" fontId="70" fillId="31" borderId="105" applyNumberFormat="0" applyProtection="0">
      <alignment horizontal="right" vertical="center"/>
    </xf>
    <xf numFmtId="4" fontId="70" fillId="10" borderId="105" applyNumberFormat="0" applyProtection="0">
      <alignment horizontal="right" vertical="center"/>
    </xf>
    <xf numFmtId="0" fontId="9" fillId="10" borderId="105" applyNumberFormat="0" applyProtection="0">
      <alignment horizontal="left" vertical="center" indent="1"/>
    </xf>
    <xf numFmtId="10" fontId="77" fillId="40" borderId="130" applyNumberFormat="0" applyBorder="0" applyAlignment="0" applyProtection="0"/>
    <xf numFmtId="211" fontId="83" fillId="37" borderId="130">
      <alignment horizontal="center"/>
      <protection locked="0"/>
    </xf>
    <xf numFmtId="10" fontId="77" fillId="40" borderId="130" applyNumberFormat="0" applyBorder="0" applyAlignment="0" applyProtection="0"/>
    <xf numFmtId="0" fontId="9" fillId="14" borderId="105" applyNumberFormat="0" applyProtection="0">
      <alignment horizontal="left" vertical="center" indent="1"/>
    </xf>
    <xf numFmtId="4" fontId="70" fillId="29" borderId="105" applyNumberFormat="0" applyProtection="0">
      <alignment horizontal="right" vertical="center"/>
    </xf>
    <xf numFmtId="49" fontId="96" fillId="37" borderId="130" applyProtection="0">
      <alignment horizontal="left" indent="1"/>
      <protection locked="0"/>
    </xf>
    <xf numFmtId="0" fontId="9" fillId="0" borderId="129" applyFont="0" applyFill="0" applyBorder="0" applyAlignment="0" applyProtection="0"/>
    <xf numFmtId="0" fontId="9" fillId="31" borderId="105" applyNumberFormat="0" applyProtection="0">
      <alignment horizontal="left" vertical="center" indent="1"/>
    </xf>
    <xf numFmtId="0" fontId="9" fillId="14" borderId="105" applyNumberFormat="0" applyProtection="0">
      <alignment horizontal="left" vertical="center" indent="1"/>
    </xf>
    <xf numFmtId="211" fontId="83" fillId="37" borderId="130">
      <alignment horizontal="center"/>
      <protection locked="0"/>
    </xf>
    <xf numFmtId="4" fontId="70" fillId="31" borderId="105" applyNumberFormat="0" applyProtection="0">
      <alignment horizontal="right" vertical="center"/>
    </xf>
    <xf numFmtId="4" fontId="70" fillId="10" borderId="105" applyNumberFormat="0" applyProtection="0">
      <alignment horizontal="right" vertical="center"/>
    </xf>
    <xf numFmtId="211" fontId="83" fillId="37" borderId="130">
      <alignment horizontal="center"/>
      <protection locked="0"/>
    </xf>
    <xf numFmtId="10" fontId="77" fillId="40" borderId="130" applyNumberFormat="0" applyBorder="0" applyAlignment="0" applyProtection="0"/>
    <xf numFmtId="211" fontId="83" fillId="37" borderId="130">
      <alignment horizontal="center"/>
      <protection locked="0"/>
    </xf>
    <xf numFmtId="0" fontId="9" fillId="10" borderId="105" applyNumberFormat="0" applyProtection="0">
      <alignment horizontal="left" vertical="center" indent="1"/>
    </xf>
    <xf numFmtId="0" fontId="9" fillId="16" borderId="105" applyNumberFormat="0" applyProtection="0">
      <alignment horizontal="left" vertical="top" indent="1"/>
    </xf>
    <xf numFmtId="4" fontId="70" fillId="31" borderId="105" applyNumberFormat="0" applyProtection="0">
      <alignment horizontal="right" vertical="center"/>
    </xf>
    <xf numFmtId="0" fontId="9" fillId="31" borderId="105" applyNumberFormat="0" applyProtection="0">
      <alignment horizontal="left" vertical="center" indent="1"/>
    </xf>
    <xf numFmtId="4" fontId="70" fillId="31" borderId="105" applyNumberFormat="0" applyProtection="0">
      <alignment horizontal="right" vertical="center"/>
    </xf>
    <xf numFmtId="4" fontId="70" fillId="23" borderId="105" applyNumberFormat="0" applyProtection="0">
      <alignment horizontal="right" vertical="center"/>
    </xf>
    <xf numFmtId="0" fontId="9" fillId="31" borderId="105" applyNumberFormat="0" applyProtection="0">
      <alignment horizontal="left" vertical="center" indent="1"/>
    </xf>
    <xf numFmtId="4" fontId="68" fillId="25" borderId="105" applyNumberFormat="0" applyProtection="0">
      <alignment vertical="center"/>
    </xf>
    <xf numFmtId="0" fontId="9" fillId="14" borderId="105" applyNumberFormat="0" applyProtection="0">
      <alignment horizontal="left" vertical="center" indent="1"/>
    </xf>
    <xf numFmtId="0" fontId="9" fillId="14" borderId="105" applyNumberFormat="0" applyProtection="0">
      <alignment horizontal="left" vertical="top" indent="1"/>
    </xf>
    <xf numFmtId="4" fontId="70" fillId="31" borderId="105" applyNumberFormat="0" applyProtection="0">
      <alignment horizontal="right" vertical="center"/>
    </xf>
    <xf numFmtId="0" fontId="9" fillId="48" borderId="126" applyNumberFormat="0" applyAlignment="0" applyProtection="0"/>
    <xf numFmtId="4" fontId="70" fillId="10" borderId="105" applyNumberFormat="0" applyProtection="0">
      <alignment horizontal="right" vertical="center"/>
    </xf>
    <xf numFmtId="0" fontId="9" fillId="16" borderId="105" applyNumberFormat="0" applyProtection="0">
      <alignment horizontal="left" vertical="center" indent="1"/>
    </xf>
    <xf numFmtId="40" fontId="90" fillId="40" borderId="130">
      <alignment vertical="center"/>
    </xf>
    <xf numFmtId="0" fontId="70" fillId="12" borderId="105" applyNumberFormat="0" applyProtection="0">
      <alignment horizontal="left" vertical="top" indent="1"/>
    </xf>
    <xf numFmtId="181" fontId="81" fillId="37" borderId="130">
      <protection locked="0"/>
    </xf>
    <xf numFmtId="0" fontId="9" fillId="14" borderId="105" applyNumberFormat="0" applyProtection="0">
      <alignment horizontal="left" vertical="center" indent="1"/>
    </xf>
    <xf numFmtId="4" fontId="72" fillId="31" borderId="105" applyNumberFormat="0" applyProtection="0">
      <alignment horizontal="right" vertical="center"/>
    </xf>
    <xf numFmtId="181" fontId="81" fillId="37" borderId="130">
      <protection locked="0"/>
    </xf>
    <xf numFmtId="4" fontId="68" fillId="25" borderId="105" applyNumberFormat="0" applyProtection="0">
      <alignment vertical="center"/>
    </xf>
    <xf numFmtId="0" fontId="9" fillId="31" borderId="105" applyNumberFormat="0" applyProtection="0">
      <alignment horizontal="left" vertical="center" indent="1"/>
    </xf>
    <xf numFmtId="0" fontId="9" fillId="16" borderId="105" applyNumberFormat="0" applyProtection="0">
      <alignment horizontal="left" vertical="top" indent="1"/>
    </xf>
    <xf numFmtId="0" fontId="9" fillId="13" borderId="130" applyNumberFormat="0">
      <protection locked="0"/>
    </xf>
    <xf numFmtId="10" fontId="77" fillId="40" borderId="130" applyNumberFormat="0" applyBorder="0" applyAlignment="0" applyProtection="0"/>
    <xf numFmtId="0" fontId="9" fillId="40" borderId="125" applyNumberFormat="0" applyFont="0" applyBorder="0" applyAlignment="0" applyProtection="0"/>
    <xf numFmtId="0" fontId="9" fillId="16" borderId="105" applyNumberFormat="0" applyProtection="0">
      <alignment horizontal="left" vertical="center" indent="1"/>
    </xf>
    <xf numFmtId="49" fontId="96" fillId="38" borderId="130" applyProtection="0">
      <alignment horizontal="left" indent="1"/>
      <protection locked="0"/>
    </xf>
    <xf numFmtId="4" fontId="72" fillId="31" borderId="105" applyNumberFormat="0" applyProtection="0">
      <alignment horizontal="right" vertical="center"/>
    </xf>
    <xf numFmtId="4" fontId="70" fillId="10" borderId="105" applyNumberFormat="0" applyProtection="0">
      <alignment horizontal="right" vertical="center"/>
    </xf>
    <xf numFmtId="4" fontId="70" fillId="31" borderId="105" applyNumberFormat="0" applyProtection="0">
      <alignment horizontal="right" vertical="center"/>
    </xf>
    <xf numFmtId="4" fontId="70" fillId="31" borderId="105" applyNumberFormat="0" applyProtection="0">
      <alignment horizontal="right" vertical="center"/>
    </xf>
    <xf numFmtId="4" fontId="72" fillId="31" borderId="105" applyNumberFormat="0" applyProtection="0">
      <alignment horizontal="right" vertical="center"/>
    </xf>
    <xf numFmtId="0" fontId="9" fillId="16" borderId="105" applyNumberFormat="0" applyProtection="0">
      <alignment horizontal="left" vertical="top" indent="1"/>
    </xf>
    <xf numFmtId="4" fontId="68" fillId="25" borderId="105" applyNumberFormat="0" applyProtection="0">
      <alignment vertical="center"/>
    </xf>
    <xf numFmtId="4" fontId="70" fillId="29" borderId="105" applyNumberFormat="0" applyProtection="0">
      <alignment horizontal="right" vertical="center"/>
    </xf>
    <xf numFmtId="4" fontId="70" fillId="31" borderId="105" applyNumberFormat="0" applyProtection="0">
      <alignment horizontal="right" vertical="center"/>
    </xf>
    <xf numFmtId="0" fontId="9" fillId="10" borderId="105" applyNumberFormat="0" applyProtection="0">
      <alignment horizontal="left" vertical="center" indent="1"/>
    </xf>
    <xf numFmtId="40" fontId="90" fillId="40" borderId="130">
      <alignment vertical="center"/>
    </xf>
    <xf numFmtId="0" fontId="9" fillId="31" borderId="105" applyNumberFormat="0" applyProtection="0">
      <alignment horizontal="left" vertical="center" indent="1"/>
    </xf>
    <xf numFmtId="0" fontId="9" fillId="10" borderId="105" applyNumberFormat="0" applyProtection="0">
      <alignment horizontal="left" vertical="top" indent="1"/>
    </xf>
    <xf numFmtId="0" fontId="9" fillId="14" borderId="105" applyNumberFormat="0" applyProtection="0">
      <alignment horizontal="left" vertical="center" indent="1"/>
    </xf>
    <xf numFmtId="0" fontId="9" fillId="14" borderId="105" applyNumberFormat="0" applyProtection="0">
      <alignment horizontal="left" vertical="center" indent="1"/>
    </xf>
    <xf numFmtId="0" fontId="9" fillId="31" borderId="105" applyNumberFormat="0" applyProtection="0">
      <alignment horizontal="left" vertical="center" indent="1"/>
    </xf>
    <xf numFmtId="49" fontId="96" fillId="38" borderId="130" applyProtection="0">
      <alignment horizontal="left" indent="1"/>
      <protection locked="0"/>
    </xf>
    <xf numFmtId="4" fontId="70" fillId="31" borderId="105" applyNumberFormat="0" applyProtection="0">
      <alignment horizontal="right" vertical="center"/>
    </xf>
    <xf numFmtId="0" fontId="9" fillId="40" borderId="125" applyNumberFormat="0" applyFont="0" applyBorder="0" applyAlignment="0" applyProtection="0"/>
    <xf numFmtId="49" fontId="96" fillId="37" borderId="130" applyProtection="0">
      <alignment horizontal="left" indent="1"/>
      <protection locked="0"/>
    </xf>
    <xf numFmtId="4" fontId="70" fillId="12" borderId="105" applyNumberFormat="0" applyProtection="0">
      <alignment horizontal="left" vertical="center" indent="1"/>
    </xf>
    <xf numFmtId="0" fontId="9" fillId="31" borderId="105" applyNumberFormat="0" applyProtection="0">
      <alignment horizontal="left" vertical="center" indent="1"/>
    </xf>
    <xf numFmtId="4" fontId="72" fillId="31" borderId="105" applyNumberFormat="0" applyProtection="0">
      <alignment horizontal="right" vertical="center"/>
    </xf>
    <xf numFmtId="0" fontId="70" fillId="10" borderId="105" applyNumberFormat="0" applyProtection="0">
      <alignment horizontal="left" vertical="top" indent="1"/>
    </xf>
    <xf numFmtId="4" fontId="70" fillId="15" borderId="105" applyNumberFormat="0" applyProtection="0">
      <alignment horizontal="right" vertical="center"/>
    </xf>
    <xf numFmtId="4" fontId="70" fillId="17" borderId="105" applyNumberFormat="0" applyProtection="0">
      <alignment horizontal="right" vertical="center"/>
    </xf>
    <xf numFmtId="49" fontId="96" fillId="37" borderId="130" applyProtection="0">
      <alignment horizontal="left" indent="1"/>
      <protection locked="0"/>
    </xf>
    <xf numFmtId="0" fontId="9" fillId="16" borderId="105" applyNumberFormat="0" applyProtection="0">
      <alignment horizontal="left" vertical="top" indent="1"/>
    </xf>
    <xf numFmtId="0" fontId="9" fillId="16" borderId="105" applyNumberFormat="0" applyProtection="0">
      <alignment horizontal="left" vertical="center" indent="1"/>
    </xf>
    <xf numFmtId="0" fontId="9" fillId="48" borderId="126" applyNumberFormat="0" applyAlignment="0" applyProtection="0"/>
    <xf numFmtId="0" fontId="9" fillId="31" borderId="105" applyNumberFormat="0" applyProtection="0">
      <alignment horizontal="left" vertical="center" indent="1"/>
    </xf>
    <xf numFmtId="181" fontId="81" fillId="37" borderId="130">
      <protection locked="0"/>
    </xf>
    <xf numFmtId="0" fontId="9" fillId="40" borderId="125" applyNumberFormat="0" applyFont="0" applyBorder="0" applyAlignment="0" applyProtection="0"/>
    <xf numFmtId="40" fontId="90" fillId="40" borderId="130">
      <alignment vertical="center"/>
    </xf>
    <xf numFmtId="211" fontId="83" fillId="37" borderId="130">
      <alignment horizontal="center"/>
      <protection locked="0"/>
    </xf>
    <xf numFmtId="0" fontId="9" fillId="40" borderId="125" applyNumberFormat="0" applyFont="0" applyBorder="0" applyAlignment="0" applyProtection="0"/>
    <xf numFmtId="4" fontId="70" fillId="27" borderId="105" applyNumberFormat="0" applyProtection="0">
      <alignment horizontal="right" vertical="center"/>
    </xf>
    <xf numFmtId="0" fontId="9" fillId="40" borderId="125" applyNumberFormat="0" applyFont="0" applyBorder="0" applyAlignment="0" applyProtection="0"/>
    <xf numFmtId="0" fontId="9" fillId="14" borderId="105" applyNumberFormat="0" applyProtection="0">
      <alignment horizontal="left" vertical="center" indent="1"/>
    </xf>
    <xf numFmtId="0" fontId="9" fillId="40" borderId="125" applyNumberFormat="0" applyFont="0" applyBorder="0" applyAlignment="0" applyProtection="0"/>
    <xf numFmtId="4" fontId="70" fillId="28" borderId="105" applyNumberFormat="0" applyProtection="0">
      <alignment horizontal="right" vertical="center"/>
    </xf>
    <xf numFmtId="211" fontId="83" fillId="37" borderId="130">
      <alignment horizontal="center"/>
      <protection locked="0"/>
    </xf>
    <xf numFmtId="0" fontId="9" fillId="40" borderId="125" applyNumberFormat="0" applyFont="0" applyBorder="0" applyAlignment="0" applyProtection="0"/>
    <xf numFmtId="0" fontId="9" fillId="40" borderId="125" applyNumberFormat="0" applyFont="0" applyBorder="0" applyAlignment="0" applyProtection="0"/>
    <xf numFmtId="4" fontId="70" fillId="31" borderId="105" applyNumberFormat="0" applyProtection="0">
      <alignment horizontal="right" vertical="center"/>
    </xf>
    <xf numFmtId="4" fontId="70" fillId="11" borderId="105" applyNumberFormat="0" applyProtection="0">
      <alignment horizontal="right" vertical="center"/>
    </xf>
    <xf numFmtId="4" fontId="72" fillId="31" borderId="105" applyNumberFormat="0" applyProtection="0">
      <alignment horizontal="right" vertical="center"/>
    </xf>
    <xf numFmtId="4" fontId="70" fillId="35" borderId="105" applyNumberFormat="0" applyProtection="0">
      <alignment horizontal="left" vertical="center" indent="1"/>
    </xf>
    <xf numFmtId="49" fontId="96" fillId="37" borderId="130" applyProtection="0">
      <alignment horizontal="left" indent="1"/>
      <protection locked="0"/>
    </xf>
    <xf numFmtId="40" fontId="90" fillId="40" borderId="130">
      <alignment vertical="center"/>
    </xf>
    <xf numFmtId="4" fontId="72" fillId="31" borderId="105" applyNumberFormat="0" applyProtection="0">
      <alignment horizontal="right" vertical="center"/>
    </xf>
    <xf numFmtId="10" fontId="77" fillId="40" borderId="130" applyNumberFormat="0" applyBorder="0" applyAlignment="0" applyProtection="0"/>
    <xf numFmtId="4" fontId="70" fillId="31" borderId="105" applyNumberFormat="0" applyProtection="0">
      <alignment horizontal="right" vertical="center"/>
    </xf>
    <xf numFmtId="4" fontId="70" fillId="10" borderId="105" applyNumberFormat="0" applyProtection="0">
      <alignment horizontal="right" vertical="center"/>
    </xf>
    <xf numFmtId="0" fontId="9" fillId="16" borderId="105" applyNumberFormat="0" applyProtection="0">
      <alignment horizontal="left" vertical="center" indent="1"/>
    </xf>
    <xf numFmtId="0" fontId="9" fillId="31" borderId="105" applyNumberFormat="0" applyProtection="0">
      <alignment horizontal="left" vertical="center" indent="1"/>
    </xf>
    <xf numFmtId="4" fontId="70" fillId="31" borderId="105" applyNumberFormat="0" applyProtection="0">
      <alignment horizontal="right" vertical="center"/>
    </xf>
    <xf numFmtId="0" fontId="9" fillId="16" borderId="105" applyNumberFormat="0" applyProtection="0">
      <alignment horizontal="left" vertical="center" indent="1"/>
    </xf>
    <xf numFmtId="0" fontId="9" fillId="31" borderId="105" applyNumberFormat="0" applyProtection="0">
      <alignment horizontal="left" vertical="center" indent="1"/>
    </xf>
    <xf numFmtId="0" fontId="9" fillId="16" borderId="105" applyNumberFormat="0" applyProtection="0">
      <alignment horizontal="left" vertical="top" indent="1"/>
    </xf>
    <xf numFmtId="0" fontId="9" fillId="16" borderId="105" applyNumberFormat="0" applyProtection="0">
      <alignment horizontal="left" vertical="top" indent="1"/>
    </xf>
    <xf numFmtId="0" fontId="9" fillId="14" borderId="105" applyNumberFormat="0" applyProtection="0">
      <alignment horizontal="left" vertical="center" indent="1"/>
    </xf>
    <xf numFmtId="181" fontId="81" fillId="37" borderId="130">
      <protection locked="0"/>
    </xf>
    <xf numFmtId="49" fontId="96" fillId="38" borderId="130" applyProtection="0">
      <alignment horizontal="left" indent="1"/>
      <protection locked="0"/>
    </xf>
    <xf numFmtId="4" fontId="70" fillId="26" borderId="105" applyNumberFormat="0" applyProtection="0">
      <alignment horizontal="right" vertical="center"/>
    </xf>
    <xf numFmtId="4" fontId="70" fillId="24" borderId="105" applyNumberFormat="0" applyProtection="0">
      <alignment horizontal="right" vertical="center"/>
    </xf>
    <xf numFmtId="0" fontId="9" fillId="16" borderId="105" applyNumberFormat="0" applyProtection="0">
      <alignment horizontal="left" vertical="top" indent="1"/>
    </xf>
    <xf numFmtId="4" fontId="70" fillId="31" borderId="105" applyNumberFormat="0" applyProtection="0">
      <alignment horizontal="right" vertical="center"/>
    </xf>
    <xf numFmtId="10" fontId="77" fillId="40" borderId="130" applyNumberFormat="0" applyBorder="0" applyAlignment="0" applyProtection="0"/>
    <xf numFmtId="0" fontId="9" fillId="48" borderId="126" applyNumberFormat="0" applyAlignment="0" applyProtection="0"/>
    <xf numFmtId="0" fontId="9" fillId="40" borderId="125" applyNumberFormat="0" applyFont="0" applyBorder="0" applyAlignment="0" applyProtection="0"/>
    <xf numFmtId="4" fontId="70" fillId="31" borderId="105" applyNumberFormat="0" applyProtection="0">
      <alignment horizontal="right" vertical="center"/>
    </xf>
    <xf numFmtId="4" fontId="72" fillId="12" borderId="105" applyNumberFormat="0" applyProtection="0">
      <alignment vertical="center"/>
    </xf>
    <xf numFmtId="4" fontId="70" fillId="24" borderId="105" applyNumberFormat="0" applyProtection="0">
      <alignment horizontal="right" vertical="center"/>
    </xf>
    <xf numFmtId="181" fontId="81" fillId="37" borderId="130">
      <protection locked="0"/>
    </xf>
    <xf numFmtId="211" fontId="83" fillId="37" borderId="130">
      <alignment horizontal="center"/>
      <protection locked="0"/>
    </xf>
    <xf numFmtId="40" fontId="90" fillId="40" borderId="130">
      <alignment vertical="center"/>
    </xf>
    <xf numFmtId="49" fontId="96" fillId="37" borderId="130" applyProtection="0">
      <alignment horizontal="left" indent="1"/>
      <protection locked="0"/>
    </xf>
    <xf numFmtId="4" fontId="70" fillId="10" borderId="105" applyNumberFormat="0" applyProtection="0">
      <alignment horizontal="right" vertical="center"/>
    </xf>
    <xf numFmtId="4" fontId="70" fillId="28" borderId="105" applyNumberFormat="0" applyProtection="0">
      <alignment horizontal="right" vertical="center"/>
    </xf>
    <xf numFmtId="4" fontId="72" fillId="31" borderId="105" applyNumberFormat="0" applyProtection="0">
      <alignment horizontal="right" vertical="center"/>
    </xf>
    <xf numFmtId="0" fontId="9" fillId="40" borderId="125" applyNumberFormat="0" applyFont="0" applyBorder="0" applyAlignment="0" applyProtection="0"/>
    <xf numFmtId="4" fontId="70" fillId="31" borderId="105" applyNumberFormat="0" applyProtection="0">
      <alignment horizontal="right" vertical="center"/>
    </xf>
    <xf numFmtId="4" fontId="69" fillId="25" borderId="105" applyNumberFormat="0" applyProtection="0">
      <alignment vertical="center"/>
    </xf>
    <xf numFmtId="4" fontId="70" fillId="10" borderId="105" applyNumberFormat="0" applyProtection="0">
      <alignment horizontal="right" vertical="center"/>
    </xf>
    <xf numFmtId="4" fontId="70" fillId="10" borderId="105" applyNumberFormat="0" applyProtection="0">
      <alignment horizontal="right" vertical="center"/>
    </xf>
    <xf numFmtId="0" fontId="9" fillId="31" borderId="105" applyNumberFormat="0" applyProtection="0">
      <alignment horizontal="left" vertical="center" indent="1"/>
    </xf>
    <xf numFmtId="0" fontId="9" fillId="14" borderId="105" applyNumberFormat="0" applyProtection="0">
      <alignment horizontal="left" vertical="center" indent="1"/>
    </xf>
    <xf numFmtId="40" fontId="90" fillId="40" borderId="130">
      <alignment vertical="center"/>
    </xf>
    <xf numFmtId="4" fontId="70" fillId="29" borderId="105" applyNumberFormat="0" applyProtection="0">
      <alignment horizontal="right" vertical="center"/>
    </xf>
    <xf numFmtId="4" fontId="70" fillId="10" borderId="105" applyNumberFormat="0" applyProtection="0">
      <alignment horizontal="right" vertical="center"/>
    </xf>
    <xf numFmtId="0" fontId="9" fillId="16" borderId="105" applyNumberFormat="0" applyProtection="0">
      <alignment horizontal="left" vertical="center" indent="1"/>
    </xf>
    <xf numFmtId="0" fontId="9" fillId="40" borderId="125" applyNumberFormat="0" applyFont="0" applyBorder="0" applyAlignment="0" applyProtection="0"/>
    <xf numFmtId="4" fontId="70" fillId="26" borderId="105" applyNumberFormat="0" applyProtection="0">
      <alignment horizontal="right" vertical="center"/>
    </xf>
    <xf numFmtId="40" fontId="90" fillId="40" borderId="130">
      <alignment vertical="center"/>
    </xf>
    <xf numFmtId="0" fontId="9" fillId="40" borderId="125" applyNumberFormat="0" applyFont="0" applyBorder="0" applyAlignment="0" applyProtection="0"/>
    <xf numFmtId="4" fontId="70" fillId="31" borderId="105" applyNumberFormat="0" applyProtection="0">
      <alignment horizontal="right" vertical="center"/>
    </xf>
    <xf numFmtId="0" fontId="9" fillId="31" borderId="105" applyNumberFormat="0" applyProtection="0">
      <alignment horizontal="left" vertical="center" indent="1"/>
    </xf>
    <xf numFmtId="4" fontId="70" fillId="35" borderId="105" applyNumberFormat="0" applyProtection="0">
      <alignment horizontal="left" vertical="center" indent="1"/>
    </xf>
    <xf numFmtId="0" fontId="9" fillId="48" borderId="126" applyNumberFormat="0" applyAlignment="0" applyProtection="0"/>
    <xf numFmtId="4" fontId="74" fillId="31" borderId="105" applyNumberFormat="0" applyProtection="0">
      <alignment horizontal="right" vertical="center"/>
    </xf>
    <xf numFmtId="211" fontId="83" fillId="37" borderId="130">
      <alignment horizontal="center"/>
      <protection locked="0"/>
    </xf>
    <xf numFmtId="4" fontId="70" fillId="12" borderId="105" applyNumberFormat="0" applyProtection="0">
      <alignment horizontal="left" vertical="center" indent="1"/>
    </xf>
    <xf numFmtId="49" fontId="96" fillId="37" borderId="130" applyProtection="0">
      <alignment horizontal="left" indent="1"/>
      <protection locked="0"/>
    </xf>
    <xf numFmtId="4" fontId="70" fillId="10" borderId="105" applyNumberFormat="0" applyProtection="0">
      <alignment horizontal="right" vertical="center"/>
    </xf>
    <xf numFmtId="40" fontId="90" fillId="19" borderId="102">
      <alignment vertical="center"/>
    </xf>
    <xf numFmtId="4" fontId="70" fillId="31" borderId="105" applyNumberFormat="0" applyProtection="0">
      <alignment horizontal="right" vertical="center"/>
    </xf>
    <xf numFmtId="0" fontId="9" fillId="10" borderId="105" applyNumberFormat="0" applyProtection="0">
      <alignment horizontal="left" vertical="top" indent="1"/>
    </xf>
    <xf numFmtId="0" fontId="9" fillId="31" borderId="105" applyNumberFormat="0" applyProtection="0">
      <alignment horizontal="left" vertical="top" indent="1"/>
    </xf>
    <xf numFmtId="49" fontId="96" fillId="37" borderId="130" applyProtection="0">
      <alignment horizontal="left" indent="1"/>
      <protection locked="0"/>
    </xf>
    <xf numFmtId="0" fontId="9" fillId="31" borderId="105" applyNumberFormat="0" applyProtection="0">
      <alignment horizontal="left" vertical="center" indent="1"/>
    </xf>
    <xf numFmtId="0" fontId="9" fillId="40" borderId="125" applyNumberFormat="0" applyFont="0" applyBorder="0" applyAlignment="0" applyProtection="0"/>
    <xf numFmtId="0" fontId="9" fillId="0" borderId="129" applyFont="0" applyFill="0" applyBorder="0" applyAlignment="0" applyProtection="0"/>
    <xf numFmtId="4" fontId="70" fillId="31" borderId="105" applyNumberFormat="0" applyProtection="0">
      <alignment horizontal="right" vertical="center"/>
    </xf>
    <xf numFmtId="49" fontId="96" fillId="37" borderId="130" applyProtection="0">
      <alignment horizontal="left" indent="1"/>
      <protection locked="0"/>
    </xf>
    <xf numFmtId="0" fontId="9" fillId="10" borderId="105" applyNumberFormat="0" applyProtection="0">
      <alignment horizontal="left" vertical="center" indent="1"/>
    </xf>
    <xf numFmtId="4" fontId="70" fillId="23" borderId="105" applyNumberFormat="0" applyProtection="0">
      <alignment horizontal="right" vertical="center"/>
    </xf>
    <xf numFmtId="40" fontId="90" fillId="40" borderId="130">
      <alignment vertical="center"/>
    </xf>
    <xf numFmtId="0" fontId="70" fillId="12" borderId="105" applyNumberFormat="0" applyProtection="0">
      <alignment horizontal="left" vertical="top" indent="1"/>
    </xf>
    <xf numFmtId="4" fontId="70" fillId="31" borderId="105" applyNumberFormat="0" applyProtection="0">
      <alignment horizontal="right" vertical="center"/>
    </xf>
    <xf numFmtId="0" fontId="9" fillId="14" borderId="105" applyNumberFormat="0" applyProtection="0">
      <alignment horizontal="left" vertical="center" indent="1"/>
    </xf>
    <xf numFmtId="4" fontId="70" fillId="24" borderId="105" applyNumberFormat="0" applyProtection="0">
      <alignment horizontal="right" vertical="center"/>
    </xf>
    <xf numFmtId="40" fontId="90" fillId="19" borderId="102">
      <alignment vertical="center"/>
    </xf>
    <xf numFmtId="0" fontId="9" fillId="40" borderId="125" applyNumberFormat="0" applyFont="0" applyBorder="0" applyAlignment="0" applyProtection="0"/>
    <xf numFmtId="0" fontId="9" fillId="16" borderId="105" applyNumberFormat="0" applyProtection="0">
      <alignment horizontal="left" vertical="center" indent="1"/>
    </xf>
    <xf numFmtId="4" fontId="72" fillId="31" borderId="105" applyNumberFormat="0" applyProtection="0">
      <alignment horizontal="right" vertical="center"/>
    </xf>
    <xf numFmtId="10" fontId="77" fillId="40" borderId="130" applyNumberFormat="0" applyBorder="0" applyAlignment="0" applyProtection="0"/>
    <xf numFmtId="0" fontId="9" fillId="10" borderId="105" applyNumberFormat="0" applyProtection="0">
      <alignment horizontal="left" vertical="center" indent="1"/>
    </xf>
    <xf numFmtId="0" fontId="9" fillId="10"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0" fontId="9" fillId="14" borderId="105" applyNumberFormat="0" applyProtection="0">
      <alignment horizontal="left" vertical="center" indent="1"/>
    </xf>
    <xf numFmtId="0" fontId="9" fillId="31" borderId="105" applyNumberFormat="0" applyProtection="0">
      <alignment horizontal="left" vertical="center" indent="1"/>
    </xf>
    <xf numFmtId="10" fontId="77" fillId="40" borderId="130" applyNumberFormat="0" applyBorder="0" applyAlignment="0" applyProtection="0"/>
    <xf numFmtId="4" fontId="70" fillId="27" borderId="105" applyNumberFormat="0" applyProtection="0">
      <alignment horizontal="right" vertical="center"/>
    </xf>
    <xf numFmtId="4" fontId="70" fillId="31" borderId="105" applyNumberFormat="0" applyProtection="0">
      <alignment horizontal="right" vertical="center"/>
    </xf>
    <xf numFmtId="4" fontId="70" fillId="35" borderId="105" applyNumberFormat="0" applyProtection="0">
      <alignment horizontal="left" vertical="center" indent="1"/>
    </xf>
    <xf numFmtId="0" fontId="68" fillId="25" borderId="105" applyNumberFormat="0" applyProtection="0">
      <alignment horizontal="left" vertical="top" indent="1"/>
    </xf>
    <xf numFmtId="4" fontId="70" fillId="27" borderId="105" applyNumberFormat="0" applyProtection="0">
      <alignment horizontal="right" vertical="center"/>
    </xf>
    <xf numFmtId="10" fontId="77" fillId="40" borderId="130" applyNumberFormat="0" applyBorder="0" applyAlignment="0" applyProtection="0"/>
    <xf numFmtId="0" fontId="9" fillId="31" borderId="105" applyNumberFormat="0" applyProtection="0">
      <alignment horizontal="left" vertical="center" indent="1"/>
    </xf>
    <xf numFmtId="4" fontId="74" fillId="31" borderId="105" applyNumberFormat="0" applyProtection="0">
      <alignment horizontal="right" vertical="center"/>
    </xf>
    <xf numFmtId="10" fontId="77" fillId="40" borderId="130" applyNumberFormat="0" applyBorder="0" applyAlignment="0" applyProtection="0"/>
    <xf numFmtId="4" fontId="70" fillId="31" borderId="105" applyNumberFormat="0" applyProtection="0">
      <alignment horizontal="right" vertical="center"/>
    </xf>
    <xf numFmtId="0" fontId="9" fillId="31" borderId="105" applyNumberFormat="0" applyProtection="0">
      <alignment horizontal="left" vertical="center" indent="1"/>
    </xf>
    <xf numFmtId="0" fontId="9" fillId="31" borderId="105" applyNumberFormat="0" applyProtection="0">
      <alignment horizontal="left" vertical="center" indent="1"/>
    </xf>
    <xf numFmtId="181" fontId="81" fillId="37" borderId="130">
      <protection locked="0"/>
    </xf>
    <xf numFmtId="10" fontId="77" fillId="40" borderId="130" applyNumberFormat="0" applyBorder="0" applyAlignment="0" applyProtection="0"/>
    <xf numFmtId="0" fontId="9" fillId="10" borderId="105" applyNumberFormat="0" applyProtection="0">
      <alignment horizontal="left" vertical="center" indent="1"/>
    </xf>
    <xf numFmtId="4" fontId="70" fillId="10" borderId="105" applyNumberFormat="0" applyProtection="0">
      <alignment horizontal="right" vertical="center"/>
    </xf>
    <xf numFmtId="10" fontId="77" fillId="40" borderId="130" applyNumberFormat="0" applyBorder="0" applyAlignment="0" applyProtection="0"/>
    <xf numFmtId="4" fontId="70" fillId="17" borderId="105" applyNumberFormat="0" applyProtection="0">
      <alignment horizontal="right" vertical="center"/>
    </xf>
    <xf numFmtId="40" fontId="90" fillId="40" borderId="130">
      <alignment vertical="center"/>
    </xf>
    <xf numFmtId="0" fontId="9" fillId="40" borderId="125" applyNumberFormat="0" applyFont="0" applyBorder="0" applyAlignment="0" applyProtection="0"/>
    <xf numFmtId="0" fontId="9" fillId="14" borderId="105" applyNumberFormat="0" applyProtection="0">
      <alignment horizontal="left" vertical="center" indent="1"/>
    </xf>
    <xf numFmtId="4" fontId="70" fillId="31" borderId="105" applyNumberFormat="0" applyProtection="0">
      <alignment horizontal="right" vertical="center"/>
    </xf>
    <xf numFmtId="4" fontId="72" fillId="31" borderId="105" applyNumberFormat="0" applyProtection="0">
      <alignment horizontal="right" vertical="center"/>
    </xf>
    <xf numFmtId="10" fontId="77" fillId="40" borderId="130" applyNumberFormat="0" applyBorder="0" applyAlignment="0" applyProtection="0"/>
    <xf numFmtId="4" fontId="70" fillId="12" borderId="105" applyNumberFormat="0" applyProtection="0">
      <alignment horizontal="left" vertical="center" indent="1"/>
    </xf>
    <xf numFmtId="0" fontId="9" fillId="10" borderId="105" applyNumberFormat="0" applyProtection="0">
      <alignment horizontal="left" vertical="center" indent="1"/>
    </xf>
    <xf numFmtId="211" fontId="83" fillId="37" borderId="130">
      <alignment horizontal="center"/>
      <protection locked="0"/>
    </xf>
    <xf numFmtId="0" fontId="9" fillId="16" borderId="105" applyNumberFormat="0" applyProtection="0">
      <alignment horizontal="left" vertical="center" indent="1"/>
    </xf>
    <xf numFmtId="0" fontId="9" fillId="14" borderId="105" applyNumberFormat="0" applyProtection="0">
      <alignment horizontal="left" vertical="center" indent="1"/>
    </xf>
    <xf numFmtId="4" fontId="70" fillId="10" borderId="105" applyNumberFormat="0" applyProtection="0">
      <alignment horizontal="right" vertical="center"/>
    </xf>
    <xf numFmtId="0" fontId="9" fillId="16" borderId="105" applyNumberFormat="0" applyProtection="0">
      <alignment horizontal="left" vertical="top" indent="1"/>
    </xf>
    <xf numFmtId="4" fontId="70" fillId="31" borderId="105" applyNumberFormat="0" applyProtection="0">
      <alignment horizontal="right" vertical="center"/>
    </xf>
    <xf numFmtId="0" fontId="9" fillId="48" borderId="126" applyNumberFormat="0" applyAlignment="0" applyProtection="0"/>
    <xf numFmtId="0" fontId="9" fillId="16" borderId="105" applyNumberFormat="0" applyProtection="0">
      <alignment horizontal="left" vertical="center" indent="1"/>
    </xf>
    <xf numFmtId="4" fontId="70" fillId="10" borderId="105" applyNumberFormat="0" applyProtection="0">
      <alignment horizontal="right" vertical="center"/>
    </xf>
    <xf numFmtId="0" fontId="9" fillId="14" borderId="105" applyNumberFormat="0" applyProtection="0">
      <alignment horizontal="left" vertical="top" indent="1"/>
    </xf>
    <xf numFmtId="49" fontId="96" fillId="38" borderId="130" applyProtection="0">
      <alignment horizontal="left" indent="1"/>
      <protection locked="0"/>
    </xf>
    <xf numFmtId="0" fontId="9" fillId="31" borderId="105" applyNumberFormat="0" applyProtection="0">
      <alignment horizontal="left" vertical="center" indent="1"/>
    </xf>
    <xf numFmtId="0" fontId="9" fillId="10" borderId="105" applyNumberFormat="0" applyProtection="0">
      <alignment horizontal="left" vertical="center" indent="1"/>
    </xf>
    <xf numFmtId="211" fontId="83" fillId="37" borderId="130">
      <alignment horizontal="center"/>
      <protection locked="0"/>
    </xf>
    <xf numFmtId="181" fontId="81" fillId="37" borderId="130">
      <protection locked="0"/>
    </xf>
    <xf numFmtId="4" fontId="70" fillId="24" borderId="105" applyNumberFormat="0" applyProtection="0">
      <alignment horizontal="right" vertical="center"/>
    </xf>
    <xf numFmtId="4" fontId="70" fillId="23" borderId="105" applyNumberFormat="0" applyProtection="0">
      <alignment horizontal="right" vertical="center"/>
    </xf>
    <xf numFmtId="49" fontId="96" fillId="37" borderId="130" applyProtection="0">
      <alignment horizontal="left" indent="1"/>
      <protection locked="0"/>
    </xf>
    <xf numFmtId="10" fontId="77" fillId="40" borderId="130" applyNumberFormat="0" applyBorder="0" applyAlignment="0" applyProtection="0"/>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0" borderId="129" applyFont="0" applyFill="0" applyBorder="0" applyAlignment="0" applyProtection="0"/>
    <xf numFmtId="49" fontId="96" fillId="38" borderId="130" applyProtection="0">
      <alignment horizontal="left" indent="1"/>
      <protection locked="0"/>
    </xf>
    <xf numFmtId="211" fontId="83" fillId="37" borderId="130">
      <alignment horizontal="center"/>
      <protection locked="0"/>
    </xf>
    <xf numFmtId="181" fontId="81" fillId="37" borderId="130">
      <protection locked="0"/>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40" fontId="90" fillId="40" borderId="130">
      <alignment vertical="center"/>
    </xf>
    <xf numFmtId="211" fontId="83" fillId="37" borderId="130">
      <alignment horizontal="center"/>
      <protection locked="0"/>
    </xf>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40" borderId="125" applyNumberFormat="0" applyFont="0" applyBorder="0" applyAlignment="0" applyProtection="0"/>
    <xf numFmtId="0" fontId="9" fillId="40" borderId="125" applyNumberFormat="0" applyFont="0" applyBorder="0" applyAlignment="0" applyProtection="0"/>
    <xf numFmtId="0" fontId="9" fillId="48" borderId="126" applyNumberFormat="0" applyAlignment="0" applyProtection="0"/>
    <xf numFmtId="10" fontId="77" fillId="40" borderId="130" applyNumberFormat="0" applyBorder="0" applyAlignment="0" applyProtection="0"/>
    <xf numFmtId="49" fontId="96" fillId="37" borderId="130" applyProtection="0">
      <alignment horizontal="left" indent="1"/>
      <protection locked="0"/>
    </xf>
    <xf numFmtId="181" fontId="81" fillId="37" borderId="130">
      <protection locked="0"/>
    </xf>
    <xf numFmtId="49" fontId="96" fillId="38" borderId="130" applyProtection="0">
      <alignment horizontal="left" indent="1"/>
      <protection locked="0"/>
    </xf>
    <xf numFmtId="49" fontId="96" fillId="37" borderId="130" applyProtection="0">
      <alignment horizontal="left" indent="1"/>
      <protection locked="0"/>
    </xf>
    <xf numFmtId="10" fontId="77" fillId="40" borderId="130" applyNumberFormat="0" applyBorder="0" applyAlignment="0" applyProtection="0"/>
    <xf numFmtId="0" fontId="95" fillId="0" borderId="129">
      <alignment horizontal="left" vertical="center"/>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0" fontId="9" fillId="40" borderId="125" applyNumberFormat="0" applyFont="0" applyBorder="0" applyAlignment="0" applyProtection="0"/>
    <xf numFmtId="0" fontId="9" fillId="40" borderId="125" applyNumberFormat="0" applyFont="0" applyBorder="0" applyAlignment="0" applyProtection="0"/>
    <xf numFmtId="10" fontId="77" fillId="40" borderId="130" applyNumberFormat="0" applyBorder="0" applyAlignment="0" applyProtection="0"/>
    <xf numFmtId="0" fontId="9" fillId="48" borderId="126" applyNumberFormat="0" applyAlignment="0" applyProtection="0"/>
    <xf numFmtId="181" fontId="81" fillId="37" borderId="130">
      <protection locked="0"/>
    </xf>
    <xf numFmtId="49" fontId="96" fillId="38" borderId="130" applyProtection="0">
      <alignment horizontal="left" indent="1"/>
      <protection locked="0"/>
    </xf>
    <xf numFmtId="49" fontId="96" fillId="37" borderId="130" applyProtection="0">
      <alignment horizontal="left" indent="1"/>
      <protection locked="0"/>
    </xf>
    <xf numFmtId="10" fontId="77" fillId="40" borderId="130" applyNumberFormat="0" applyBorder="0" applyAlignment="0" applyProtection="0"/>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0" borderId="129" applyFont="0" applyFill="0" applyBorder="0" applyAlignment="0" applyProtection="0"/>
    <xf numFmtId="49" fontId="96" fillId="38" borderId="130" applyProtection="0">
      <alignment horizontal="left" indent="1"/>
      <protection locked="0"/>
    </xf>
    <xf numFmtId="211" fontId="83" fillId="37" borderId="130">
      <alignment horizontal="center"/>
      <protection locked="0"/>
    </xf>
    <xf numFmtId="0" fontId="95" fillId="0" borderId="129">
      <alignment horizontal="left" vertical="center"/>
    </xf>
    <xf numFmtId="181" fontId="81" fillId="37" borderId="130">
      <protection locked="0"/>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40" fontId="90" fillId="40" borderId="130">
      <alignment vertical="center"/>
    </xf>
    <xf numFmtId="211" fontId="83" fillId="37" borderId="130">
      <alignment horizontal="center"/>
      <protection locked="0"/>
    </xf>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40" borderId="125" applyNumberFormat="0" applyFont="0" applyBorder="0" applyAlignment="0" applyProtection="0"/>
    <xf numFmtId="0" fontId="9" fillId="40" borderId="125" applyNumberFormat="0" applyFont="0" applyBorder="0" applyAlignment="0" applyProtection="0"/>
    <xf numFmtId="0" fontId="9" fillId="48" borderId="126" applyNumberFormat="0" applyAlignment="0" applyProtection="0"/>
    <xf numFmtId="10" fontId="77" fillId="40" borderId="130" applyNumberFormat="0" applyBorder="0" applyAlignment="0" applyProtection="0"/>
    <xf numFmtId="49" fontId="96" fillId="37" borderId="130" applyProtection="0">
      <alignment horizontal="left" indent="1"/>
      <protection locked="0"/>
    </xf>
    <xf numFmtId="4" fontId="69" fillId="25" borderId="105" applyNumberFormat="0" applyProtection="0">
      <alignment vertical="center"/>
    </xf>
    <xf numFmtId="0" fontId="9" fillId="10" borderId="105" applyNumberFormat="0" applyProtection="0">
      <alignment horizontal="left" vertical="top" indent="1"/>
    </xf>
    <xf numFmtId="4" fontId="70" fillId="17" borderId="105" applyNumberFormat="0" applyProtection="0">
      <alignment horizontal="right" vertical="center"/>
    </xf>
    <xf numFmtId="4" fontId="70" fillId="24" borderId="105" applyNumberFormat="0" applyProtection="0">
      <alignment horizontal="right" vertical="center"/>
    </xf>
    <xf numFmtId="0" fontId="9" fillId="16" borderId="105" applyNumberFormat="0" applyProtection="0">
      <alignment horizontal="left" vertical="center" indent="1"/>
    </xf>
    <xf numFmtId="4" fontId="70" fillId="31" borderId="105" applyNumberFormat="0" applyProtection="0">
      <alignment horizontal="right" vertical="center"/>
    </xf>
    <xf numFmtId="211" fontId="83" fillId="37" borderId="130">
      <alignment horizontal="center"/>
      <protection locked="0"/>
    </xf>
    <xf numFmtId="0" fontId="9" fillId="16" borderId="105" applyNumberFormat="0" applyProtection="0">
      <alignment horizontal="left" vertical="top" indent="1"/>
    </xf>
    <xf numFmtId="0" fontId="9" fillId="48" borderId="126" applyNumberFormat="0" applyAlignment="0" applyProtection="0"/>
    <xf numFmtId="49" fontId="96" fillId="38" borderId="130" applyProtection="0">
      <alignment horizontal="left" indent="1"/>
      <protection locked="0"/>
    </xf>
    <xf numFmtId="49" fontId="96" fillId="37" borderId="130" applyProtection="0">
      <alignment horizontal="left" indent="1"/>
      <protection locked="0"/>
    </xf>
    <xf numFmtId="40" fontId="90" fillId="40" borderId="130">
      <alignment vertical="center"/>
    </xf>
    <xf numFmtId="211" fontId="83" fillId="37" borderId="130">
      <alignment horizontal="center"/>
      <protection locked="0"/>
    </xf>
    <xf numFmtId="49" fontId="96" fillId="38" borderId="130" applyProtection="0">
      <alignment horizontal="left" indent="1"/>
      <protection locked="0"/>
    </xf>
    <xf numFmtId="0" fontId="95" fillId="0" borderId="129">
      <alignment horizontal="left" vertical="center"/>
    </xf>
    <xf numFmtId="181" fontId="81" fillId="37" borderId="130">
      <protection locked="0"/>
    </xf>
    <xf numFmtId="4" fontId="70" fillId="10" borderId="105" applyNumberFormat="0" applyProtection="0">
      <alignment horizontal="right" vertical="center"/>
    </xf>
    <xf numFmtId="0" fontId="9" fillId="14" borderId="105" applyNumberFormat="0" applyProtection="0">
      <alignment horizontal="left" vertical="center" indent="1"/>
    </xf>
    <xf numFmtId="0" fontId="9" fillId="31" borderId="105" applyNumberFormat="0" applyProtection="0">
      <alignment horizontal="left" vertical="center" indent="1"/>
    </xf>
    <xf numFmtId="40" fontId="90" fillId="40" borderId="130">
      <alignment vertical="center"/>
    </xf>
    <xf numFmtId="40" fontId="90" fillId="40" borderId="130">
      <alignment vertical="center"/>
    </xf>
    <xf numFmtId="211" fontId="83" fillId="37" borderId="130">
      <alignment horizontal="center"/>
      <protection locked="0"/>
    </xf>
    <xf numFmtId="0" fontId="9" fillId="40" borderId="125" applyNumberFormat="0" applyFont="0" applyBorder="0" applyAlignment="0" applyProtection="0"/>
    <xf numFmtId="10" fontId="77" fillId="40" borderId="130" applyNumberFormat="0" applyBorder="0" applyAlignment="0" applyProtection="0"/>
    <xf numFmtId="49" fontId="96" fillId="37" borderId="130" applyProtection="0">
      <alignment horizontal="left" indent="1"/>
      <protection locked="0"/>
    </xf>
    <xf numFmtId="0" fontId="68" fillId="25" borderId="105" applyNumberFormat="0" applyProtection="0">
      <alignment horizontal="left" vertical="top" indent="1"/>
    </xf>
    <xf numFmtId="4" fontId="72" fillId="31" borderId="105" applyNumberFormat="0" applyProtection="0">
      <alignment horizontal="right" vertical="center"/>
    </xf>
    <xf numFmtId="0" fontId="9" fillId="31" borderId="105" applyNumberFormat="0" applyProtection="0">
      <alignment horizontal="left" vertical="center" indent="1"/>
    </xf>
    <xf numFmtId="49" fontId="96" fillId="38" borderId="130" applyProtection="0">
      <alignment horizontal="left" indent="1"/>
      <protection locked="0"/>
    </xf>
    <xf numFmtId="0" fontId="9" fillId="31" borderId="105" applyNumberFormat="0" applyProtection="0">
      <alignment horizontal="left" vertical="center" indent="1"/>
    </xf>
    <xf numFmtId="0" fontId="9" fillId="14" borderId="105" applyNumberFormat="0" applyProtection="0">
      <alignment horizontal="left" vertical="center" indent="1"/>
    </xf>
    <xf numFmtId="4" fontId="70" fillId="24" borderId="105" applyNumberFormat="0" applyProtection="0">
      <alignment horizontal="right" vertical="center"/>
    </xf>
    <xf numFmtId="0" fontId="9" fillId="16" borderId="105" applyNumberFormat="0" applyProtection="0">
      <alignment horizontal="left" vertical="top" indent="1"/>
    </xf>
    <xf numFmtId="0" fontId="9" fillId="31" borderId="105" applyNumberFormat="0" applyProtection="0">
      <alignment horizontal="left" vertical="center" indent="1"/>
    </xf>
    <xf numFmtId="0" fontId="9" fillId="40" borderId="125" applyNumberFormat="0" applyFont="0" applyBorder="0" applyAlignment="0" applyProtection="0"/>
    <xf numFmtId="10" fontId="77" fillId="40" borderId="130" applyNumberFormat="0" applyBorder="0" applyAlignment="0" applyProtection="0"/>
    <xf numFmtId="10" fontId="77" fillId="40" borderId="130" applyNumberFormat="0" applyBorder="0" applyAlignment="0" applyProtection="0"/>
    <xf numFmtId="10" fontId="77" fillId="40" borderId="130" applyNumberFormat="0" applyBorder="0" applyAlignment="0" applyProtection="0"/>
    <xf numFmtId="4" fontId="70" fillId="27" borderId="105" applyNumberFormat="0" applyProtection="0">
      <alignment horizontal="right" vertical="center"/>
    </xf>
    <xf numFmtId="4" fontId="70" fillId="10" borderId="105" applyNumberFormat="0" applyProtection="0">
      <alignment horizontal="right" vertical="center"/>
    </xf>
    <xf numFmtId="4" fontId="70" fillId="12" borderId="105" applyNumberFormat="0" applyProtection="0">
      <alignment vertical="center"/>
    </xf>
    <xf numFmtId="0" fontId="9" fillId="10" borderId="105" applyNumberFormat="0" applyProtection="0">
      <alignment horizontal="left" vertical="center" indent="1"/>
    </xf>
    <xf numFmtId="4" fontId="70" fillId="31" borderId="105" applyNumberFormat="0" applyProtection="0">
      <alignment horizontal="right" vertical="center"/>
    </xf>
    <xf numFmtId="4" fontId="70" fillId="11" borderId="105" applyNumberFormat="0" applyProtection="0">
      <alignment horizontal="right" vertical="center"/>
    </xf>
    <xf numFmtId="0" fontId="9" fillId="10" borderId="105" applyNumberFormat="0" applyProtection="0">
      <alignment horizontal="left" vertical="center" indent="1"/>
    </xf>
    <xf numFmtId="10" fontId="77" fillId="40" borderId="130" applyNumberFormat="0" applyBorder="0" applyAlignment="0" applyProtection="0"/>
    <xf numFmtId="40" fontId="90" fillId="40" borderId="130">
      <alignment vertical="center"/>
    </xf>
    <xf numFmtId="4" fontId="70" fillId="31" borderId="105" applyNumberFormat="0" applyProtection="0">
      <alignment horizontal="right" vertical="center"/>
    </xf>
    <xf numFmtId="4" fontId="70" fillId="23" borderId="105" applyNumberFormat="0" applyProtection="0">
      <alignment horizontal="right" vertical="center"/>
    </xf>
    <xf numFmtId="4" fontId="70" fillId="26" borderId="105" applyNumberFormat="0" applyProtection="0">
      <alignment horizontal="right" vertical="center"/>
    </xf>
    <xf numFmtId="4" fontId="70" fillId="28" borderId="105" applyNumberFormat="0" applyProtection="0">
      <alignment horizontal="right" vertical="center"/>
    </xf>
    <xf numFmtId="0" fontId="9" fillId="16" borderId="105" applyNumberFormat="0" applyProtection="0">
      <alignment horizontal="left" vertical="top" indent="1"/>
    </xf>
    <xf numFmtId="0" fontId="9" fillId="31" borderId="105" applyNumberFormat="0" applyProtection="0">
      <alignment horizontal="left" vertical="center" indent="1"/>
    </xf>
    <xf numFmtId="4" fontId="70" fillId="31" borderId="105" applyNumberFormat="0" applyProtection="0">
      <alignment horizontal="right" vertical="center"/>
    </xf>
    <xf numFmtId="0" fontId="95" fillId="0" borderId="129">
      <alignment horizontal="left" vertical="center"/>
    </xf>
    <xf numFmtId="0" fontId="9" fillId="14" borderId="105" applyNumberFormat="0" applyProtection="0">
      <alignment horizontal="left" vertical="center" indent="1"/>
    </xf>
    <xf numFmtId="4" fontId="70" fillId="12" borderId="105" applyNumberFormat="0" applyProtection="0">
      <alignment horizontal="left" vertical="center" indent="1"/>
    </xf>
    <xf numFmtId="0" fontId="9" fillId="16" borderId="105" applyNumberFormat="0" applyProtection="0">
      <alignment horizontal="left" vertical="top" indent="1"/>
    </xf>
    <xf numFmtId="211" fontId="83" fillId="37" borderId="130">
      <alignment horizontal="center"/>
      <protection locked="0"/>
    </xf>
    <xf numFmtId="4" fontId="70" fillId="31" borderId="105" applyNumberFormat="0" applyProtection="0">
      <alignment horizontal="right" vertical="center"/>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24" borderId="105" applyNumberFormat="0" applyProtection="0">
      <alignment horizontal="right" vertical="center"/>
    </xf>
    <xf numFmtId="4" fontId="70" fillId="17" borderId="105" applyNumberFormat="0" applyProtection="0">
      <alignment horizontal="right" vertical="center"/>
    </xf>
    <xf numFmtId="4" fontId="70" fillId="10" borderId="105" applyNumberFormat="0" applyProtection="0">
      <alignment horizontal="right" vertical="center"/>
    </xf>
    <xf numFmtId="0" fontId="9" fillId="10" borderId="105" applyNumberFormat="0" applyProtection="0">
      <alignment horizontal="left" vertical="top" indent="1"/>
    </xf>
    <xf numFmtId="0" fontId="9" fillId="0" borderId="129" applyFont="0" applyFill="0" applyBorder="0" applyAlignment="0" applyProtection="0"/>
    <xf numFmtId="0" fontId="9" fillId="16" borderId="105" applyNumberFormat="0" applyProtection="0">
      <alignment horizontal="left" vertical="top" indent="1"/>
    </xf>
    <xf numFmtId="0" fontId="9" fillId="16" borderId="105" applyNumberFormat="0" applyProtection="0">
      <alignment horizontal="left" vertical="top" indent="1"/>
    </xf>
    <xf numFmtId="4" fontId="72" fillId="31" borderId="105" applyNumberFormat="0" applyProtection="0">
      <alignment horizontal="right" vertical="center"/>
    </xf>
    <xf numFmtId="4" fontId="70" fillId="23" borderId="105" applyNumberFormat="0" applyProtection="0">
      <alignment horizontal="right" vertical="center"/>
    </xf>
    <xf numFmtId="4" fontId="70" fillId="12" borderId="105" applyNumberFormat="0" applyProtection="0">
      <alignment horizontal="left" vertical="center" indent="1"/>
    </xf>
    <xf numFmtId="0" fontId="9" fillId="14" borderId="105" applyNumberFormat="0" applyProtection="0">
      <alignment horizontal="left" vertical="center" indent="1"/>
    </xf>
    <xf numFmtId="4" fontId="70" fillId="10" borderId="105" applyNumberFormat="0" applyProtection="0">
      <alignment horizontal="right" vertical="center"/>
    </xf>
    <xf numFmtId="4" fontId="70" fillId="12" borderId="105" applyNumberFormat="0" applyProtection="0">
      <alignment horizontal="left" vertical="center" indent="1"/>
    </xf>
    <xf numFmtId="4" fontId="70" fillId="10" borderId="105" applyNumberFormat="0" applyProtection="0">
      <alignment horizontal="right" vertical="center"/>
    </xf>
    <xf numFmtId="10" fontId="77" fillId="40" borderId="130" applyNumberFormat="0" applyBorder="0" applyAlignment="0" applyProtection="0"/>
    <xf numFmtId="0" fontId="9" fillId="14" borderId="105" applyNumberFormat="0" applyProtection="0">
      <alignment horizontal="left" vertical="center" indent="1"/>
    </xf>
    <xf numFmtId="0" fontId="9" fillId="40" borderId="125" applyNumberFormat="0" applyFont="0" applyBorder="0" applyAlignment="0" applyProtection="0"/>
    <xf numFmtId="4" fontId="70" fillId="31" borderId="105" applyNumberFormat="0" applyProtection="0">
      <alignment horizontal="right" vertical="center"/>
    </xf>
    <xf numFmtId="40" fontId="90" fillId="19" borderId="102">
      <alignment vertical="center"/>
    </xf>
    <xf numFmtId="4" fontId="70" fillId="11" borderId="105" applyNumberFormat="0" applyProtection="0">
      <alignment horizontal="right" vertical="center"/>
    </xf>
    <xf numFmtId="0" fontId="68" fillId="25" borderId="105" applyNumberFormat="0" applyProtection="0">
      <alignment horizontal="left" vertical="top" indent="1"/>
    </xf>
    <xf numFmtId="0" fontId="9" fillId="10" borderId="105" applyNumberFormat="0" applyProtection="0">
      <alignment horizontal="left" vertical="top" indent="1"/>
    </xf>
    <xf numFmtId="4" fontId="70" fillId="31" borderId="105" applyNumberFormat="0" applyProtection="0">
      <alignment horizontal="right" vertical="center"/>
    </xf>
    <xf numFmtId="4" fontId="70" fillId="10" borderId="105" applyNumberFormat="0" applyProtection="0">
      <alignment horizontal="right" vertical="center"/>
    </xf>
    <xf numFmtId="211" fontId="83" fillId="37" borderId="130">
      <alignment horizontal="center"/>
      <protection locked="0"/>
    </xf>
    <xf numFmtId="4" fontId="68" fillId="25" borderId="105" applyNumberFormat="0" applyProtection="0">
      <alignment vertical="center"/>
    </xf>
    <xf numFmtId="0" fontId="9" fillId="16" borderId="105" applyNumberFormat="0" applyProtection="0">
      <alignment horizontal="left" vertical="top" indent="1"/>
    </xf>
    <xf numFmtId="0" fontId="9" fillId="10" borderId="105" applyNumberFormat="0" applyProtection="0">
      <alignment horizontal="left" vertical="center" indent="1"/>
    </xf>
    <xf numFmtId="4" fontId="70" fillId="15" borderId="105" applyNumberFormat="0" applyProtection="0">
      <alignment horizontal="right" vertical="center"/>
    </xf>
    <xf numFmtId="4" fontId="69" fillId="25" borderId="105" applyNumberFormat="0" applyProtection="0">
      <alignment vertical="center"/>
    </xf>
    <xf numFmtId="0" fontId="9" fillId="48" borderId="126" applyNumberFormat="0" applyAlignment="0" applyProtection="0"/>
    <xf numFmtId="10" fontId="77" fillId="40" borderId="130" applyNumberFormat="0" applyBorder="0" applyAlignment="0" applyProtection="0"/>
    <xf numFmtId="211" fontId="83" fillId="37" borderId="130">
      <alignment horizontal="center"/>
      <protection locked="0"/>
    </xf>
    <xf numFmtId="10" fontId="77" fillId="40" borderId="130" applyNumberFormat="0" applyBorder="0" applyAlignment="0" applyProtection="0"/>
    <xf numFmtId="40" fontId="90" fillId="40" borderId="130">
      <alignment vertical="center"/>
    </xf>
    <xf numFmtId="4" fontId="70" fillId="35" borderId="105" applyNumberFormat="0" applyProtection="0">
      <alignment horizontal="left" vertical="center" indent="1"/>
    </xf>
    <xf numFmtId="0" fontId="9" fillId="10" borderId="105" applyNumberFormat="0" applyProtection="0">
      <alignment horizontal="left" vertical="center" indent="1"/>
    </xf>
    <xf numFmtId="4" fontId="70" fillId="10" borderId="105" applyNumberFormat="0" applyProtection="0">
      <alignment horizontal="right" vertical="center"/>
    </xf>
    <xf numFmtId="0" fontId="9" fillId="16" borderId="105" applyNumberFormat="0" applyProtection="0">
      <alignment horizontal="left" vertical="top" indent="1"/>
    </xf>
    <xf numFmtId="49" fontId="96" fillId="38" borderId="130" applyProtection="0">
      <alignment horizontal="left" indent="1"/>
      <protection locked="0"/>
    </xf>
    <xf numFmtId="4" fontId="70" fillId="28" borderId="105" applyNumberFormat="0" applyProtection="0">
      <alignment horizontal="right" vertical="center"/>
    </xf>
    <xf numFmtId="4" fontId="70" fillId="10" borderId="105" applyNumberFormat="0" applyProtection="0">
      <alignment horizontal="right" vertical="center"/>
    </xf>
    <xf numFmtId="211" fontId="83" fillId="37" borderId="130">
      <alignment horizontal="center"/>
      <protection locked="0"/>
    </xf>
    <xf numFmtId="4" fontId="68" fillId="25" borderId="105" applyNumberFormat="0" applyProtection="0">
      <alignment vertical="center"/>
    </xf>
    <xf numFmtId="4" fontId="68" fillId="25" borderId="105" applyNumberFormat="0" applyProtection="0">
      <alignment horizontal="left" vertical="center" indent="1"/>
    </xf>
    <xf numFmtId="4" fontId="70" fillId="15" borderId="105" applyNumberFormat="0" applyProtection="0">
      <alignment horizontal="right" vertical="center"/>
    </xf>
    <xf numFmtId="4" fontId="70" fillId="26" borderId="105" applyNumberFormat="0" applyProtection="0">
      <alignment horizontal="right" vertical="center"/>
    </xf>
    <xf numFmtId="4" fontId="70" fillId="17" borderId="105" applyNumberFormat="0" applyProtection="0">
      <alignment horizontal="right" vertical="center"/>
    </xf>
    <xf numFmtId="4" fontId="70" fillId="28" borderId="105" applyNumberFormat="0" applyProtection="0">
      <alignment horizontal="right" vertical="center"/>
    </xf>
    <xf numFmtId="4" fontId="70" fillId="29" borderId="105" applyNumberFormat="0" applyProtection="0">
      <alignment horizontal="right" vertical="center"/>
    </xf>
    <xf numFmtId="0" fontId="9" fillId="16" borderId="105" applyNumberFormat="0" applyProtection="0">
      <alignment horizontal="left" vertical="center" indent="1"/>
    </xf>
    <xf numFmtId="0" fontId="9" fillId="10" borderId="105" applyNumberFormat="0" applyProtection="0">
      <alignment horizontal="left" vertical="center" indent="1"/>
    </xf>
    <xf numFmtId="0" fontId="9" fillId="14" borderId="105" applyNumberFormat="0" applyProtection="0">
      <alignment horizontal="left" vertical="center" indent="1"/>
    </xf>
    <xf numFmtId="0" fontId="9" fillId="31" borderId="105" applyNumberFormat="0" applyProtection="0">
      <alignment horizontal="left" vertical="center" indent="1"/>
    </xf>
    <xf numFmtId="4" fontId="70" fillId="31" borderId="105" applyNumberFormat="0" applyProtection="0">
      <alignment horizontal="right" vertical="center"/>
    </xf>
    <xf numFmtId="4" fontId="72" fillId="31" borderId="105" applyNumberFormat="0" applyProtection="0">
      <alignment horizontal="right" vertical="center"/>
    </xf>
    <xf numFmtId="4" fontId="74" fillId="31" borderId="105" applyNumberFormat="0" applyProtection="0">
      <alignment horizontal="right" vertical="center"/>
    </xf>
    <xf numFmtId="4" fontId="70" fillId="31"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4" fontId="70" fillId="31" borderId="105" applyNumberFormat="0" applyProtection="0">
      <alignment horizontal="right" vertical="center"/>
    </xf>
    <xf numFmtId="4" fontId="72" fillId="31" borderId="105" applyNumberFormat="0" applyProtection="0">
      <alignment horizontal="right" vertical="center"/>
    </xf>
    <xf numFmtId="4" fontId="70" fillId="12" borderId="105" applyNumberFormat="0" applyProtection="0">
      <alignment horizontal="left" vertical="center" indent="1"/>
    </xf>
    <xf numFmtId="0" fontId="9" fillId="16" borderId="105" applyNumberFormat="0" applyProtection="0">
      <alignment horizontal="left" vertical="top" indent="1"/>
    </xf>
    <xf numFmtId="0" fontId="9" fillId="14" borderId="105" applyNumberFormat="0" applyProtection="0">
      <alignment horizontal="left" vertical="center" indent="1"/>
    </xf>
    <xf numFmtId="0" fontId="9" fillId="31" borderId="105" applyNumberFormat="0" applyProtection="0">
      <alignment horizontal="left" vertical="center" indent="1"/>
    </xf>
    <xf numFmtId="40" fontId="90" fillId="40" borderId="130">
      <alignment vertical="center"/>
    </xf>
    <xf numFmtId="10" fontId="77" fillId="40" borderId="130" applyNumberFormat="0" applyBorder="0" applyAlignment="0" applyProtection="0"/>
    <xf numFmtId="0" fontId="9" fillId="40" borderId="125" applyNumberFormat="0" applyFont="0" applyBorder="0" applyAlignment="0" applyProtection="0"/>
    <xf numFmtId="0" fontId="9" fillId="48" borderId="126" applyNumberFormat="0" applyAlignment="0" applyProtection="0"/>
    <xf numFmtId="10" fontId="77" fillId="40" borderId="130" applyNumberFormat="0" applyBorder="0" applyAlignment="0" applyProtection="0"/>
    <xf numFmtId="0" fontId="9" fillId="16" borderId="105" applyNumberFormat="0" applyProtection="0">
      <alignment horizontal="left" vertical="top" indent="1"/>
    </xf>
    <xf numFmtId="4" fontId="70" fillId="10" borderId="105" applyNumberFormat="0" applyProtection="0">
      <alignment horizontal="right" vertical="center"/>
    </xf>
    <xf numFmtId="4" fontId="70" fillId="31" borderId="105" applyNumberFormat="0" applyProtection="0">
      <alignment horizontal="right" vertical="center"/>
    </xf>
    <xf numFmtId="0" fontId="9" fillId="31" borderId="105" applyNumberFormat="0" applyProtection="0">
      <alignment horizontal="left" vertical="center" indent="1"/>
    </xf>
    <xf numFmtId="0" fontId="9" fillId="40" borderId="125" applyNumberFormat="0" applyFont="0" applyBorder="0" applyAlignment="0" applyProtection="0"/>
    <xf numFmtId="10" fontId="77" fillId="40" borderId="130" applyNumberFormat="0" applyBorder="0" applyAlignment="0" applyProtection="0"/>
    <xf numFmtId="0" fontId="9" fillId="48" borderId="126" applyNumberFormat="0" applyAlignment="0" applyProtection="0"/>
    <xf numFmtId="181" fontId="81" fillId="37" borderId="130">
      <protection locked="0"/>
    </xf>
    <xf numFmtId="49" fontId="96" fillId="37" borderId="130" applyProtection="0">
      <alignment horizontal="left" indent="1"/>
      <protection locked="0"/>
    </xf>
    <xf numFmtId="40" fontId="90" fillId="40" borderId="130">
      <alignment vertical="center"/>
    </xf>
    <xf numFmtId="10" fontId="77" fillId="40" borderId="130" applyNumberFormat="0" applyBorder="0" applyAlignment="0" applyProtection="0"/>
    <xf numFmtId="0" fontId="9" fillId="0" borderId="129" applyFont="0" applyFill="0" applyBorder="0" applyAlignment="0" applyProtection="0"/>
    <xf numFmtId="49" fontId="96" fillId="38" borderId="130" applyProtection="0">
      <alignment horizontal="left" indent="1"/>
      <protection locked="0"/>
    </xf>
    <xf numFmtId="0" fontId="9" fillId="40" borderId="125" applyNumberFormat="0" applyFont="0" applyBorder="0" applyAlignment="0" applyProtection="0"/>
    <xf numFmtId="0" fontId="9" fillId="40" borderId="125" applyNumberFormat="0" applyFont="0" applyBorder="0" applyAlignment="0" applyProtection="0"/>
    <xf numFmtId="0" fontId="9" fillId="48" borderId="126" applyNumberFormat="0" applyAlignment="0" applyProtection="0"/>
    <xf numFmtId="49" fontId="96" fillId="37" borderId="130" applyProtection="0">
      <alignment horizontal="left" indent="1"/>
      <protection locked="0"/>
    </xf>
    <xf numFmtId="181" fontId="81" fillId="37" borderId="130">
      <protection locked="0"/>
    </xf>
    <xf numFmtId="49" fontId="96" fillId="38" borderId="130" applyProtection="0">
      <alignment horizontal="left" indent="1"/>
      <protection locked="0"/>
    </xf>
    <xf numFmtId="10" fontId="77" fillId="40" borderId="130" applyNumberFormat="0" applyBorder="0" applyAlignment="0" applyProtection="0"/>
    <xf numFmtId="0" fontId="95" fillId="0" borderId="129">
      <alignment horizontal="left" vertical="center"/>
    </xf>
    <xf numFmtId="0" fontId="9" fillId="16" borderId="105" applyNumberFormat="0" applyProtection="0">
      <alignment horizontal="left" vertical="top" indent="1"/>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0" fontId="9" fillId="40" borderId="125" applyNumberFormat="0" applyFont="0" applyBorder="0" applyAlignment="0" applyProtection="0"/>
    <xf numFmtId="10" fontId="77" fillId="40" borderId="130" applyNumberFormat="0" applyBorder="0" applyAlignment="0" applyProtection="0"/>
    <xf numFmtId="4" fontId="68" fillId="25" borderId="105" applyNumberFormat="0" applyProtection="0">
      <alignment vertical="center"/>
    </xf>
    <xf numFmtId="4" fontId="68" fillId="25" borderId="105" applyNumberFormat="0" applyProtection="0">
      <alignment horizontal="left" vertical="center" indent="1"/>
    </xf>
    <xf numFmtId="4" fontId="70" fillId="11" borderId="105" applyNumberFormat="0" applyProtection="0">
      <alignment horizontal="right" vertical="center"/>
    </xf>
    <xf numFmtId="0" fontId="9" fillId="14" borderId="105" applyNumberFormat="0" applyProtection="0">
      <alignment horizontal="left" vertical="center" indent="1"/>
    </xf>
    <xf numFmtId="0" fontId="9" fillId="14" borderId="105" applyNumberFormat="0" applyProtection="0">
      <alignment horizontal="left" vertical="top" indent="1"/>
    </xf>
    <xf numFmtId="0" fontId="9" fillId="31" borderId="105" applyNumberFormat="0" applyProtection="0">
      <alignment horizontal="left" vertical="top" indent="1"/>
    </xf>
    <xf numFmtId="4" fontId="70" fillId="12" borderId="105" applyNumberFormat="0" applyProtection="0">
      <alignment vertical="center"/>
    </xf>
    <xf numFmtId="4" fontId="72" fillId="12" borderId="105" applyNumberFormat="0" applyProtection="0">
      <alignment vertical="center"/>
    </xf>
    <xf numFmtId="0" fontId="70" fillId="12" borderId="105" applyNumberFormat="0" applyProtection="0">
      <alignment horizontal="left" vertical="top" indent="1"/>
    </xf>
    <xf numFmtId="4" fontId="70" fillId="31" borderId="105" applyNumberFormat="0" applyProtection="0">
      <alignment horizontal="right" vertical="center"/>
    </xf>
    <xf numFmtId="4" fontId="72" fillId="31" borderId="105" applyNumberFormat="0" applyProtection="0">
      <alignment horizontal="right" vertical="center"/>
    </xf>
    <xf numFmtId="0" fontId="70" fillId="10" borderId="105" applyNumberFormat="0" applyProtection="0">
      <alignment horizontal="left" vertical="top" indent="1"/>
    </xf>
    <xf numFmtId="4" fontId="74" fillId="31" borderId="105" applyNumberFormat="0" applyProtection="0">
      <alignment horizontal="right" vertical="center"/>
    </xf>
    <xf numFmtId="4" fontId="70" fillId="31" borderId="105" applyNumberFormat="0" applyProtection="0">
      <alignment horizontal="right" vertical="center"/>
    </xf>
    <xf numFmtId="0" fontId="9" fillId="10" borderId="105" applyNumberFormat="0" applyProtection="0">
      <alignment horizontal="left" vertical="center" indent="1"/>
    </xf>
    <xf numFmtId="4" fontId="70" fillId="31" borderId="105" applyNumberFormat="0" applyProtection="0">
      <alignment horizontal="right" vertical="center"/>
    </xf>
    <xf numFmtId="4" fontId="70" fillId="31" borderId="105" applyNumberFormat="0" applyProtection="0">
      <alignment horizontal="right" vertical="center"/>
    </xf>
    <xf numFmtId="4" fontId="72" fillId="31" borderId="105" applyNumberFormat="0" applyProtection="0">
      <alignment horizontal="right" vertical="center"/>
    </xf>
    <xf numFmtId="0" fontId="9" fillId="14" borderId="105" applyNumberFormat="0" applyProtection="0">
      <alignment horizontal="left" vertical="center" indent="1"/>
    </xf>
    <xf numFmtId="0" fontId="9" fillId="31" borderId="105" applyNumberFormat="0" applyProtection="0">
      <alignment horizontal="left" vertical="center" indent="1"/>
    </xf>
    <xf numFmtId="4" fontId="70" fillId="10" borderId="105" applyNumberFormat="0" applyProtection="0">
      <alignment horizontal="right" vertical="center"/>
    </xf>
    <xf numFmtId="4" fontId="70" fillId="10" borderId="105" applyNumberFormat="0" applyProtection="0">
      <alignment horizontal="right" vertical="center"/>
    </xf>
    <xf numFmtId="211" fontId="83" fillId="37" borderId="130">
      <alignment horizontal="center"/>
      <protection locked="0"/>
    </xf>
    <xf numFmtId="0" fontId="9" fillId="14" borderId="105" applyNumberFormat="0" applyProtection="0">
      <alignment horizontal="left" vertical="center" indent="1"/>
    </xf>
    <xf numFmtId="0" fontId="9" fillId="16" borderId="105" applyNumberFormat="0" applyProtection="0">
      <alignment horizontal="left" vertical="center" indent="1"/>
    </xf>
    <xf numFmtId="0" fontId="9" fillId="14" borderId="105" applyNumberFormat="0" applyProtection="0">
      <alignment horizontal="left" vertical="center" indent="1"/>
    </xf>
    <xf numFmtId="0" fontId="9" fillId="48" borderId="126" applyNumberFormat="0" applyAlignment="0" applyProtection="0"/>
    <xf numFmtId="0" fontId="9" fillId="14" borderId="105" applyNumberFormat="0" applyProtection="0">
      <alignment horizontal="left" vertical="top" indent="1"/>
    </xf>
    <xf numFmtId="0" fontId="9" fillId="14" borderId="105" applyNumberFormat="0" applyProtection="0">
      <alignment horizontal="left" vertical="center" indent="1"/>
    </xf>
    <xf numFmtId="4" fontId="70" fillId="10" borderId="105" applyNumberFormat="0" applyProtection="0">
      <alignment horizontal="right" vertical="center"/>
    </xf>
    <xf numFmtId="0" fontId="9" fillId="40" borderId="125" applyNumberFormat="0" applyFont="0" applyBorder="0" applyAlignment="0" applyProtection="0"/>
    <xf numFmtId="40" fontId="90" fillId="40" borderId="130">
      <alignment vertical="center"/>
    </xf>
    <xf numFmtId="0" fontId="9" fillId="31" borderId="105" applyNumberFormat="0" applyProtection="0">
      <alignment horizontal="left" vertical="center" indent="1"/>
    </xf>
    <xf numFmtId="0" fontId="70" fillId="12" borderId="105" applyNumberFormat="0" applyProtection="0">
      <alignment horizontal="left" vertical="top" indent="1"/>
    </xf>
    <xf numFmtId="0" fontId="9" fillId="16" borderId="105" applyNumberFormat="0" applyProtection="0">
      <alignment horizontal="left" vertical="center" indent="1"/>
    </xf>
    <xf numFmtId="0" fontId="9" fillId="40" borderId="125" applyNumberFormat="0" applyFont="0" applyBorder="0" applyAlignment="0" applyProtection="0"/>
    <xf numFmtId="49" fontId="96" fillId="37" borderId="130" applyProtection="0">
      <alignment horizontal="left" indent="1"/>
      <protection locked="0"/>
    </xf>
    <xf numFmtId="0" fontId="95" fillId="0" borderId="129">
      <alignment horizontal="left" vertical="center"/>
    </xf>
    <xf numFmtId="4" fontId="70" fillId="28" borderId="105" applyNumberFormat="0" applyProtection="0">
      <alignment horizontal="right" vertical="center"/>
    </xf>
    <xf numFmtId="0" fontId="9" fillId="40" borderId="125" applyNumberFormat="0" applyFont="0" applyBorder="0" applyAlignment="0" applyProtection="0"/>
    <xf numFmtId="4" fontId="70" fillId="27" borderId="105" applyNumberFormat="0" applyProtection="0">
      <alignment horizontal="right" vertical="center"/>
    </xf>
    <xf numFmtId="49" fontId="96" fillId="37" borderId="130" applyProtection="0">
      <alignment horizontal="left" indent="1"/>
      <protection locked="0"/>
    </xf>
    <xf numFmtId="0" fontId="9" fillId="31" borderId="105" applyNumberFormat="0" applyProtection="0">
      <alignment horizontal="left" vertical="center" indent="1"/>
    </xf>
    <xf numFmtId="0" fontId="95" fillId="0" borderId="129">
      <alignment horizontal="left" vertical="center"/>
    </xf>
    <xf numFmtId="0" fontId="9" fillId="16" borderId="105" applyNumberFormat="0" applyProtection="0">
      <alignment horizontal="left" vertical="top" indent="1"/>
    </xf>
    <xf numFmtId="0" fontId="9" fillId="16" borderId="105" applyNumberFormat="0" applyProtection="0">
      <alignment horizontal="left" vertical="top" indent="1"/>
    </xf>
    <xf numFmtId="181" fontId="81" fillId="37" borderId="130">
      <protection locked="0"/>
    </xf>
    <xf numFmtId="0" fontId="9" fillId="16" borderId="105" applyNumberFormat="0" applyProtection="0">
      <alignment horizontal="left" vertical="center" indent="1"/>
    </xf>
    <xf numFmtId="4" fontId="72" fillId="12" borderId="105" applyNumberFormat="0" applyProtection="0">
      <alignment vertical="center"/>
    </xf>
    <xf numFmtId="10" fontId="77" fillId="40" borderId="130" applyNumberFormat="0" applyBorder="0" applyAlignment="0" applyProtection="0"/>
    <xf numFmtId="0" fontId="9" fillId="31" borderId="105" applyNumberFormat="0" applyProtection="0">
      <alignment horizontal="left" vertical="center" indent="1"/>
    </xf>
    <xf numFmtId="211" fontId="83" fillId="37" borderId="130">
      <alignment horizontal="center"/>
      <protection locked="0"/>
    </xf>
    <xf numFmtId="4" fontId="70" fillId="10" borderId="105" applyNumberFormat="0" applyProtection="0">
      <alignment horizontal="right" vertical="center"/>
    </xf>
    <xf numFmtId="0" fontId="70" fillId="10" borderId="105" applyNumberFormat="0" applyProtection="0">
      <alignment horizontal="left" vertical="top" indent="1"/>
    </xf>
    <xf numFmtId="40" fontId="90" fillId="40" borderId="130">
      <alignment vertical="center"/>
    </xf>
    <xf numFmtId="49" fontId="96" fillId="38" borderId="130" applyProtection="0">
      <alignment horizontal="left" indent="1"/>
      <protection locked="0"/>
    </xf>
    <xf numFmtId="211" fontId="83" fillId="37" borderId="130">
      <alignment horizontal="center"/>
      <protection locked="0"/>
    </xf>
    <xf numFmtId="4" fontId="70" fillId="29" borderId="105" applyNumberFormat="0" applyProtection="0">
      <alignment horizontal="right" vertical="center"/>
    </xf>
    <xf numFmtId="49" fontId="96" fillId="38" borderId="130" applyProtection="0">
      <alignment horizontal="left" indent="1"/>
      <protection locked="0"/>
    </xf>
    <xf numFmtId="40" fontId="90" fillId="40" borderId="130">
      <alignment vertical="center"/>
    </xf>
    <xf numFmtId="40" fontId="90" fillId="40" borderId="130">
      <alignment vertical="center"/>
    </xf>
    <xf numFmtId="49" fontId="96" fillId="37" borderId="130" applyProtection="0">
      <alignment horizontal="left" indent="1"/>
      <protection locked="0"/>
    </xf>
    <xf numFmtId="0" fontId="9" fillId="14" borderId="105" applyNumberFormat="0" applyProtection="0">
      <alignment horizontal="left" vertical="center" indent="1"/>
    </xf>
    <xf numFmtId="4" fontId="70" fillId="10" borderId="105" applyNumberFormat="0" applyProtection="0">
      <alignment horizontal="right" vertical="center"/>
    </xf>
    <xf numFmtId="0" fontId="9" fillId="31" borderId="105" applyNumberFormat="0" applyProtection="0">
      <alignment horizontal="left" vertical="top" indent="1"/>
    </xf>
    <xf numFmtId="49" fontId="96" fillId="37" borderId="130" applyProtection="0">
      <alignment horizontal="left" indent="1"/>
      <protection locked="0"/>
    </xf>
    <xf numFmtId="4" fontId="70" fillId="31" borderId="105" applyNumberFormat="0" applyProtection="0">
      <alignment horizontal="right" vertical="center"/>
    </xf>
    <xf numFmtId="0" fontId="9" fillId="14" borderId="105" applyNumberFormat="0" applyProtection="0">
      <alignment horizontal="left" vertical="center" indent="1"/>
    </xf>
    <xf numFmtId="211" fontId="83" fillId="37" borderId="130">
      <alignment horizontal="center"/>
      <protection locked="0"/>
    </xf>
    <xf numFmtId="0" fontId="9" fillId="14" borderId="105" applyNumberFormat="0" applyProtection="0">
      <alignment horizontal="left" vertical="center" indent="1"/>
    </xf>
    <xf numFmtId="4" fontId="70" fillId="12" borderId="105" applyNumberFormat="0" applyProtection="0">
      <alignment horizontal="left" vertical="center" indent="1"/>
    </xf>
    <xf numFmtId="0" fontId="9" fillId="31" borderId="105" applyNumberFormat="0" applyProtection="0">
      <alignment horizontal="left" vertical="center" indent="1"/>
    </xf>
    <xf numFmtId="211" fontId="83" fillId="37" borderId="130">
      <alignment horizontal="center"/>
      <protection locked="0"/>
    </xf>
    <xf numFmtId="181" fontId="81" fillId="37" borderId="130">
      <protection locked="0"/>
    </xf>
    <xf numFmtId="0" fontId="9" fillId="0" borderId="129" applyFont="0" applyFill="0" applyBorder="0" applyAlignment="0" applyProtection="0"/>
    <xf numFmtId="4" fontId="70" fillId="26" borderId="105" applyNumberFormat="0" applyProtection="0">
      <alignment horizontal="right" vertical="center"/>
    </xf>
    <xf numFmtId="211" fontId="83" fillId="37" borderId="130">
      <alignment horizontal="center"/>
      <protection locked="0"/>
    </xf>
    <xf numFmtId="0" fontId="9" fillId="14" borderId="105" applyNumberFormat="0" applyProtection="0">
      <alignment horizontal="left" vertical="center" indent="1"/>
    </xf>
    <xf numFmtId="211" fontId="83" fillId="37" borderId="130">
      <alignment horizontal="center"/>
      <protection locked="0"/>
    </xf>
    <xf numFmtId="40" fontId="90" fillId="40" borderId="130">
      <alignment vertical="center"/>
    </xf>
    <xf numFmtId="49" fontId="96" fillId="37" borderId="130" applyProtection="0">
      <alignment horizontal="left" indent="1"/>
      <protection locked="0"/>
    </xf>
    <xf numFmtId="0" fontId="9" fillId="40" borderId="125" applyNumberFormat="0" applyFont="0" applyBorder="0" applyAlignment="0" applyProtection="0"/>
    <xf numFmtId="10" fontId="77" fillId="40" borderId="130" applyNumberFormat="0" applyBorder="0" applyAlignment="0" applyProtection="0"/>
    <xf numFmtId="4" fontId="70" fillId="31" borderId="105" applyNumberFormat="0" applyProtection="0">
      <alignment horizontal="right" vertical="center"/>
    </xf>
    <xf numFmtId="0" fontId="9" fillId="48" borderId="126" applyNumberFormat="0" applyAlignment="0" applyProtection="0"/>
    <xf numFmtId="4" fontId="69" fillId="25" borderId="105" applyNumberFormat="0" applyProtection="0">
      <alignment vertical="center"/>
    </xf>
    <xf numFmtId="0" fontId="9" fillId="10" borderId="105" applyNumberFormat="0" applyProtection="0">
      <alignment horizontal="left" vertical="center" indent="1"/>
    </xf>
    <xf numFmtId="0" fontId="9" fillId="16" borderId="105" applyNumberFormat="0" applyProtection="0">
      <alignment horizontal="left" vertical="center" indent="1"/>
    </xf>
    <xf numFmtId="0" fontId="9" fillId="10" borderId="105" applyNumberFormat="0" applyProtection="0">
      <alignment horizontal="left" vertical="center" indent="1"/>
    </xf>
    <xf numFmtId="0" fontId="9" fillId="31" borderId="105" applyNumberFormat="0" applyProtection="0">
      <alignment horizontal="left" vertical="center" indent="1"/>
    </xf>
    <xf numFmtId="0" fontId="9" fillId="40" borderId="125" applyNumberFormat="0" applyFont="0" applyBorder="0" applyAlignment="0" applyProtection="0"/>
    <xf numFmtId="4" fontId="70" fillId="35" borderId="105" applyNumberFormat="0" applyProtection="0">
      <alignment horizontal="left" vertical="center" indent="1"/>
    </xf>
    <xf numFmtId="4" fontId="70" fillId="29" borderId="105" applyNumberFormat="0" applyProtection="0">
      <alignment horizontal="right" vertical="center"/>
    </xf>
    <xf numFmtId="0" fontId="9" fillId="14" borderId="105" applyNumberFormat="0" applyProtection="0">
      <alignment horizontal="left" vertical="center" indent="1"/>
    </xf>
    <xf numFmtId="4" fontId="72" fillId="31" borderId="105" applyNumberFormat="0" applyProtection="0">
      <alignment horizontal="right" vertical="center"/>
    </xf>
    <xf numFmtId="4" fontId="70" fillId="31" borderId="105" applyNumberFormat="0" applyProtection="0">
      <alignment horizontal="right" vertical="center"/>
    </xf>
    <xf numFmtId="4" fontId="70" fillId="31" borderId="105" applyNumberFormat="0" applyProtection="0">
      <alignment horizontal="right" vertical="center"/>
    </xf>
    <xf numFmtId="0" fontId="9" fillId="31" borderId="105" applyNumberFormat="0" applyProtection="0">
      <alignment horizontal="left" vertical="top" indent="1"/>
    </xf>
    <xf numFmtId="0" fontId="68" fillId="25" borderId="105" applyNumberFormat="0" applyProtection="0">
      <alignment horizontal="left" vertical="top" indent="1"/>
    </xf>
    <xf numFmtId="0" fontId="9" fillId="31" borderId="105" applyNumberFormat="0" applyProtection="0">
      <alignment horizontal="left" vertical="center" indent="1"/>
    </xf>
    <xf numFmtId="0" fontId="95" fillId="0" borderId="129">
      <alignment horizontal="left" vertical="center"/>
    </xf>
    <xf numFmtId="49" fontId="96" fillId="37" borderId="130" applyProtection="0">
      <alignment horizontal="left" indent="1"/>
      <protection locked="0"/>
    </xf>
    <xf numFmtId="4" fontId="70" fillId="23" borderId="105" applyNumberFormat="0" applyProtection="0">
      <alignment horizontal="right" vertical="center"/>
    </xf>
    <xf numFmtId="181" fontId="81" fillId="37" borderId="130">
      <protection locked="0"/>
    </xf>
    <xf numFmtId="4" fontId="70" fillId="17" borderId="105" applyNumberFormat="0" applyProtection="0">
      <alignment horizontal="right" vertical="center"/>
    </xf>
    <xf numFmtId="0" fontId="9" fillId="40" borderId="125" applyNumberFormat="0" applyFont="0" applyBorder="0" applyAlignment="0" applyProtection="0"/>
    <xf numFmtId="49" fontId="96" fillId="37" borderId="130" applyProtection="0">
      <alignment horizontal="left" indent="1"/>
      <protection locked="0"/>
    </xf>
    <xf numFmtId="0" fontId="9" fillId="0" borderId="129" applyFont="0" applyFill="0" applyBorder="0" applyAlignment="0" applyProtection="0"/>
    <xf numFmtId="0" fontId="9" fillId="31" borderId="105" applyNumberFormat="0" applyProtection="0">
      <alignment horizontal="left" vertical="center" indent="1"/>
    </xf>
    <xf numFmtId="4" fontId="70" fillId="12" borderId="105" applyNumberFormat="0" applyProtection="0">
      <alignment horizontal="left" vertical="center" indent="1"/>
    </xf>
    <xf numFmtId="0" fontId="9" fillId="31" borderId="105" applyNumberFormat="0" applyProtection="0">
      <alignment horizontal="left" vertical="center" indent="1"/>
    </xf>
    <xf numFmtId="0" fontId="9" fillId="48" borderId="126" applyNumberFormat="0" applyAlignment="0" applyProtection="0"/>
    <xf numFmtId="0" fontId="9" fillId="0" borderId="129" applyFont="0" applyFill="0" applyBorder="0" applyAlignment="0" applyProtection="0"/>
    <xf numFmtId="0" fontId="9" fillId="10" borderId="105" applyNumberFormat="0" applyProtection="0">
      <alignment horizontal="left" vertical="top" indent="1"/>
    </xf>
    <xf numFmtId="0" fontId="9" fillId="16" borderId="105" applyNumberFormat="0" applyProtection="0">
      <alignment horizontal="left" vertical="top" indent="1"/>
    </xf>
    <xf numFmtId="4" fontId="69" fillId="25" borderId="105" applyNumberFormat="0" applyProtection="0">
      <alignment vertical="center"/>
    </xf>
    <xf numFmtId="0" fontId="9" fillId="14" borderId="105" applyNumberFormat="0" applyProtection="0">
      <alignment horizontal="left" vertical="center" indent="1"/>
    </xf>
    <xf numFmtId="0" fontId="9" fillId="40" borderId="125" applyNumberFormat="0" applyFont="0" applyBorder="0" applyAlignment="0" applyProtection="0"/>
    <xf numFmtId="0" fontId="9" fillId="16" borderId="105" applyNumberFormat="0" applyProtection="0">
      <alignment horizontal="left" vertical="center" indent="1"/>
    </xf>
    <xf numFmtId="40" fontId="90" fillId="19" borderId="102">
      <alignment vertical="center"/>
    </xf>
    <xf numFmtId="4" fontId="68" fillId="25" borderId="105" applyNumberFormat="0" applyProtection="0">
      <alignment vertical="center"/>
    </xf>
    <xf numFmtId="4" fontId="69" fillId="25" borderId="105" applyNumberFormat="0" applyProtection="0">
      <alignment vertical="center"/>
    </xf>
    <xf numFmtId="4" fontId="68" fillId="25" borderId="105" applyNumberFormat="0" applyProtection="0">
      <alignment horizontal="left" vertical="center" indent="1"/>
    </xf>
    <xf numFmtId="0" fontId="68" fillId="25" borderId="105" applyNumberFormat="0" applyProtection="0">
      <alignment horizontal="left" vertical="top" indent="1"/>
    </xf>
    <xf numFmtId="4" fontId="70" fillId="15" borderId="105" applyNumberFormat="0" applyProtection="0">
      <alignment horizontal="right" vertical="center"/>
    </xf>
    <xf numFmtId="4" fontId="70" fillId="11" borderId="105" applyNumberFormat="0" applyProtection="0">
      <alignment horizontal="right" vertical="center"/>
    </xf>
    <xf numFmtId="4" fontId="70" fillId="23" borderId="105" applyNumberFormat="0" applyProtection="0">
      <alignment horizontal="right" vertical="center"/>
    </xf>
    <xf numFmtId="4" fontId="70" fillId="24" borderId="105" applyNumberFormat="0" applyProtection="0">
      <alignment horizontal="right" vertical="center"/>
    </xf>
    <xf numFmtId="4" fontId="70" fillId="26" borderId="105" applyNumberFormat="0" applyProtection="0">
      <alignment horizontal="right" vertical="center"/>
    </xf>
    <xf numFmtId="4" fontId="70" fillId="27" borderId="105" applyNumberFormat="0" applyProtection="0">
      <alignment horizontal="right" vertical="center"/>
    </xf>
    <xf numFmtId="4" fontId="70" fillId="17" borderId="105" applyNumberFormat="0" applyProtection="0">
      <alignment horizontal="right" vertical="center"/>
    </xf>
    <xf numFmtId="4" fontId="70" fillId="28" borderId="105" applyNumberFormat="0" applyProtection="0">
      <alignment horizontal="right" vertical="center"/>
    </xf>
    <xf numFmtId="4" fontId="70" fillId="29" borderId="105" applyNumberFormat="0" applyProtection="0">
      <alignment horizontal="right" vertical="center"/>
    </xf>
    <xf numFmtId="4" fontId="70" fillId="10" borderId="105" applyNumberFormat="0" applyProtection="0">
      <alignment horizontal="right" vertical="center"/>
    </xf>
    <xf numFmtId="0" fontId="9" fillId="16" borderId="105" applyNumberFormat="0" applyProtection="0">
      <alignment horizontal="left" vertical="center" indent="1"/>
    </xf>
    <xf numFmtId="0" fontId="9" fillId="16" borderId="105" applyNumberFormat="0" applyProtection="0">
      <alignment horizontal="left" vertical="top" indent="1"/>
    </xf>
    <xf numFmtId="0" fontId="9" fillId="10" borderId="105" applyNumberFormat="0" applyProtection="0">
      <alignment horizontal="left" vertical="center" indent="1"/>
    </xf>
    <xf numFmtId="0" fontId="9" fillId="10" borderId="105" applyNumberFormat="0" applyProtection="0">
      <alignment horizontal="left" vertical="top" indent="1"/>
    </xf>
    <xf numFmtId="0" fontId="9" fillId="14" borderId="105" applyNumberFormat="0" applyProtection="0">
      <alignment horizontal="left" vertical="center" indent="1"/>
    </xf>
    <xf numFmtId="0" fontId="9" fillId="14" borderId="105" applyNumberFormat="0" applyProtection="0">
      <alignment horizontal="left" vertical="top" indent="1"/>
    </xf>
    <xf numFmtId="0" fontId="9" fillId="31" borderId="105" applyNumberFormat="0" applyProtection="0">
      <alignment horizontal="left" vertical="center" indent="1"/>
    </xf>
    <xf numFmtId="0" fontId="9" fillId="31" borderId="105" applyNumberFormat="0" applyProtection="0">
      <alignment horizontal="left" vertical="top" indent="1"/>
    </xf>
    <xf numFmtId="4" fontId="70" fillId="12" borderId="105" applyNumberFormat="0" applyProtection="0">
      <alignment vertical="center"/>
    </xf>
    <xf numFmtId="4" fontId="72" fillId="12" borderId="105" applyNumberFormat="0" applyProtection="0">
      <alignment vertical="center"/>
    </xf>
    <xf numFmtId="4" fontId="70" fillId="12" borderId="105" applyNumberFormat="0" applyProtection="0">
      <alignment horizontal="left" vertical="center" indent="1"/>
    </xf>
    <xf numFmtId="0" fontId="70" fillId="12" borderId="105" applyNumberFormat="0" applyProtection="0">
      <alignment horizontal="left" vertical="top" indent="1"/>
    </xf>
    <xf numFmtId="4" fontId="70" fillId="31" borderId="105" applyNumberFormat="0" applyProtection="0">
      <alignment horizontal="right" vertical="center"/>
    </xf>
    <xf numFmtId="4" fontId="72" fillId="31" borderId="105" applyNumberFormat="0" applyProtection="0">
      <alignment horizontal="right" vertical="center"/>
    </xf>
    <xf numFmtId="4" fontId="70" fillId="35" borderId="105" applyNumberFormat="0" applyProtection="0">
      <alignment horizontal="left" vertical="center" indent="1"/>
    </xf>
    <xf numFmtId="0" fontId="70" fillId="10" borderId="105" applyNumberFormat="0" applyProtection="0">
      <alignment horizontal="left" vertical="top" indent="1"/>
    </xf>
    <xf numFmtId="4" fontId="74" fillId="31" borderId="105" applyNumberFormat="0" applyProtection="0">
      <alignment horizontal="right" vertical="center"/>
    </xf>
    <xf numFmtId="0" fontId="9" fillId="16" borderId="105" applyNumberFormat="0" applyProtection="0">
      <alignment horizontal="left" vertical="center" indent="1"/>
    </xf>
    <xf numFmtId="4" fontId="70" fillId="31" borderId="105" applyNumberFormat="0" applyProtection="0">
      <alignment horizontal="right" vertical="center"/>
    </xf>
    <xf numFmtId="0" fontId="9" fillId="10" borderId="105" applyNumberFormat="0" applyProtection="0">
      <alignment horizontal="left" vertical="center" indent="1"/>
    </xf>
    <xf numFmtId="0" fontId="9" fillId="14" borderId="105" applyNumberFormat="0" applyProtection="0">
      <alignment horizontal="left" vertical="center" indent="1"/>
    </xf>
    <xf numFmtId="0" fontId="9" fillId="31" borderId="105" applyNumberFormat="0" applyProtection="0">
      <alignment horizontal="left" vertical="center" indent="1"/>
    </xf>
    <xf numFmtId="4" fontId="70" fillId="31" borderId="105" applyNumberFormat="0" applyProtection="0">
      <alignment horizontal="right" vertical="center"/>
    </xf>
    <xf numFmtId="4" fontId="72" fillId="31" borderId="105" applyNumberFormat="0" applyProtection="0">
      <alignment horizontal="right" vertical="center"/>
    </xf>
    <xf numFmtId="0" fontId="9" fillId="16" borderId="105" applyNumberFormat="0" applyProtection="0">
      <alignment horizontal="left" vertical="center" indent="1"/>
    </xf>
    <xf numFmtId="4" fontId="70" fillId="31" borderId="105" applyNumberFormat="0" applyProtection="0">
      <alignment horizontal="right" vertical="center"/>
    </xf>
    <xf numFmtId="4" fontId="72" fillId="31" borderId="105" applyNumberFormat="0" applyProtection="0">
      <alignment horizontal="right" vertical="center"/>
    </xf>
    <xf numFmtId="0" fontId="9" fillId="10" borderId="105" applyNumberFormat="0" applyProtection="0">
      <alignment horizontal="left" vertical="center" indent="1"/>
    </xf>
    <xf numFmtId="0" fontId="9" fillId="14" borderId="105" applyNumberFormat="0" applyProtection="0">
      <alignment horizontal="left" vertical="center" indent="1"/>
    </xf>
    <xf numFmtId="0" fontId="9" fillId="31" borderId="105" applyNumberFormat="0" applyProtection="0">
      <alignment horizontal="left" vertical="center" indent="1"/>
    </xf>
    <xf numFmtId="4" fontId="70" fillId="12" borderId="105" applyNumberFormat="0" applyProtection="0">
      <alignment horizontal="left" vertical="center" indent="1"/>
    </xf>
    <xf numFmtId="0" fontId="9" fillId="40" borderId="125" applyNumberFormat="0" applyFont="0" applyBorder="0" applyAlignment="0" applyProtection="0"/>
    <xf numFmtId="0" fontId="9" fillId="40" borderId="125" applyNumberFormat="0" applyFont="0" applyBorder="0" applyAlignment="0" applyProtection="0"/>
    <xf numFmtId="0" fontId="9" fillId="48" borderId="126" applyNumberFormat="0" applyAlignment="0" applyProtection="0"/>
    <xf numFmtId="0" fontId="9" fillId="16" borderId="105" applyNumberFormat="0" applyProtection="0">
      <alignment horizontal="left" vertical="top" indent="1"/>
    </xf>
    <xf numFmtId="40" fontId="90" fillId="40" borderId="130">
      <alignment vertical="center"/>
    </xf>
    <xf numFmtId="211" fontId="83" fillId="37" borderId="130">
      <alignment horizontal="center"/>
      <protection locked="0"/>
    </xf>
    <xf numFmtId="0" fontId="9" fillId="31" borderId="105" applyNumberFormat="0" applyProtection="0">
      <alignment horizontal="left" vertical="center" indent="1"/>
    </xf>
    <xf numFmtId="49" fontId="96" fillId="38" borderId="130" applyProtection="0">
      <alignment horizontal="left" indent="1"/>
      <protection locked="0"/>
    </xf>
    <xf numFmtId="211" fontId="83" fillId="37" borderId="130">
      <alignment horizontal="center"/>
      <protection locked="0"/>
    </xf>
    <xf numFmtId="0" fontId="95" fillId="0" borderId="129">
      <alignment horizontal="left" vertical="center"/>
    </xf>
    <xf numFmtId="181" fontId="81" fillId="37" borderId="130">
      <protection locked="0"/>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40" borderId="125" applyNumberFormat="0" applyFont="0" applyBorder="0" applyAlignment="0" applyProtection="0"/>
    <xf numFmtId="0" fontId="9" fillId="40" borderId="125" applyNumberFormat="0" applyFont="0" applyBorder="0" applyAlignment="0" applyProtection="0"/>
    <xf numFmtId="0" fontId="9" fillId="48" borderId="126" applyNumberFormat="0" applyAlignment="0" applyProtection="0"/>
    <xf numFmtId="10" fontId="77" fillId="40" borderId="130" applyNumberFormat="0" applyBorder="0" applyAlignment="0" applyProtection="0"/>
    <xf numFmtId="49" fontId="96" fillId="37" borderId="130" applyProtection="0">
      <alignment horizontal="left" indent="1"/>
      <protection locked="0"/>
    </xf>
    <xf numFmtId="0" fontId="9" fillId="0" borderId="129" applyFont="0" applyFill="0" applyBorder="0" applyAlignment="0" applyProtection="0"/>
    <xf numFmtId="181" fontId="81" fillId="37" borderId="130">
      <protection locked="0"/>
    </xf>
    <xf numFmtId="49" fontId="96" fillId="38" borderId="130" applyProtection="0">
      <alignment horizontal="left" indent="1"/>
      <protection locked="0"/>
    </xf>
    <xf numFmtId="49" fontId="96" fillId="37" borderId="130" applyProtection="0">
      <alignment horizontal="left" indent="1"/>
      <protection locked="0"/>
    </xf>
    <xf numFmtId="10" fontId="77" fillId="40" borderId="130" applyNumberFormat="0" applyBorder="0" applyAlignment="0" applyProtection="0"/>
    <xf numFmtId="0" fontId="95" fillId="0" borderId="129">
      <alignment horizontal="left" vertical="center"/>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0" fontId="9" fillId="40" borderId="125" applyNumberFormat="0" applyFont="0" applyBorder="0" applyAlignment="0" applyProtection="0"/>
    <xf numFmtId="0" fontId="9" fillId="40" borderId="125" applyNumberFormat="0" applyFont="0" applyBorder="0" applyAlignment="0" applyProtection="0"/>
    <xf numFmtId="10" fontId="77" fillId="40" borderId="130" applyNumberFormat="0" applyBorder="0" applyAlignment="0" applyProtection="0"/>
    <xf numFmtId="0" fontId="9" fillId="48" borderId="126" applyNumberFormat="0" applyAlignment="0" applyProtection="0"/>
    <xf numFmtId="181" fontId="81" fillId="37" borderId="130">
      <protection locked="0"/>
    </xf>
    <xf numFmtId="49" fontId="96" fillId="38" borderId="130" applyProtection="0">
      <alignment horizontal="left" indent="1"/>
      <protection locked="0"/>
    </xf>
    <xf numFmtId="49" fontId="96" fillId="37" borderId="130" applyProtection="0">
      <alignment horizontal="left" indent="1"/>
      <protection locked="0"/>
    </xf>
    <xf numFmtId="10" fontId="77" fillId="40" borderId="130" applyNumberFormat="0" applyBorder="0" applyAlignment="0" applyProtection="0"/>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0" borderId="129" applyFont="0" applyFill="0" applyBorder="0" applyAlignment="0" applyProtection="0"/>
    <xf numFmtId="49" fontId="96" fillId="38" borderId="130" applyProtection="0">
      <alignment horizontal="left" indent="1"/>
      <protection locked="0"/>
    </xf>
    <xf numFmtId="211" fontId="83" fillId="37" borderId="130">
      <alignment horizontal="center"/>
      <protection locked="0"/>
    </xf>
    <xf numFmtId="181" fontId="81" fillId="37" borderId="130">
      <protection locked="0"/>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40" fontId="90" fillId="40" borderId="130">
      <alignment vertical="center"/>
    </xf>
    <xf numFmtId="211" fontId="83" fillId="37" borderId="130">
      <alignment horizontal="center"/>
      <protection locked="0"/>
    </xf>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40" borderId="125" applyNumberFormat="0" applyFont="0" applyBorder="0" applyAlignment="0" applyProtection="0"/>
    <xf numFmtId="0" fontId="9" fillId="40" borderId="125" applyNumberFormat="0" applyFont="0" applyBorder="0" applyAlignment="0" applyProtection="0"/>
    <xf numFmtId="0" fontId="9" fillId="48" borderId="126" applyNumberFormat="0" applyAlignment="0" applyProtection="0"/>
    <xf numFmtId="10" fontId="77" fillId="40" borderId="130" applyNumberFormat="0" applyBorder="0" applyAlignment="0" applyProtection="0"/>
    <xf numFmtId="49" fontId="96" fillId="37" borderId="130" applyProtection="0">
      <alignment horizontal="left" indent="1"/>
      <protection locked="0"/>
    </xf>
    <xf numFmtId="181" fontId="81" fillId="37" borderId="130">
      <protection locked="0"/>
    </xf>
    <xf numFmtId="49" fontId="96" fillId="38" borderId="130" applyProtection="0">
      <alignment horizontal="left" indent="1"/>
      <protection locked="0"/>
    </xf>
    <xf numFmtId="49" fontId="96" fillId="37" borderId="130" applyProtection="0">
      <alignment horizontal="left" indent="1"/>
      <protection locked="0"/>
    </xf>
    <xf numFmtId="10" fontId="77" fillId="40" borderId="130" applyNumberFormat="0" applyBorder="0" applyAlignment="0" applyProtection="0"/>
    <xf numFmtId="0" fontId="95" fillId="0" borderId="129">
      <alignment horizontal="left" vertical="center"/>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0" fontId="9" fillId="40" borderId="125" applyNumberFormat="0" applyFont="0" applyBorder="0" applyAlignment="0" applyProtection="0"/>
    <xf numFmtId="0" fontId="9" fillId="40" borderId="125" applyNumberFormat="0" applyFont="0" applyBorder="0" applyAlignment="0" applyProtection="0"/>
    <xf numFmtId="10" fontId="77" fillId="40" borderId="130" applyNumberFormat="0" applyBorder="0" applyAlignment="0" applyProtection="0"/>
    <xf numFmtId="0" fontId="9" fillId="48" borderId="126" applyNumberFormat="0" applyAlignment="0" applyProtection="0"/>
    <xf numFmtId="181" fontId="81" fillId="37" borderId="130">
      <protection locked="0"/>
    </xf>
    <xf numFmtId="49" fontId="96" fillId="38" borderId="130" applyProtection="0">
      <alignment horizontal="left" indent="1"/>
      <protection locked="0"/>
    </xf>
    <xf numFmtId="49" fontId="96" fillId="37" borderId="130" applyProtection="0">
      <alignment horizontal="left" indent="1"/>
      <protection locked="0"/>
    </xf>
    <xf numFmtId="10" fontId="77" fillId="40" borderId="130" applyNumberFormat="0" applyBorder="0" applyAlignment="0" applyProtection="0"/>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0" borderId="129" applyFont="0" applyFill="0" applyBorder="0" applyAlignment="0" applyProtection="0"/>
    <xf numFmtId="49" fontId="96" fillId="38" borderId="130" applyProtection="0">
      <alignment horizontal="left" indent="1"/>
      <protection locked="0"/>
    </xf>
    <xf numFmtId="211" fontId="83" fillId="37" borderId="130">
      <alignment horizontal="center"/>
      <protection locked="0"/>
    </xf>
    <xf numFmtId="0" fontId="95" fillId="0" borderId="129">
      <alignment horizontal="left" vertical="center"/>
    </xf>
    <xf numFmtId="181" fontId="81" fillId="37" borderId="130">
      <protection locked="0"/>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40" fontId="90" fillId="40" borderId="130">
      <alignment vertical="center"/>
    </xf>
    <xf numFmtId="211" fontId="83" fillId="37" borderId="130">
      <alignment horizontal="center"/>
      <protection locked="0"/>
    </xf>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40" borderId="125" applyNumberFormat="0" applyFont="0" applyBorder="0" applyAlignment="0" applyProtection="0"/>
    <xf numFmtId="0" fontId="9" fillId="40" borderId="125" applyNumberFormat="0" applyFont="0" applyBorder="0" applyAlignment="0" applyProtection="0"/>
    <xf numFmtId="0" fontId="9" fillId="48" borderId="126" applyNumberFormat="0" applyAlignment="0" applyProtection="0"/>
    <xf numFmtId="10" fontId="77" fillId="40" borderId="130" applyNumberFormat="0" applyBorder="0" applyAlignment="0" applyProtection="0"/>
    <xf numFmtId="49" fontId="96" fillId="37" borderId="130" applyProtection="0">
      <alignment horizontal="left" indent="1"/>
      <protection locked="0"/>
    </xf>
    <xf numFmtId="10" fontId="77" fillId="40" borderId="130" applyNumberFormat="0" applyBorder="0" applyAlignment="0" applyProtection="0"/>
    <xf numFmtId="4" fontId="70" fillId="10" borderId="105" applyNumberFormat="0" applyProtection="0">
      <alignment horizontal="right" vertical="center"/>
    </xf>
    <xf numFmtId="49" fontId="96" fillId="37" borderId="130" applyProtection="0">
      <alignment horizontal="left" indent="1"/>
      <protection locked="0"/>
    </xf>
    <xf numFmtId="49" fontId="96" fillId="38" borderId="130" applyProtection="0">
      <alignment horizontal="left" indent="1"/>
      <protection locked="0"/>
    </xf>
    <xf numFmtId="0" fontId="95" fillId="0" borderId="129">
      <alignment horizontal="left" vertical="center"/>
    </xf>
    <xf numFmtId="40" fontId="90" fillId="40" borderId="130">
      <alignment vertical="center"/>
    </xf>
    <xf numFmtId="4" fontId="72" fillId="31" borderId="105" applyNumberFormat="0" applyProtection="0">
      <alignment horizontal="right" vertical="center"/>
    </xf>
    <xf numFmtId="10" fontId="77" fillId="40" borderId="130" applyNumberFormat="0" applyBorder="0" applyAlignment="0" applyProtection="0"/>
    <xf numFmtId="49" fontId="96" fillId="37" borderId="130" applyProtection="0">
      <alignment horizontal="left" indent="1"/>
      <protection locked="0"/>
    </xf>
    <xf numFmtId="181" fontId="81" fillId="37" borderId="130">
      <protection locked="0"/>
    </xf>
    <xf numFmtId="0" fontId="9" fillId="31" borderId="105" applyNumberFormat="0" applyProtection="0">
      <alignment horizontal="left" vertical="center" indent="1"/>
    </xf>
    <xf numFmtId="4" fontId="70" fillId="31" borderId="105" applyNumberFormat="0" applyProtection="0">
      <alignment horizontal="right" vertical="center"/>
    </xf>
    <xf numFmtId="4" fontId="70" fillId="15" borderId="105" applyNumberFormat="0" applyProtection="0">
      <alignment horizontal="right" vertical="center"/>
    </xf>
    <xf numFmtId="40" fontId="90" fillId="40" borderId="130">
      <alignment vertical="center"/>
    </xf>
    <xf numFmtId="49" fontId="96" fillId="37" borderId="130" applyProtection="0">
      <alignment horizontal="left" indent="1"/>
      <protection locked="0"/>
    </xf>
    <xf numFmtId="0" fontId="9" fillId="14" borderId="105" applyNumberFormat="0" applyProtection="0">
      <alignment horizontal="left" vertical="center" indent="1"/>
    </xf>
    <xf numFmtId="181" fontId="81" fillId="37" borderId="130">
      <protection locked="0"/>
    </xf>
    <xf numFmtId="4" fontId="68" fillId="25" borderId="105" applyNumberFormat="0" applyProtection="0">
      <alignment vertical="center"/>
    </xf>
    <xf numFmtId="4" fontId="69" fillId="25" borderId="105" applyNumberFormat="0" applyProtection="0">
      <alignment vertical="center"/>
    </xf>
    <xf numFmtId="4" fontId="68" fillId="25" borderId="105" applyNumberFormat="0" applyProtection="0">
      <alignment horizontal="left" vertical="center" indent="1"/>
    </xf>
    <xf numFmtId="0" fontId="68" fillId="25" borderId="105" applyNumberFormat="0" applyProtection="0">
      <alignment horizontal="left" vertical="top" indent="1"/>
    </xf>
    <xf numFmtId="4" fontId="70" fillId="15" borderId="105" applyNumberFormat="0" applyProtection="0">
      <alignment horizontal="right" vertical="center"/>
    </xf>
    <xf numFmtId="4" fontId="70" fillId="11" borderId="105" applyNumberFormat="0" applyProtection="0">
      <alignment horizontal="right" vertical="center"/>
    </xf>
    <xf numFmtId="4" fontId="70" fillId="23" borderId="105" applyNumberFormat="0" applyProtection="0">
      <alignment horizontal="right" vertical="center"/>
    </xf>
    <xf numFmtId="4" fontId="70" fillId="24" borderId="105" applyNumberFormat="0" applyProtection="0">
      <alignment horizontal="right" vertical="center"/>
    </xf>
    <xf numFmtId="4" fontId="70" fillId="26" borderId="105" applyNumberFormat="0" applyProtection="0">
      <alignment horizontal="right" vertical="center"/>
    </xf>
    <xf numFmtId="4" fontId="70" fillId="27" borderId="105" applyNumberFormat="0" applyProtection="0">
      <alignment horizontal="right" vertical="center"/>
    </xf>
    <xf numFmtId="4" fontId="70" fillId="17" borderId="105" applyNumberFormat="0" applyProtection="0">
      <alignment horizontal="right" vertical="center"/>
    </xf>
    <xf numFmtId="4" fontId="70" fillId="28" borderId="105" applyNumberFormat="0" applyProtection="0">
      <alignment horizontal="right" vertical="center"/>
    </xf>
    <xf numFmtId="4" fontId="70" fillId="29" borderId="105" applyNumberFormat="0" applyProtection="0">
      <alignment horizontal="right" vertical="center"/>
    </xf>
    <xf numFmtId="4" fontId="70" fillId="10" borderId="105" applyNumberFormat="0" applyProtection="0">
      <alignment horizontal="right" vertical="center"/>
    </xf>
    <xf numFmtId="0" fontId="9" fillId="16" borderId="105" applyNumberFormat="0" applyProtection="0">
      <alignment horizontal="left" vertical="center" indent="1"/>
    </xf>
    <xf numFmtId="0" fontId="9" fillId="16" borderId="105" applyNumberFormat="0" applyProtection="0">
      <alignment horizontal="left" vertical="top" indent="1"/>
    </xf>
    <xf numFmtId="0" fontId="9" fillId="10" borderId="105" applyNumberFormat="0" applyProtection="0">
      <alignment horizontal="left" vertical="center" indent="1"/>
    </xf>
    <xf numFmtId="0" fontId="9" fillId="10" borderId="105" applyNumberFormat="0" applyProtection="0">
      <alignment horizontal="left" vertical="top" indent="1"/>
    </xf>
    <xf numFmtId="0" fontId="9" fillId="14" borderId="105" applyNumberFormat="0" applyProtection="0">
      <alignment horizontal="left" vertical="center" indent="1"/>
    </xf>
    <xf numFmtId="0" fontId="9" fillId="14" borderId="105" applyNumberFormat="0" applyProtection="0">
      <alignment horizontal="left" vertical="top" indent="1"/>
    </xf>
    <xf numFmtId="0" fontId="9" fillId="31" borderId="105" applyNumberFormat="0" applyProtection="0">
      <alignment horizontal="left" vertical="center" indent="1"/>
    </xf>
    <xf numFmtId="0" fontId="9" fillId="31" borderId="105" applyNumberFormat="0" applyProtection="0">
      <alignment horizontal="left" vertical="top" indent="1"/>
    </xf>
    <xf numFmtId="4" fontId="70" fillId="12" borderId="105" applyNumberFormat="0" applyProtection="0">
      <alignment vertical="center"/>
    </xf>
    <xf numFmtId="4" fontId="72" fillId="12" borderId="105" applyNumberFormat="0" applyProtection="0">
      <alignment vertical="center"/>
    </xf>
    <xf numFmtId="4" fontId="70" fillId="12" borderId="105" applyNumberFormat="0" applyProtection="0">
      <alignment horizontal="left" vertical="center" indent="1"/>
    </xf>
    <xf numFmtId="0" fontId="70" fillId="12" borderId="105" applyNumberFormat="0" applyProtection="0">
      <alignment horizontal="left" vertical="top" indent="1"/>
    </xf>
    <xf numFmtId="4" fontId="70" fillId="31" borderId="105" applyNumberFormat="0" applyProtection="0">
      <alignment horizontal="right" vertical="center"/>
    </xf>
    <xf numFmtId="4" fontId="72" fillId="31" borderId="105" applyNumberFormat="0" applyProtection="0">
      <alignment horizontal="right" vertical="center"/>
    </xf>
    <xf numFmtId="4" fontId="70" fillId="35" borderId="105" applyNumberFormat="0" applyProtection="0">
      <alignment horizontal="left" vertical="center" indent="1"/>
    </xf>
    <xf numFmtId="0" fontId="70" fillId="10" borderId="105" applyNumberFormat="0" applyProtection="0">
      <alignment horizontal="left" vertical="top" indent="1"/>
    </xf>
    <xf numFmtId="4" fontId="74" fillId="31" borderId="105" applyNumberFormat="0" applyProtection="0">
      <alignment horizontal="right" vertical="center"/>
    </xf>
    <xf numFmtId="0" fontId="9" fillId="16" borderId="105" applyNumberFormat="0" applyProtection="0">
      <alignment horizontal="left" vertical="center" indent="1"/>
    </xf>
    <xf numFmtId="4" fontId="70" fillId="31" borderId="105" applyNumberFormat="0" applyProtection="0">
      <alignment horizontal="right" vertical="center"/>
    </xf>
    <xf numFmtId="0" fontId="9" fillId="10" borderId="105" applyNumberFormat="0" applyProtection="0">
      <alignment horizontal="left" vertical="center" indent="1"/>
    </xf>
    <xf numFmtId="0" fontId="9" fillId="14" borderId="105" applyNumberFormat="0" applyProtection="0">
      <alignment horizontal="left" vertical="center" indent="1"/>
    </xf>
    <xf numFmtId="0" fontId="9" fillId="31" borderId="105" applyNumberFormat="0" applyProtection="0">
      <alignment horizontal="left" vertical="center" indent="1"/>
    </xf>
    <xf numFmtId="4" fontId="70" fillId="31" borderId="105" applyNumberFormat="0" applyProtection="0">
      <alignment horizontal="right" vertical="center"/>
    </xf>
    <xf numFmtId="4" fontId="72" fillId="31" borderId="105" applyNumberFormat="0" applyProtection="0">
      <alignment horizontal="right" vertical="center"/>
    </xf>
    <xf numFmtId="0" fontId="9" fillId="16" borderId="105" applyNumberFormat="0" applyProtection="0">
      <alignment horizontal="left" vertical="center" indent="1"/>
    </xf>
    <xf numFmtId="4" fontId="70" fillId="31" borderId="105" applyNumberFormat="0" applyProtection="0">
      <alignment horizontal="right" vertical="center"/>
    </xf>
    <xf numFmtId="4" fontId="72" fillId="31" borderId="105" applyNumberFormat="0" applyProtection="0">
      <alignment horizontal="right" vertical="center"/>
    </xf>
    <xf numFmtId="0" fontId="9" fillId="10" borderId="105" applyNumberFormat="0" applyProtection="0">
      <alignment horizontal="left" vertical="center" indent="1"/>
    </xf>
    <xf numFmtId="0" fontId="9" fillId="14" borderId="105" applyNumberFormat="0" applyProtection="0">
      <alignment horizontal="left" vertical="center" indent="1"/>
    </xf>
    <xf numFmtId="0" fontId="9" fillId="31" borderId="105" applyNumberFormat="0" applyProtection="0">
      <alignment horizontal="left" vertical="center" indent="1"/>
    </xf>
    <xf numFmtId="4" fontId="70" fillId="12" borderId="105" applyNumberFormat="0" applyProtection="0">
      <alignment horizontal="left" vertical="center" indent="1"/>
    </xf>
    <xf numFmtId="0" fontId="95" fillId="0" borderId="129">
      <alignment horizontal="left" vertical="center"/>
    </xf>
    <xf numFmtId="0" fontId="9" fillId="14" borderId="105" applyNumberFormat="0" applyProtection="0">
      <alignment horizontal="left" vertical="center" indent="1"/>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49" fontId="96" fillId="38" borderId="130" applyProtection="0">
      <alignment horizontal="left" indent="1"/>
      <protection locked="0"/>
    </xf>
    <xf numFmtId="4" fontId="70" fillId="28" borderId="105" applyNumberFormat="0" applyProtection="0">
      <alignment horizontal="right" vertical="center"/>
    </xf>
    <xf numFmtId="0" fontId="9" fillId="48" borderId="126" applyNumberFormat="0" applyAlignment="0" applyProtection="0"/>
    <xf numFmtId="0" fontId="9" fillId="0" borderId="129" applyFont="0" applyFill="0" applyBorder="0" applyAlignment="0" applyProtection="0"/>
    <xf numFmtId="49" fontId="96" fillId="38" borderId="130" applyProtection="0">
      <alignment horizontal="left" indent="1"/>
      <protection locked="0"/>
    </xf>
    <xf numFmtId="40" fontId="90" fillId="40" borderId="130">
      <alignment vertical="center"/>
    </xf>
    <xf numFmtId="0" fontId="70" fillId="12" borderId="105" applyNumberFormat="0" applyProtection="0">
      <alignment horizontal="left" vertical="top" indent="1"/>
    </xf>
    <xf numFmtId="40" fontId="90" fillId="40" borderId="130">
      <alignment vertical="center"/>
    </xf>
    <xf numFmtId="181" fontId="81" fillId="37" borderId="130">
      <protection locked="0"/>
    </xf>
    <xf numFmtId="49" fontId="96" fillId="38" borderId="130" applyProtection="0">
      <alignment horizontal="left" indent="1"/>
      <protection locked="0"/>
    </xf>
    <xf numFmtId="0" fontId="9" fillId="14" borderId="105" applyNumberFormat="0" applyProtection="0">
      <alignment horizontal="left" vertical="center" indent="1"/>
    </xf>
    <xf numFmtId="4" fontId="70" fillId="10" borderId="105" applyNumberFormat="0" applyProtection="0">
      <alignment horizontal="right" vertical="center"/>
    </xf>
    <xf numFmtId="4" fontId="68" fillId="25" borderId="105" applyNumberFormat="0" applyProtection="0">
      <alignment horizontal="left" vertical="center" indent="1"/>
    </xf>
    <xf numFmtId="4" fontId="70" fillId="31" borderId="105" applyNumberFormat="0" applyProtection="0">
      <alignment horizontal="right" vertical="center"/>
    </xf>
    <xf numFmtId="0" fontId="9" fillId="48" borderId="126" applyNumberFormat="0" applyAlignment="0" applyProtection="0"/>
    <xf numFmtId="4" fontId="70" fillId="31" borderId="105" applyNumberFormat="0" applyProtection="0">
      <alignment horizontal="right" vertical="center"/>
    </xf>
    <xf numFmtId="40" fontId="90" fillId="19" borderId="102">
      <alignment vertical="center"/>
    </xf>
    <xf numFmtId="4" fontId="68" fillId="25" borderId="105" applyNumberFormat="0" applyProtection="0">
      <alignment vertical="center"/>
    </xf>
    <xf numFmtId="4" fontId="69" fillId="25" borderId="105" applyNumberFormat="0" applyProtection="0">
      <alignment vertical="center"/>
    </xf>
    <xf numFmtId="4" fontId="68" fillId="25" borderId="105" applyNumberFormat="0" applyProtection="0">
      <alignment horizontal="left" vertical="center" indent="1"/>
    </xf>
    <xf numFmtId="0" fontId="68" fillId="25" borderId="105" applyNumberFormat="0" applyProtection="0">
      <alignment horizontal="left" vertical="top" indent="1"/>
    </xf>
    <xf numFmtId="4" fontId="70" fillId="15" borderId="105" applyNumberFormat="0" applyProtection="0">
      <alignment horizontal="right" vertical="center"/>
    </xf>
    <xf numFmtId="4" fontId="70" fillId="11" borderId="105" applyNumberFormat="0" applyProtection="0">
      <alignment horizontal="right" vertical="center"/>
    </xf>
    <xf numFmtId="4" fontId="70" fillId="23" borderId="105" applyNumberFormat="0" applyProtection="0">
      <alignment horizontal="right" vertical="center"/>
    </xf>
    <xf numFmtId="4" fontId="70" fillId="24" borderId="105" applyNumberFormat="0" applyProtection="0">
      <alignment horizontal="right" vertical="center"/>
    </xf>
    <xf numFmtId="4" fontId="70" fillId="26" borderId="105" applyNumberFormat="0" applyProtection="0">
      <alignment horizontal="right" vertical="center"/>
    </xf>
    <xf numFmtId="4" fontId="70" fillId="27" borderId="105" applyNumberFormat="0" applyProtection="0">
      <alignment horizontal="right" vertical="center"/>
    </xf>
    <xf numFmtId="4" fontId="70" fillId="17" borderId="105" applyNumberFormat="0" applyProtection="0">
      <alignment horizontal="right" vertical="center"/>
    </xf>
    <xf numFmtId="4" fontId="70" fillId="28" borderId="105" applyNumberFormat="0" applyProtection="0">
      <alignment horizontal="right" vertical="center"/>
    </xf>
    <xf numFmtId="4" fontId="70" fillId="29" borderId="105" applyNumberFormat="0" applyProtection="0">
      <alignment horizontal="right" vertical="center"/>
    </xf>
    <xf numFmtId="4" fontId="70" fillId="10" borderId="105" applyNumberFormat="0" applyProtection="0">
      <alignment horizontal="right" vertical="center"/>
    </xf>
    <xf numFmtId="0" fontId="9" fillId="16" borderId="105" applyNumberFormat="0" applyProtection="0">
      <alignment horizontal="left" vertical="center" indent="1"/>
    </xf>
    <xf numFmtId="0" fontId="9" fillId="16" borderId="105" applyNumberFormat="0" applyProtection="0">
      <alignment horizontal="left" vertical="top" indent="1"/>
    </xf>
    <xf numFmtId="0" fontId="9" fillId="10" borderId="105" applyNumberFormat="0" applyProtection="0">
      <alignment horizontal="left" vertical="center" indent="1"/>
    </xf>
    <xf numFmtId="0" fontId="9" fillId="10" borderId="105" applyNumberFormat="0" applyProtection="0">
      <alignment horizontal="left" vertical="top" indent="1"/>
    </xf>
    <xf numFmtId="0" fontId="9" fillId="14" borderId="105" applyNumberFormat="0" applyProtection="0">
      <alignment horizontal="left" vertical="center" indent="1"/>
    </xf>
    <xf numFmtId="0" fontId="9" fillId="14" borderId="105" applyNumberFormat="0" applyProtection="0">
      <alignment horizontal="left" vertical="top" indent="1"/>
    </xf>
    <xf numFmtId="0" fontId="9" fillId="31" borderId="105" applyNumberFormat="0" applyProtection="0">
      <alignment horizontal="left" vertical="center" indent="1"/>
    </xf>
    <xf numFmtId="0" fontId="9" fillId="31" borderId="105" applyNumberFormat="0" applyProtection="0">
      <alignment horizontal="left" vertical="top" indent="1"/>
    </xf>
    <xf numFmtId="0" fontId="9" fillId="13" borderId="130" applyNumberFormat="0">
      <protection locked="0"/>
    </xf>
    <xf numFmtId="4" fontId="70" fillId="12" borderId="105" applyNumberFormat="0" applyProtection="0">
      <alignment vertical="center"/>
    </xf>
    <xf numFmtId="4" fontId="72" fillId="12" borderId="105" applyNumberFormat="0" applyProtection="0">
      <alignment vertical="center"/>
    </xf>
    <xf numFmtId="4" fontId="70" fillId="12" borderId="105" applyNumberFormat="0" applyProtection="0">
      <alignment horizontal="left" vertical="center" indent="1"/>
    </xf>
    <xf numFmtId="0" fontId="70" fillId="12" borderId="105" applyNumberFormat="0" applyProtection="0">
      <alignment horizontal="left" vertical="top" indent="1"/>
    </xf>
    <xf numFmtId="4" fontId="70" fillId="31" borderId="105" applyNumberFormat="0" applyProtection="0">
      <alignment horizontal="right" vertical="center"/>
    </xf>
    <xf numFmtId="4" fontId="72" fillId="31" borderId="105" applyNumberFormat="0" applyProtection="0">
      <alignment horizontal="right" vertical="center"/>
    </xf>
    <xf numFmtId="4" fontId="70" fillId="35" borderId="105" applyNumberFormat="0" applyProtection="0">
      <alignment horizontal="left" vertical="center" indent="1"/>
    </xf>
    <xf numFmtId="0" fontId="70" fillId="10" borderId="105" applyNumberFormat="0" applyProtection="0">
      <alignment horizontal="left" vertical="top" indent="1"/>
    </xf>
    <xf numFmtId="4" fontId="74" fillId="31" borderId="105" applyNumberFormat="0" applyProtection="0">
      <alignment horizontal="right" vertical="center"/>
    </xf>
    <xf numFmtId="0" fontId="9" fillId="16" borderId="105" applyNumberFormat="0" applyProtection="0">
      <alignment horizontal="left" vertical="center" indent="1"/>
    </xf>
    <xf numFmtId="4" fontId="70" fillId="31" borderId="105" applyNumberFormat="0" applyProtection="0">
      <alignment horizontal="right" vertical="center"/>
    </xf>
    <xf numFmtId="0" fontId="9" fillId="10" borderId="105" applyNumberFormat="0" applyProtection="0">
      <alignment horizontal="left" vertical="center" indent="1"/>
    </xf>
    <xf numFmtId="0" fontId="9" fillId="14" borderId="105" applyNumberFormat="0" applyProtection="0">
      <alignment horizontal="left" vertical="center" indent="1"/>
    </xf>
    <xf numFmtId="0" fontId="9" fillId="31" borderId="105" applyNumberFormat="0" applyProtection="0">
      <alignment horizontal="left" vertical="center" indent="1"/>
    </xf>
    <xf numFmtId="4" fontId="70" fillId="31" borderId="105" applyNumberFormat="0" applyProtection="0">
      <alignment horizontal="right" vertical="center"/>
    </xf>
    <xf numFmtId="4" fontId="72" fillId="31" borderId="105" applyNumberFormat="0" applyProtection="0">
      <alignment horizontal="right" vertical="center"/>
    </xf>
    <xf numFmtId="0" fontId="9" fillId="16" borderId="105" applyNumberFormat="0" applyProtection="0">
      <alignment horizontal="left" vertical="center" indent="1"/>
    </xf>
    <xf numFmtId="4" fontId="70" fillId="31" borderId="105" applyNumberFormat="0" applyProtection="0">
      <alignment horizontal="right" vertical="center"/>
    </xf>
    <xf numFmtId="4" fontId="72" fillId="31" borderId="105" applyNumberFormat="0" applyProtection="0">
      <alignment horizontal="right" vertical="center"/>
    </xf>
    <xf numFmtId="0" fontId="9" fillId="10" borderId="105" applyNumberFormat="0" applyProtection="0">
      <alignment horizontal="left" vertical="center" indent="1"/>
    </xf>
    <xf numFmtId="0" fontId="9" fillId="14" borderId="105" applyNumberFormat="0" applyProtection="0">
      <alignment horizontal="left" vertical="center" indent="1"/>
    </xf>
    <xf numFmtId="0" fontId="9" fillId="31" borderId="105" applyNumberFormat="0" applyProtection="0">
      <alignment horizontal="left" vertical="center" indent="1"/>
    </xf>
    <xf numFmtId="4" fontId="70" fillId="12" borderId="105" applyNumberFormat="0" applyProtection="0">
      <alignment horizontal="left" vertical="center" indent="1"/>
    </xf>
    <xf numFmtId="40" fontId="90" fillId="40" borderId="130">
      <alignment vertical="center"/>
    </xf>
    <xf numFmtId="0" fontId="9" fillId="40" borderId="125" applyNumberFormat="0" applyFont="0" applyBorder="0" applyAlignment="0" applyProtection="0"/>
    <xf numFmtId="0" fontId="9" fillId="40" borderId="125" applyNumberFormat="0" applyFont="0" applyBorder="0" applyAlignment="0" applyProtection="0"/>
    <xf numFmtId="0" fontId="9" fillId="48" borderId="126" applyNumberFormat="0" applyAlignment="0" applyProtection="0"/>
    <xf numFmtId="4" fontId="70" fillId="10" borderId="105" applyNumberFormat="0" applyProtection="0">
      <alignment horizontal="right" vertical="center"/>
    </xf>
    <xf numFmtId="40" fontId="90" fillId="40" borderId="130">
      <alignment vertical="center"/>
    </xf>
    <xf numFmtId="211" fontId="83" fillId="37" borderId="130">
      <alignment horizontal="center"/>
      <protection locked="0"/>
    </xf>
    <xf numFmtId="0" fontId="9" fillId="40" borderId="125" applyNumberFormat="0" applyFont="0" applyBorder="0" applyAlignment="0" applyProtection="0"/>
    <xf numFmtId="49" fontId="96" fillId="38" borderId="130" applyProtection="0">
      <alignment horizontal="left" indent="1"/>
      <protection locked="0"/>
    </xf>
    <xf numFmtId="211" fontId="83" fillId="37" borderId="130">
      <alignment horizontal="center"/>
      <protection locked="0"/>
    </xf>
    <xf numFmtId="0" fontId="95" fillId="0" borderId="129">
      <alignment horizontal="left" vertical="center"/>
    </xf>
    <xf numFmtId="181" fontId="81" fillId="37" borderId="130">
      <protection locked="0"/>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40" borderId="125" applyNumberFormat="0" applyFont="0" applyBorder="0" applyAlignment="0" applyProtection="0"/>
    <xf numFmtId="0" fontId="9" fillId="40" borderId="125" applyNumberFormat="0" applyFont="0" applyBorder="0" applyAlignment="0" applyProtection="0"/>
    <xf numFmtId="0" fontId="9" fillId="48" borderId="126" applyNumberFormat="0" applyAlignment="0" applyProtection="0"/>
    <xf numFmtId="10" fontId="77" fillId="40" borderId="130" applyNumberFormat="0" applyBorder="0" applyAlignment="0" applyProtection="0"/>
    <xf numFmtId="49" fontId="96" fillId="37" borderId="130" applyProtection="0">
      <alignment horizontal="left" indent="1"/>
      <protection locked="0"/>
    </xf>
    <xf numFmtId="0" fontId="9" fillId="0" borderId="129" applyFont="0" applyFill="0" applyBorder="0" applyAlignment="0" applyProtection="0"/>
    <xf numFmtId="181" fontId="81" fillId="37" borderId="130">
      <protection locked="0"/>
    </xf>
    <xf numFmtId="49" fontId="96" fillId="38" borderId="130" applyProtection="0">
      <alignment horizontal="left" indent="1"/>
      <protection locked="0"/>
    </xf>
    <xf numFmtId="49" fontId="96" fillId="37" borderId="130" applyProtection="0">
      <alignment horizontal="left" indent="1"/>
      <protection locked="0"/>
    </xf>
    <xf numFmtId="10" fontId="77" fillId="40" borderId="130" applyNumberFormat="0" applyBorder="0" applyAlignment="0" applyProtection="0"/>
    <xf numFmtId="0" fontId="95" fillId="0" borderId="129">
      <alignment horizontal="left" vertical="center"/>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0" fontId="9" fillId="40" borderId="125" applyNumberFormat="0" applyFont="0" applyBorder="0" applyAlignment="0" applyProtection="0"/>
    <xf numFmtId="0" fontId="9" fillId="40" borderId="125" applyNumberFormat="0" applyFont="0" applyBorder="0" applyAlignment="0" applyProtection="0"/>
    <xf numFmtId="10" fontId="77" fillId="40" borderId="130" applyNumberFormat="0" applyBorder="0" applyAlignment="0" applyProtection="0"/>
    <xf numFmtId="0" fontId="9" fillId="48" borderId="126" applyNumberFormat="0" applyAlignment="0" applyProtection="0"/>
    <xf numFmtId="181" fontId="81" fillId="37" borderId="130">
      <protection locked="0"/>
    </xf>
    <xf numFmtId="49" fontId="96" fillId="38" borderId="130" applyProtection="0">
      <alignment horizontal="left" indent="1"/>
      <protection locked="0"/>
    </xf>
    <xf numFmtId="49" fontId="96" fillId="37" borderId="130" applyProtection="0">
      <alignment horizontal="left" indent="1"/>
      <protection locked="0"/>
    </xf>
    <xf numFmtId="10" fontId="77" fillId="40" borderId="130" applyNumberFormat="0" applyBorder="0" applyAlignment="0" applyProtection="0"/>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0" borderId="129" applyFont="0" applyFill="0" applyBorder="0" applyAlignment="0" applyProtection="0"/>
    <xf numFmtId="49" fontId="96" fillId="38" borderId="130" applyProtection="0">
      <alignment horizontal="left" indent="1"/>
      <protection locked="0"/>
    </xf>
    <xf numFmtId="211" fontId="83" fillId="37" borderId="130">
      <alignment horizontal="center"/>
      <protection locked="0"/>
    </xf>
    <xf numFmtId="181" fontId="81" fillId="37" borderId="130">
      <protection locked="0"/>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40" fontId="90" fillId="40" borderId="130">
      <alignment vertical="center"/>
    </xf>
    <xf numFmtId="211" fontId="83" fillId="37" borderId="130">
      <alignment horizontal="center"/>
      <protection locked="0"/>
    </xf>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40" borderId="125" applyNumberFormat="0" applyFont="0" applyBorder="0" applyAlignment="0" applyProtection="0"/>
    <xf numFmtId="0" fontId="9" fillId="40" borderId="125" applyNumberFormat="0" applyFont="0" applyBorder="0" applyAlignment="0" applyProtection="0"/>
    <xf numFmtId="0" fontId="9" fillId="48" borderId="126" applyNumberFormat="0" applyAlignment="0" applyProtection="0"/>
    <xf numFmtId="10" fontId="77" fillId="40" borderId="130" applyNumberFormat="0" applyBorder="0" applyAlignment="0" applyProtection="0"/>
    <xf numFmtId="49" fontId="96" fillId="37" borderId="130" applyProtection="0">
      <alignment horizontal="left" indent="1"/>
      <protection locked="0"/>
    </xf>
    <xf numFmtId="181" fontId="81" fillId="37" borderId="130">
      <protection locked="0"/>
    </xf>
    <xf numFmtId="49" fontId="96" fillId="38" borderId="130" applyProtection="0">
      <alignment horizontal="left" indent="1"/>
      <protection locked="0"/>
    </xf>
    <xf numFmtId="49" fontId="96" fillId="37" borderId="130" applyProtection="0">
      <alignment horizontal="left" indent="1"/>
      <protection locked="0"/>
    </xf>
    <xf numFmtId="10" fontId="77" fillId="40" borderId="130" applyNumberFormat="0" applyBorder="0" applyAlignment="0" applyProtection="0"/>
    <xf numFmtId="0" fontId="95" fillId="0" borderId="129">
      <alignment horizontal="left" vertical="center"/>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0" fontId="9" fillId="40" borderId="125" applyNumberFormat="0" applyFont="0" applyBorder="0" applyAlignment="0" applyProtection="0"/>
    <xf numFmtId="0" fontId="9" fillId="40" borderId="125" applyNumberFormat="0" applyFont="0" applyBorder="0" applyAlignment="0" applyProtection="0"/>
    <xf numFmtId="10" fontId="77" fillId="40" borderId="130" applyNumberFormat="0" applyBorder="0" applyAlignment="0" applyProtection="0"/>
    <xf numFmtId="0" fontId="9" fillId="48" borderId="126" applyNumberFormat="0" applyAlignment="0" applyProtection="0"/>
    <xf numFmtId="181" fontId="81" fillId="37" borderId="130">
      <protection locked="0"/>
    </xf>
    <xf numFmtId="49" fontId="96" fillId="38" borderId="130" applyProtection="0">
      <alignment horizontal="left" indent="1"/>
      <protection locked="0"/>
    </xf>
    <xf numFmtId="49" fontId="96" fillId="37" borderId="130" applyProtection="0">
      <alignment horizontal="left" indent="1"/>
      <protection locked="0"/>
    </xf>
    <xf numFmtId="10" fontId="77" fillId="40" borderId="130" applyNumberFormat="0" applyBorder="0" applyAlignment="0" applyProtection="0"/>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0" borderId="129" applyFont="0" applyFill="0" applyBorder="0" applyAlignment="0" applyProtection="0"/>
    <xf numFmtId="49" fontId="96" fillId="38" borderId="130" applyProtection="0">
      <alignment horizontal="left" indent="1"/>
      <protection locked="0"/>
    </xf>
    <xf numFmtId="211" fontId="83" fillId="37" borderId="130">
      <alignment horizontal="center"/>
      <protection locked="0"/>
    </xf>
    <xf numFmtId="0" fontId="95" fillId="0" borderId="129">
      <alignment horizontal="left" vertical="center"/>
    </xf>
    <xf numFmtId="181" fontId="81" fillId="37" borderId="130">
      <protection locked="0"/>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40" fontId="90" fillId="40" borderId="130">
      <alignment vertical="center"/>
    </xf>
    <xf numFmtId="211" fontId="83" fillId="37" borderId="130">
      <alignment horizontal="center"/>
      <protection locked="0"/>
    </xf>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40" borderId="125" applyNumberFormat="0" applyFont="0" applyBorder="0" applyAlignment="0" applyProtection="0"/>
    <xf numFmtId="0" fontId="9" fillId="40" borderId="125" applyNumberFormat="0" applyFont="0" applyBorder="0" applyAlignment="0" applyProtection="0"/>
    <xf numFmtId="0" fontId="9" fillId="48" borderId="126" applyNumberFormat="0" applyAlignment="0" applyProtection="0"/>
    <xf numFmtId="10" fontId="77" fillId="40" borderId="130" applyNumberFormat="0" applyBorder="0" applyAlignment="0" applyProtection="0"/>
    <xf numFmtId="49" fontId="96" fillId="37" borderId="130" applyProtection="0">
      <alignment horizontal="left" indent="1"/>
      <protection locked="0"/>
    </xf>
    <xf numFmtId="40" fontId="90" fillId="40" borderId="130">
      <alignment vertical="center"/>
    </xf>
    <xf numFmtId="0" fontId="9" fillId="16" borderId="105" applyNumberFormat="0" applyProtection="0">
      <alignment horizontal="left" vertical="center" indent="1"/>
    </xf>
    <xf numFmtId="49" fontId="96" fillId="37" borderId="130" applyProtection="0">
      <alignment horizontal="left" indent="1"/>
      <protection locked="0"/>
    </xf>
    <xf numFmtId="181" fontId="81" fillId="37" borderId="130">
      <protection locked="0"/>
    </xf>
    <xf numFmtId="211" fontId="83" fillId="37" borderId="130">
      <alignment horizontal="center"/>
      <protection locked="0"/>
    </xf>
    <xf numFmtId="4" fontId="70" fillId="35" borderId="105" applyNumberFormat="0" applyProtection="0">
      <alignment horizontal="left" vertical="center" indent="1"/>
    </xf>
    <xf numFmtId="0" fontId="9" fillId="40" borderId="125" applyNumberFormat="0" applyFont="0" applyBorder="0" applyAlignment="0" applyProtection="0"/>
    <xf numFmtId="10" fontId="77" fillId="40" borderId="130" applyNumberFormat="0" applyBorder="0" applyAlignment="0" applyProtection="0"/>
    <xf numFmtId="0" fontId="9" fillId="16" borderId="105" applyNumberFormat="0" applyProtection="0">
      <alignment horizontal="left" vertical="top" indent="1"/>
    </xf>
    <xf numFmtId="0" fontId="9" fillId="31" borderId="105" applyNumberFormat="0" applyProtection="0">
      <alignment horizontal="left" vertical="top" indent="1"/>
    </xf>
    <xf numFmtId="0" fontId="9" fillId="31" borderId="105" applyNumberFormat="0" applyProtection="0">
      <alignment horizontal="left" vertical="center" indent="1"/>
    </xf>
    <xf numFmtId="4" fontId="70" fillId="11" borderId="105" applyNumberFormat="0" applyProtection="0">
      <alignment horizontal="right" vertical="center"/>
    </xf>
    <xf numFmtId="211" fontId="83" fillId="37" borderId="130">
      <alignment horizontal="center"/>
      <protection locked="0"/>
    </xf>
    <xf numFmtId="181" fontId="81" fillId="37" borderId="130">
      <protection locked="0"/>
    </xf>
    <xf numFmtId="0" fontId="9" fillId="31" borderId="105" applyNumberFormat="0" applyProtection="0">
      <alignment horizontal="left" vertical="center" indent="1"/>
    </xf>
    <xf numFmtId="4" fontId="70" fillId="31" borderId="105" applyNumberFormat="0" applyProtection="0">
      <alignment horizontal="right" vertical="center"/>
    </xf>
    <xf numFmtId="181" fontId="81" fillId="37" borderId="130">
      <protection locked="0"/>
    </xf>
    <xf numFmtId="211" fontId="83" fillId="37" borderId="130">
      <alignment horizontal="center"/>
      <protection locked="0"/>
    </xf>
    <xf numFmtId="0" fontId="9" fillId="48" borderId="126" applyNumberFormat="0" applyAlignment="0" applyProtection="0"/>
    <xf numFmtId="0" fontId="9" fillId="16" borderId="105" applyNumberFormat="0" applyProtection="0">
      <alignment horizontal="left" vertical="center" indent="1"/>
    </xf>
    <xf numFmtId="0" fontId="9" fillId="31" borderId="105" applyNumberFormat="0" applyProtection="0">
      <alignment horizontal="left" vertical="center" indent="1"/>
    </xf>
    <xf numFmtId="181" fontId="81" fillId="37" borderId="130">
      <protection locked="0"/>
    </xf>
    <xf numFmtId="0" fontId="70" fillId="10" borderId="105" applyNumberFormat="0" applyProtection="0">
      <alignment horizontal="left" vertical="top" indent="1"/>
    </xf>
    <xf numFmtId="40" fontId="90" fillId="40" borderId="130">
      <alignment vertical="center"/>
    </xf>
    <xf numFmtId="4" fontId="70" fillId="31" borderId="105" applyNumberFormat="0" applyProtection="0">
      <alignment horizontal="right" vertical="center"/>
    </xf>
    <xf numFmtId="0" fontId="9" fillId="48" borderId="126" applyNumberFormat="0" applyAlignment="0" applyProtection="0"/>
    <xf numFmtId="0" fontId="9" fillId="40" borderId="125" applyNumberFormat="0" applyFont="0" applyBorder="0" applyAlignment="0" applyProtection="0"/>
    <xf numFmtId="0" fontId="9" fillId="16" borderId="105" applyNumberFormat="0" applyProtection="0">
      <alignment horizontal="left" vertical="center" indent="1"/>
    </xf>
    <xf numFmtId="10" fontId="77" fillId="40" borderId="130" applyNumberFormat="0" applyBorder="0" applyAlignment="0" applyProtection="0"/>
    <xf numFmtId="4" fontId="72" fillId="31" borderId="105" applyNumberFormat="0" applyProtection="0">
      <alignment horizontal="right" vertical="center"/>
    </xf>
    <xf numFmtId="4" fontId="70" fillId="27" borderId="105" applyNumberFormat="0" applyProtection="0">
      <alignment horizontal="right" vertical="center"/>
    </xf>
    <xf numFmtId="181" fontId="81" fillId="37" borderId="130">
      <protection locked="0"/>
    </xf>
    <xf numFmtId="0" fontId="9" fillId="16" borderId="105" applyNumberFormat="0" applyProtection="0">
      <alignment horizontal="left" vertical="top" indent="1"/>
    </xf>
    <xf numFmtId="0" fontId="95" fillId="0" borderId="129">
      <alignment horizontal="left" vertical="center"/>
    </xf>
    <xf numFmtId="0" fontId="9" fillId="10" borderId="105" applyNumberFormat="0" applyProtection="0">
      <alignment horizontal="left" vertical="center" indent="1"/>
    </xf>
    <xf numFmtId="181" fontId="81" fillId="37" borderId="130">
      <protection locked="0"/>
    </xf>
    <xf numFmtId="0" fontId="9" fillId="31" borderId="105" applyNumberFormat="0" applyProtection="0">
      <alignment horizontal="left" vertical="center" indent="1"/>
    </xf>
    <xf numFmtId="0" fontId="9" fillId="40" borderId="125" applyNumberFormat="0" applyFont="0" applyBorder="0" applyAlignment="0" applyProtection="0"/>
    <xf numFmtId="4" fontId="74" fillId="31" borderId="105" applyNumberFormat="0" applyProtection="0">
      <alignment horizontal="right" vertical="center"/>
    </xf>
    <xf numFmtId="40" fontId="90" fillId="19" borderId="102">
      <alignment vertical="center"/>
    </xf>
    <xf numFmtId="4" fontId="68" fillId="25" borderId="105" applyNumberFormat="0" applyProtection="0">
      <alignment vertical="center"/>
    </xf>
    <xf numFmtId="4" fontId="69" fillId="25" borderId="105" applyNumberFormat="0" applyProtection="0">
      <alignment vertical="center"/>
    </xf>
    <xf numFmtId="4" fontId="68" fillId="25" borderId="105" applyNumberFormat="0" applyProtection="0">
      <alignment horizontal="left" vertical="center" indent="1"/>
    </xf>
    <xf numFmtId="0" fontId="68" fillId="25" borderId="105" applyNumberFormat="0" applyProtection="0">
      <alignment horizontal="left" vertical="top" indent="1"/>
    </xf>
    <xf numFmtId="4" fontId="70" fillId="15" borderId="105" applyNumberFormat="0" applyProtection="0">
      <alignment horizontal="right" vertical="center"/>
    </xf>
    <xf numFmtId="4" fontId="70" fillId="11" borderId="105" applyNumberFormat="0" applyProtection="0">
      <alignment horizontal="right" vertical="center"/>
    </xf>
    <xf numFmtId="4" fontId="70" fillId="23" borderId="105" applyNumberFormat="0" applyProtection="0">
      <alignment horizontal="right" vertical="center"/>
    </xf>
    <xf numFmtId="4" fontId="70" fillId="24" borderId="105" applyNumberFormat="0" applyProtection="0">
      <alignment horizontal="right" vertical="center"/>
    </xf>
    <xf numFmtId="4" fontId="70" fillId="26" borderId="105" applyNumberFormat="0" applyProtection="0">
      <alignment horizontal="right" vertical="center"/>
    </xf>
    <xf numFmtId="4" fontId="70" fillId="27" borderId="105" applyNumberFormat="0" applyProtection="0">
      <alignment horizontal="right" vertical="center"/>
    </xf>
    <xf numFmtId="4" fontId="70" fillId="17" borderId="105" applyNumberFormat="0" applyProtection="0">
      <alignment horizontal="right" vertical="center"/>
    </xf>
    <xf numFmtId="4" fontId="70" fillId="28" borderId="105" applyNumberFormat="0" applyProtection="0">
      <alignment horizontal="right" vertical="center"/>
    </xf>
    <xf numFmtId="4" fontId="70" fillId="29" borderId="105" applyNumberFormat="0" applyProtection="0">
      <alignment horizontal="right" vertical="center"/>
    </xf>
    <xf numFmtId="4" fontId="70" fillId="10" borderId="105" applyNumberFormat="0" applyProtection="0">
      <alignment horizontal="right" vertical="center"/>
    </xf>
    <xf numFmtId="0" fontId="9" fillId="16" borderId="105" applyNumberFormat="0" applyProtection="0">
      <alignment horizontal="left" vertical="center" indent="1"/>
    </xf>
    <xf numFmtId="0" fontId="9" fillId="16" borderId="105" applyNumberFormat="0" applyProtection="0">
      <alignment horizontal="left" vertical="top" indent="1"/>
    </xf>
    <xf numFmtId="0" fontId="9" fillId="10" borderId="105" applyNumberFormat="0" applyProtection="0">
      <alignment horizontal="left" vertical="center" indent="1"/>
    </xf>
    <xf numFmtId="0" fontId="9" fillId="10" borderId="105" applyNumberFormat="0" applyProtection="0">
      <alignment horizontal="left" vertical="top" indent="1"/>
    </xf>
    <xf numFmtId="0" fontId="9" fillId="14" borderId="105" applyNumberFormat="0" applyProtection="0">
      <alignment horizontal="left" vertical="center" indent="1"/>
    </xf>
    <xf numFmtId="0" fontId="9" fillId="14" borderId="105" applyNumberFormat="0" applyProtection="0">
      <alignment horizontal="left" vertical="top" indent="1"/>
    </xf>
    <xf numFmtId="0" fontId="9" fillId="31" borderId="105" applyNumberFormat="0" applyProtection="0">
      <alignment horizontal="left" vertical="center" indent="1"/>
    </xf>
    <xf numFmtId="0" fontId="9" fillId="31" borderId="105" applyNumberFormat="0" applyProtection="0">
      <alignment horizontal="left" vertical="top" indent="1"/>
    </xf>
    <xf numFmtId="4" fontId="70" fillId="12" borderId="105" applyNumberFormat="0" applyProtection="0">
      <alignment vertical="center"/>
    </xf>
    <xf numFmtId="4" fontId="72" fillId="12" borderId="105" applyNumberFormat="0" applyProtection="0">
      <alignment vertical="center"/>
    </xf>
    <xf numFmtId="4" fontId="70" fillId="12" borderId="105" applyNumberFormat="0" applyProtection="0">
      <alignment horizontal="left" vertical="center" indent="1"/>
    </xf>
    <xf numFmtId="0" fontId="70" fillId="12" borderId="105" applyNumberFormat="0" applyProtection="0">
      <alignment horizontal="left" vertical="top" indent="1"/>
    </xf>
    <xf numFmtId="4" fontId="70" fillId="31" borderId="105" applyNumberFormat="0" applyProtection="0">
      <alignment horizontal="right" vertical="center"/>
    </xf>
    <xf numFmtId="4" fontId="72" fillId="31" borderId="105" applyNumberFormat="0" applyProtection="0">
      <alignment horizontal="right" vertical="center"/>
    </xf>
    <xf numFmtId="4" fontId="70" fillId="35" borderId="105" applyNumberFormat="0" applyProtection="0">
      <alignment horizontal="left" vertical="center" indent="1"/>
    </xf>
    <xf numFmtId="0" fontId="70" fillId="10" borderId="105" applyNumberFormat="0" applyProtection="0">
      <alignment horizontal="left" vertical="top" indent="1"/>
    </xf>
    <xf numFmtId="4" fontId="74" fillId="31" borderId="105" applyNumberFormat="0" applyProtection="0">
      <alignment horizontal="right" vertical="center"/>
    </xf>
    <xf numFmtId="0" fontId="9" fillId="16" borderId="105" applyNumberFormat="0" applyProtection="0">
      <alignment horizontal="left" vertical="center" indent="1"/>
    </xf>
    <xf numFmtId="4" fontId="70" fillId="31" borderId="105" applyNumberFormat="0" applyProtection="0">
      <alignment horizontal="right" vertical="center"/>
    </xf>
    <xf numFmtId="0" fontId="9" fillId="10" borderId="105" applyNumberFormat="0" applyProtection="0">
      <alignment horizontal="left" vertical="center" indent="1"/>
    </xf>
    <xf numFmtId="0" fontId="9" fillId="14" borderId="105" applyNumberFormat="0" applyProtection="0">
      <alignment horizontal="left" vertical="center" indent="1"/>
    </xf>
    <xf numFmtId="0" fontId="9" fillId="31" borderId="105" applyNumberFormat="0" applyProtection="0">
      <alignment horizontal="left" vertical="center" indent="1"/>
    </xf>
    <xf numFmtId="4" fontId="70" fillId="31" borderId="105" applyNumberFormat="0" applyProtection="0">
      <alignment horizontal="right" vertical="center"/>
    </xf>
    <xf numFmtId="4" fontId="72" fillId="31" borderId="105" applyNumberFormat="0" applyProtection="0">
      <alignment horizontal="right" vertical="center"/>
    </xf>
    <xf numFmtId="0" fontId="9" fillId="16" borderId="105" applyNumberFormat="0" applyProtection="0">
      <alignment horizontal="left" vertical="center" indent="1"/>
    </xf>
    <xf numFmtId="4" fontId="70" fillId="31" borderId="105" applyNumberFormat="0" applyProtection="0">
      <alignment horizontal="right" vertical="center"/>
    </xf>
    <xf numFmtId="4" fontId="72" fillId="31" borderId="105" applyNumberFormat="0" applyProtection="0">
      <alignment horizontal="right" vertical="center"/>
    </xf>
    <xf numFmtId="0" fontId="9" fillId="10" borderId="105" applyNumberFormat="0" applyProtection="0">
      <alignment horizontal="left" vertical="center" indent="1"/>
    </xf>
    <xf numFmtId="0" fontId="9" fillId="14" borderId="105" applyNumberFormat="0" applyProtection="0">
      <alignment horizontal="left" vertical="center" indent="1"/>
    </xf>
    <xf numFmtId="0" fontId="9" fillId="31" borderId="105" applyNumberFormat="0" applyProtection="0">
      <alignment horizontal="left" vertical="center" indent="1"/>
    </xf>
    <xf numFmtId="4" fontId="70" fillId="12" borderId="105" applyNumberFormat="0" applyProtection="0">
      <alignment horizontal="left" vertical="center" indent="1"/>
    </xf>
    <xf numFmtId="0" fontId="9" fillId="10" borderId="105" applyNumberFormat="0" applyProtection="0">
      <alignment horizontal="left" vertical="center" indent="1"/>
    </xf>
    <xf numFmtId="0" fontId="9" fillId="40" borderId="125" applyNumberFormat="0" applyFont="0" applyBorder="0" applyAlignment="0" applyProtection="0"/>
    <xf numFmtId="0" fontId="9" fillId="40" borderId="125" applyNumberFormat="0" applyFont="0" applyBorder="0" applyAlignment="0" applyProtection="0"/>
    <xf numFmtId="0" fontId="9" fillId="48" borderId="126" applyNumberFormat="0" applyAlignment="0" applyProtection="0"/>
    <xf numFmtId="0" fontId="9" fillId="31" borderId="105" applyNumberFormat="0" applyProtection="0">
      <alignment horizontal="left" vertical="center" indent="1"/>
    </xf>
    <xf numFmtId="40" fontId="90" fillId="40" borderId="130">
      <alignment vertical="center"/>
    </xf>
    <xf numFmtId="4" fontId="72" fillId="12" borderId="105" applyNumberFormat="0" applyProtection="0">
      <alignment vertical="center"/>
    </xf>
    <xf numFmtId="211" fontId="83" fillId="37" borderId="130">
      <alignment horizontal="center"/>
      <protection locked="0"/>
    </xf>
    <xf numFmtId="4" fontId="70" fillId="10" borderId="105" applyNumberFormat="0" applyProtection="0">
      <alignment horizontal="right" vertical="center"/>
    </xf>
    <xf numFmtId="49" fontId="96" fillId="38" borderId="130" applyProtection="0">
      <alignment horizontal="left" indent="1"/>
      <protection locked="0"/>
    </xf>
    <xf numFmtId="211" fontId="83" fillId="37" borderId="130">
      <alignment horizontal="center"/>
      <protection locked="0"/>
    </xf>
    <xf numFmtId="0" fontId="95" fillId="0" borderId="129">
      <alignment horizontal="left" vertical="center"/>
    </xf>
    <xf numFmtId="181" fontId="81" fillId="37" borderId="130">
      <protection locked="0"/>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40" borderId="125" applyNumberFormat="0" applyFont="0" applyBorder="0" applyAlignment="0" applyProtection="0"/>
    <xf numFmtId="0" fontId="9" fillId="40" borderId="125" applyNumberFormat="0" applyFont="0" applyBorder="0" applyAlignment="0" applyProtection="0"/>
    <xf numFmtId="0" fontId="9" fillId="48" borderId="126" applyNumberFormat="0" applyAlignment="0" applyProtection="0"/>
    <xf numFmtId="10" fontId="77" fillId="40" borderId="130" applyNumberFormat="0" applyBorder="0" applyAlignment="0" applyProtection="0"/>
    <xf numFmtId="49" fontId="96" fillId="37" borderId="130" applyProtection="0">
      <alignment horizontal="left" indent="1"/>
      <protection locked="0"/>
    </xf>
    <xf numFmtId="0" fontId="9" fillId="0" borderId="129" applyFont="0" applyFill="0" applyBorder="0" applyAlignment="0" applyProtection="0"/>
    <xf numFmtId="181" fontId="81" fillId="37" borderId="130">
      <protection locked="0"/>
    </xf>
    <xf numFmtId="49" fontId="96" fillId="38" borderId="130" applyProtection="0">
      <alignment horizontal="left" indent="1"/>
      <protection locked="0"/>
    </xf>
    <xf numFmtId="49" fontId="96" fillId="37" borderId="130" applyProtection="0">
      <alignment horizontal="left" indent="1"/>
      <protection locked="0"/>
    </xf>
    <xf numFmtId="10" fontId="77" fillId="40" borderId="130" applyNumberFormat="0" applyBorder="0" applyAlignment="0" applyProtection="0"/>
    <xf numFmtId="0" fontId="95" fillId="0" borderId="129">
      <alignment horizontal="left" vertical="center"/>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0" fontId="9" fillId="40" borderId="125" applyNumberFormat="0" applyFont="0" applyBorder="0" applyAlignment="0" applyProtection="0"/>
    <xf numFmtId="0" fontId="9" fillId="40" borderId="125" applyNumberFormat="0" applyFont="0" applyBorder="0" applyAlignment="0" applyProtection="0"/>
    <xf numFmtId="10" fontId="77" fillId="40" borderId="130" applyNumberFormat="0" applyBorder="0" applyAlignment="0" applyProtection="0"/>
    <xf numFmtId="0" fontId="9" fillId="48" borderId="126" applyNumberFormat="0" applyAlignment="0" applyProtection="0"/>
    <xf numFmtId="181" fontId="81" fillId="37" borderId="130">
      <protection locked="0"/>
    </xf>
    <xf numFmtId="49" fontId="96" fillId="38" borderId="130" applyProtection="0">
      <alignment horizontal="left" indent="1"/>
      <protection locked="0"/>
    </xf>
    <xf numFmtId="49" fontId="96" fillId="37" borderId="130" applyProtection="0">
      <alignment horizontal="left" indent="1"/>
      <protection locked="0"/>
    </xf>
    <xf numFmtId="10" fontId="77" fillId="40" borderId="130" applyNumberFormat="0" applyBorder="0" applyAlignment="0" applyProtection="0"/>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0" borderId="129" applyFont="0" applyFill="0" applyBorder="0" applyAlignment="0" applyProtection="0"/>
    <xf numFmtId="49" fontId="96" fillId="38" borderId="130" applyProtection="0">
      <alignment horizontal="left" indent="1"/>
      <protection locked="0"/>
    </xf>
    <xf numFmtId="211" fontId="83" fillId="37" borderId="130">
      <alignment horizontal="center"/>
      <protection locked="0"/>
    </xf>
    <xf numFmtId="181" fontId="81" fillId="37" borderId="130">
      <protection locked="0"/>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40" fontId="90" fillId="40" borderId="130">
      <alignment vertical="center"/>
    </xf>
    <xf numFmtId="211" fontId="83" fillId="37" borderId="130">
      <alignment horizontal="center"/>
      <protection locked="0"/>
    </xf>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40" borderId="125" applyNumberFormat="0" applyFont="0" applyBorder="0" applyAlignment="0" applyProtection="0"/>
    <xf numFmtId="0" fontId="9" fillId="40" borderId="125" applyNumberFormat="0" applyFont="0" applyBorder="0" applyAlignment="0" applyProtection="0"/>
    <xf numFmtId="0" fontId="9" fillId="48" borderId="126" applyNumberFormat="0" applyAlignment="0" applyProtection="0"/>
    <xf numFmtId="10" fontId="77" fillId="40" borderId="130" applyNumberFormat="0" applyBorder="0" applyAlignment="0" applyProtection="0"/>
    <xf numFmtId="49" fontId="96" fillId="37" borderId="130" applyProtection="0">
      <alignment horizontal="left" indent="1"/>
      <protection locked="0"/>
    </xf>
    <xf numFmtId="181" fontId="81" fillId="37" borderId="130">
      <protection locked="0"/>
    </xf>
    <xf numFmtId="49" fontId="96" fillId="38" borderId="130" applyProtection="0">
      <alignment horizontal="left" indent="1"/>
      <protection locked="0"/>
    </xf>
    <xf numFmtId="49" fontId="96" fillId="37" borderId="130" applyProtection="0">
      <alignment horizontal="left" indent="1"/>
      <protection locked="0"/>
    </xf>
    <xf numFmtId="10" fontId="77" fillId="40" borderId="130" applyNumberFormat="0" applyBorder="0" applyAlignment="0" applyProtection="0"/>
    <xf numFmtId="0" fontId="95" fillId="0" borderId="129">
      <alignment horizontal="left" vertical="center"/>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0" fontId="9" fillId="40" borderId="125" applyNumberFormat="0" applyFont="0" applyBorder="0" applyAlignment="0" applyProtection="0"/>
    <xf numFmtId="0" fontId="9" fillId="40" borderId="125" applyNumberFormat="0" applyFont="0" applyBorder="0" applyAlignment="0" applyProtection="0"/>
    <xf numFmtId="10" fontId="77" fillId="40" borderId="130" applyNumberFormat="0" applyBorder="0" applyAlignment="0" applyProtection="0"/>
    <xf numFmtId="0" fontId="9" fillId="48" borderId="126" applyNumberFormat="0" applyAlignment="0" applyProtection="0"/>
    <xf numFmtId="181" fontId="81" fillId="37" borderId="130">
      <protection locked="0"/>
    </xf>
    <xf numFmtId="49" fontId="96" fillId="38" borderId="130" applyProtection="0">
      <alignment horizontal="left" indent="1"/>
      <protection locked="0"/>
    </xf>
    <xf numFmtId="49" fontId="96" fillId="37" borderId="130" applyProtection="0">
      <alignment horizontal="left" indent="1"/>
      <protection locked="0"/>
    </xf>
    <xf numFmtId="10" fontId="77" fillId="40" borderId="130" applyNumberFormat="0" applyBorder="0" applyAlignment="0" applyProtection="0"/>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0" borderId="129" applyFont="0" applyFill="0" applyBorder="0" applyAlignment="0" applyProtection="0"/>
    <xf numFmtId="49" fontId="96" fillId="38" borderId="130" applyProtection="0">
      <alignment horizontal="left" indent="1"/>
      <protection locked="0"/>
    </xf>
    <xf numFmtId="211" fontId="83" fillId="37" borderId="130">
      <alignment horizontal="center"/>
      <protection locked="0"/>
    </xf>
    <xf numFmtId="0" fontId="95" fillId="0" borderId="129">
      <alignment horizontal="left" vertical="center"/>
    </xf>
    <xf numFmtId="181" fontId="81" fillId="37" borderId="130">
      <protection locked="0"/>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40" fontId="90" fillId="40" borderId="130">
      <alignment vertical="center"/>
    </xf>
    <xf numFmtId="211" fontId="83" fillId="37" borderId="130">
      <alignment horizontal="center"/>
      <protection locked="0"/>
    </xf>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40" borderId="125" applyNumberFormat="0" applyFont="0" applyBorder="0" applyAlignment="0" applyProtection="0"/>
    <xf numFmtId="0" fontId="9" fillId="40" borderId="125" applyNumberFormat="0" applyFont="0" applyBorder="0" applyAlignment="0" applyProtection="0"/>
    <xf numFmtId="0" fontId="9" fillId="48" borderId="126" applyNumberFormat="0" applyAlignment="0" applyProtection="0"/>
    <xf numFmtId="10" fontId="77" fillId="40" borderId="130" applyNumberFormat="0" applyBorder="0" applyAlignment="0" applyProtection="0"/>
    <xf numFmtId="49" fontId="96" fillId="37" borderId="130" applyProtection="0">
      <alignment horizontal="left" indent="1"/>
      <protection locked="0"/>
    </xf>
    <xf numFmtId="0" fontId="9" fillId="31" borderId="105" applyNumberFormat="0" applyProtection="0">
      <alignment horizontal="left" vertical="center" indent="1"/>
    </xf>
    <xf numFmtId="10" fontId="77" fillId="40" borderId="130" applyNumberFormat="0" applyBorder="0" applyAlignment="0" applyProtection="0"/>
    <xf numFmtId="0" fontId="68" fillId="25" borderId="105" applyNumberFormat="0" applyProtection="0">
      <alignment horizontal="left" vertical="top" indent="1"/>
    </xf>
    <xf numFmtId="181" fontId="81" fillId="37" borderId="130">
      <protection locked="0"/>
    </xf>
    <xf numFmtId="4" fontId="72" fillId="31" borderId="105" applyNumberFormat="0" applyProtection="0">
      <alignment horizontal="right" vertical="center"/>
    </xf>
    <xf numFmtId="4" fontId="70" fillId="10" borderId="105" applyNumberFormat="0" applyProtection="0">
      <alignment horizontal="right" vertical="center"/>
    </xf>
    <xf numFmtId="0" fontId="9" fillId="16" borderId="105" applyNumberFormat="0" applyProtection="0">
      <alignment horizontal="left" vertical="top" indent="1"/>
    </xf>
    <xf numFmtId="0" fontId="9" fillId="10" borderId="105" applyNumberFormat="0" applyProtection="0">
      <alignment horizontal="left" vertical="top" indent="1"/>
    </xf>
    <xf numFmtId="49" fontId="96" fillId="38" borderId="130" applyProtection="0">
      <alignment horizontal="left" indent="1"/>
      <protection locked="0"/>
    </xf>
    <xf numFmtId="0" fontId="9" fillId="16" borderId="105" applyNumberFormat="0" applyProtection="0">
      <alignment horizontal="left" vertical="top" indent="1"/>
    </xf>
    <xf numFmtId="0" fontId="9" fillId="14" borderId="105" applyNumberFormat="0" applyProtection="0">
      <alignment horizontal="left" vertical="center" indent="1"/>
    </xf>
    <xf numFmtId="49" fontId="96" fillId="37" borderId="130" applyProtection="0">
      <alignment horizontal="left" indent="1"/>
      <protection locked="0"/>
    </xf>
    <xf numFmtId="0" fontId="9" fillId="48" borderId="126" applyNumberFormat="0" applyAlignment="0" applyProtection="0"/>
    <xf numFmtId="4" fontId="70" fillId="31" borderId="105" applyNumberFormat="0" applyProtection="0">
      <alignment horizontal="right" vertical="center"/>
    </xf>
    <xf numFmtId="4" fontId="70" fillId="17" borderId="105" applyNumberFormat="0" applyProtection="0">
      <alignment horizontal="right" vertical="center"/>
    </xf>
    <xf numFmtId="4" fontId="68" fillId="25" borderId="105" applyNumberFormat="0" applyProtection="0">
      <alignment vertical="center"/>
    </xf>
    <xf numFmtId="4" fontId="69" fillId="25" borderId="105" applyNumberFormat="0" applyProtection="0">
      <alignment vertical="center"/>
    </xf>
    <xf numFmtId="4" fontId="68" fillId="25" borderId="105" applyNumberFormat="0" applyProtection="0">
      <alignment horizontal="left" vertical="center" indent="1"/>
    </xf>
    <xf numFmtId="0" fontId="68" fillId="25" borderId="105" applyNumberFormat="0" applyProtection="0">
      <alignment horizontal="left" vertical="top" indent="1"/>
    </xf>
    <xf numFmtId="4" fontId="70" fillId="15" borderId="105" applyNumberFormat="0" applyProtection="0">
      <alignment horizontal="right" vertical="center"/>
    </xf>
    <xf numFmtId="4" fontId="70" fillId="11" borderId="105" applyNumberFormat="0" applyProtection="0">
      <alignment horizontal="right" vertical="center"/>
    </xf>
    <xf numFmtId="4" fontId="70" fillId="23" borderId="105" applyNumberFormat="0" applyProtection="0">
      <alignment horizontal="right" vertical="center"/>
    </xf>
    <xf numFmtId="4" fontId="70" fillId="24" borderId="105" applyNumberFormat="0" applyProtection="0">
      <alignment horizontal="right" vertical="center"/>
    </xf>
    <xf numFmtId="4" fontId="70" fillId="26" borderId="105" applyNumberFormat="0" applyProtection="0">
      <alignment horizontal="right" vertical="center"/>
    </xf>
    <xf numFmtId="4" fontId="70" fillId="27" borderId="105" applyNumberFormat="0" applyProtection="0">
      <alignment horizontal="right" vertical="center"/>
    </xf>
    <xf numFmtId="4" fontId="70" fillId="17" borderId="105" applyNumberFormat="0" applyProtection="0">
      <alignment horizontal="right" vertical="center"/>
    </xf>
    <xf numFmtId="4" fontId="70" fillId="28" borderId="105" applyNumberFormat="0" applyProtection="0">
      <alignment horizontal="right" vertical="center"/>
    </xf>
    <xf numFmtId="4" fontId="70" fillId="29" borderId="105" applyNumberFormat="0" applyProtection="0">
      <alignment horizontal="right" vertical="center"/>
    </xf>
    <xf numFmtId="4" fontId="70" fillId="10" borderId="105" applyNumberFormat="0" applyProtection="0">
      <alignment horizontal="right" vertical="center"/>
    </xf>
    <xf numFmtId="0" fontId="9" fillId="16" borderId="105" applyNumberFormat="0" applyProtection="0">
      <alignment horizontal="left" vertical="center" indent="1"/>
    </xf>
    <xf numFmtId="0" fontId="9" fillId="16" borderId="105" applyNumberFormat="0" applyProtection="0">
      <alignment horizontal="left" vertical="top" indent="1"/>
    </xf>
    <xf numFmtId="0" fontId="9" fillId="10" borderId="105" applyNumberFormat="0" applyProtection="0">
      <alignment horizontal="left" vertical="center" indent="1"/>
    </xf>
    <xf numFmtId="0" fontId="9" fillId="10" borderId="105" applyNumberFormat="0" applyProtection="0">
      <alignment horizontal="left" vertical="top" indent="1"/>
    </xf>
    <xf numFmtId="0" fontId="9" fillId="14" borderId="105" applyNumberFormat="0" applyProtection="0">
      <alignment horizontal="left" vertical="center" indent="1"/>
    </xf>
    <xf numFmtId="0" fontId="9" fillId="14" borderId="105" applyNumberFormat="0" applyProtection="0">
      <alignment horizontal="left" vertical="top" indent="1"/>
    </xf>
    <xf numFmtId="0" fontId="9" fillId="31" borderId="105" applyNumberFormat="0" applyProtection="0">
      <alignment horizontal="left" vertical="center" indent="1"/>
    </xf>
    <xf numFmtId="0" fontId="9" fillId="31" borderId="105" applyNumberFormat="0" applyProtection="0">
      <alignment horizontal="left" vertical="top" indent="1"/>
    </xf>
    <xf numFmtId="4" fontId="70" fillId="12" borderId="105" applyNumberFormat="0" applyProtection="0">
      <alignment vertical="center"/>
    </xf>
    <xf numFmtId="4" fontId="72" fillId="12" borderId="105" applyNumberFormat="0" applyProtection="0">
      <alignment vertical="center"/>
    </xf>
    <xf numFmtId="4" fontId="70" fillId="12" borderId="105" applyNumberFormat="0" applyProtection="0">
      <alignment horizontal="left" vertical="center" indent="1"/>
    </xf>
    <xf numFmtId="0" fontId="70" fillId="12" borderId="105" applyNumberFormat="0" applyProtection="0">
      <alignment horizontal="left" vertical="top" indent="1"/>
    </xf>
    <xf numFmtId="4" fontId="70" fillId="31" borderId="105" applyNumberFormat="0" applyProtection="0">
      <alignment horizontal="right" vertical="center"/>
    </xf>
    <xf numFmtId="4" fontId="72" fillId="31" borderId="105" applyNumberFormat="0" applyProtection="0">
      <alignment horizontal="right" vertical="center"/>
    </xf>
    <xf numFmtId="4" fontId="70" fillId="35" borderId="105" applyNumberFormat="0" applyProtection="0">
      <alignment horizontal="left" vertical="center" indent="1"/>
    </xf>
    <xf numFmtId="0" fontId="70" fillId="10" borderId="105" applyNumberFormat="0" applyProtection="0">
      <alignment horizontal="left" vertical="top" indent="1"/>
    </xf>
    <xf numFmtId="4" fontId="74" fillId="31" borderId="105" applyNumberFormat="0" applyProtection="0">
      <alignment horizontal="right" vertical="center"/>
    </xf>
    <xf numFmtId="0" fontId="9" fillId="16" borderId="105" applyNumberFormat="0" applyProtection="0">
      <alignment horizontal="left" vertical="center" indent="1"/>
    </xf>
    <xf numFmtId="4" fontId="70" fillId="31" borderId="105" applyNumberFormat="0" applyProtection="0">
      <alignment horizontal="right" vertical="center"/>
    </xf>
    <xf numFmtId="0" fontId="9" fillId="10" borderId="105" applyNumberFormat="0" applyProtection="0">
      <alignment horizontal="left" vertical="center" indent="1"/>
    </xf>
    <xf numFmtId="0" fontId="9" fillId="14" borderId="105" applyNumberFormat="0" applyProtection="0">
      <alignment horizontal="left" vertical="center" indent="1"/>
    </xf>
    <xf numFmtId="0" fontId="9" fillId="31" borderId="105" applyNumberFormat="0" applyProtection="0">
      <alignment horizontal="left" vertical="center" indent="1"/>
    </xf>
    <xf numFmtId="4" fontId="70" fillId="31" borderId="105" applyNumberFormat="0" applyProtection="0">
      <alignment horizontal="right" vertical="center"/>
    </xf>
    <xf numFmtId="4" fontId="72" fillId="31" borderId="105" applyNumberFormat="0" applyProtection="0">
      <alignment horizontal="right" vertical="center"/>
    </xf>
    <xf numFmtId="0" fontId="9" fillId="16" borderId="105" applyNumberFormat="0" applyProtection="0">
      <alignment horizontal="left" vertical="center" indent="1"/>
    </xf>
    <xf numFmtId="4" fontId="70" fillId="31" borderId="105" applyNumberFormat="0" applyProtection="0">
      <alignment horizontal="right" vertical="center"/>
    </xf>
    <xf numFmtId="4" fontId="72" fillId="31" borderId="105" applyNumberFormat="0" applyProtection="0">
      <alignment horizontal="right" vertical="center"/>
    </xf>
    <xf numFmtId="0" fontId="9" fillId="10" borderId="105" applyNumberFormat="0" applyProtection="0">
      <alignment horizontal="left" vertical="center" indent="1"/>
    </xf>
    <xf numFmtId="0" fontId="9" fillId="14" borderId="105" applyNumberFormat="0" applyProtection="0">
      <alignment horizontal="left" vertical="center" indent="1"/>
    </xf>
    <xf numFmtId="0" fontId="9" fillId="31" borderId="105" applyNumberFormat="0" applyProtection="0">
      <alignment horizontal="left" vertical="center" indent="1"/>
    </xf>
    <xf numFmtId="4" fontId="70" fillId="12" borderId="105" applyNumberFormat="0" applyProtection="0">
      <alignment horizontal="left" vertical="center" indent="1"/>
    </xf>
    <xf numFmtId="40" fontId="90" fillId="40" borderId="130">
      <alignment vertical="center"/>
    </xf>
    <xf numFmtId="4" fontId="70" fillId="12" borderId="105" applyNumberFormat="0" applyProtection="0">
      <alignment horizontal="left" vertical="center" indent="1"/>
    </xf>
    <xf numFmtId="0" fontId="9" fillId="31" borderId="105" applyNumberFormat="0" applyProtection="0">
      <alignment horizontal="left" vertical="center" indent="1"/>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10" fontId="77" fillId="40" borderId="130" applyNumberFormat="0" applyBorder="0" applyAlignment="0" applyProtection="0"/>
    <xf numFmtId="0" fontId="9" fillId="40" borderId="125" applyNumberFormat="0" applyFont="0" applyBorder="0" applyAlignment="0" applyProtection="0"/>
    <xf numFmtId="49" fontId="96" fillId="38" borderId="130" applyProtection="0">
      <alignment horizontal="left" indent="1"/>
      <protection locked="0"/>
    </xf>
    <xf numFmtId="4" fontId="70" fillId="24" borderId="105" applyNumberFormat="0" applyProtection="0">
      <alignment horizontal="right" vertical="center"/>
    </xf>
    <xf numFmtId="0" fontId="9" fillId="16" borderId="105" applyNumberFormat="0" applyProtection="0">
      <alignment horizontal="left" vertical="center" indent="1"/>
    </xf>
    <xf numFmtId="49" fontId="96" fillId="37" borderId="130" applyProtection="0">
      <alignment horizontal="left" indent="1"/>
      <protection locked="0"/>
    </xf>
    <xf numFmtId="4" fontId="72" fillId="31" borderId="105" applyNumberFormat="0" applyProtection="0">
      <alignment horizontal="right" vertical="center"/>
    </xf>
    <xf numFmtId="4" fontId="70" fillId="35"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top" indent="1"/>
    </xf>
    <xf numFmtId="0" fontId="9" fillId="16" borderId="105" applyNumberFormat="0" applyProtection="0">
      <alignment horizontal="left" vertical="top" indent="1"/>
    </xf>
    <xf numFmtId="4" fontId="70" fillId="31" borderId="105" applyNumberFormat="0" applyProtection="0">
      <alignment horizontal="right" vertical="center"/>
    </xf>
    <xf numFmtId="40" fontId="90" fillId="40" borderId="130">
      <alignment vertical="center"/>
    </xf>
    <xf numFmtId="4" fontId="69" fillId="25" borderId="105" applyNumberFormat="0" applyProtection="0">
      <alignment vertical="center"/>
    </xf>
    <xf numFmtId="211" fontId="83" fillId="37" borderId="130">
      <alignment horizontal="center"/>
      <protection locked="0"/>
    </xf>
    <xf numFmtId="49" fontId="96" fillId="37" borderId="130" applyProtection="0">
      <alignment horizontal="left" indent="1"/>
      <protection locked="0"/>
    </xf>
    <xf numFmtId="4" fontId="70" fillId="31" borderId="105" applyNumberFormat="0" applyProtection="0">
      <alignment horizontal="right" vertical="center"/>
    </xf>
    <xf numFmtId="40" fontId="90" fillId="19" borderId="102">
      <alignment vertical="center"/>
    </xf>
    <xf numFmtId="4" fontId="68" fillId="25" borderId="105" applyNumberFormat="0" applyProtection="0">
      <alignment vertical="center"/>
    </xf>
    <xf numFmtId="4" fontId="69" fillId="25" borderId="105" applyNumberFormat="0" applyProtection="0">
      <alignment vertical="center"/>
    </xf>
    <xf numFmtId="4" fontId="68" fillId="25" borderId="105" applyNumberFormat="0" applyProtection="0">
      <alignment horizontal="left" vertical="center" indent="1"/>
    </xf>
    <xf numFmtId="0" fontId="68" fillId="25" borderId="105" applyNumberFormat="0" applyProtection="0">
      <alignment horizontal="left" vertical="top" indent="1"/>
    </xf>
    <xf numFmtId="4" fontId="70" fillId="15" borderId="105" applyNumberFormat="0" applyProtection="0">
      <alignment horizontal="right" vertical="center"/>
    </xf>
    <xf numFmtId="4" fontId="70" fillId="11" borderId="105" applyNumberFormat="0" applyProtection="0">
      <alignment horizontal="right" vertical="center"/>
    </xf>
    <xf numFmtId="4" fontId="70" fillId="23" borderId="105" applyNumberFormat="0" applyProtection="0">
      <alignment horizontal="right" vertical="center"/>
    </xf>
    <xf numFmtId="4" fontId="70" fillId="24" borderId="105" applyNumberFormat="0" applyProtection="0">
      <alignment horizontal="right" vertical="center"/>
    </xf>
    <xf numFmtId="4" fontId="70" fillId="26" borderId="105" applyNumberFormat="0" applyProtection="0">
      <alignment horizontal="right" vertical="center"/>
    </xf>
    <xf numFmtId="4" fontId="70" fillId="27" borderId="105" applyNumberFormat="0" applyProtection="0">
      <alignment horizontal="right" vertical="center"/>
    </xf>
    <xf numFmtId="4" fontId="70" fillId="17" borderId="105" applyNumberFormat="0" applyProtection="0">
      <alignment horizontal="right" vertical="center"/>
    </xf>
    <xf numFmtId="4" fontId="70" fillId="28" borderId="105" applyNumberFormat="0" applyProtection="0">
      <alignment horizontal="right" vertical="center"/>
    </xf>
    <xf numFmtId="4" fontId="70" fillId="29" borderId="105" applyNumberFormat="0" applyProtection="0">
      <alignment horizontal="right" vertical="center"/>
    </xf>
    <xf numFmtId="4" fontId="70" fillId="10" borderId="105" applyNumberFormat="0" applyProtection="0">
      <alignment horizontal="right" vertical="center"/>
    </xf>
    <xf numFmtId="0" fontId="9" fillId="16" borderId="105" applyNumberFormat="0" applyProtection="0">
      <alignment horizontal="left" vertical="center" indent="1"/>
    </xf>
    <xf numFmtId="0" fontId="9" fillId="16" borderId="105" applyNumberFormat="0" applyProtection="0">
      <alignment horizontal="left" vertical="top" indent="1"/>
    </xf>
    <xf numFmtId="0" fontId="9" fillId="10" borderId="105" applyNumberFormat="0" applyProtection="0">
      <alignment horizontal="left" vertical="center" indent="1"/>
    </xf>
    <xf numFmtId="0" fontId="9" fillId="10" borderId="105" applyNumberFormat="0" applyProtection="0">
      <alignment horizontal="left" vertical="top" indent="1"/>
    </xf>
    <xf numFmtId="0" fontId="9" fillId="14" borderId="105" applyNumberFormat="0" applyProtection="0">
      <alignment horizontal="left" vertical="center" indent="1"/>
    </xf>
    <xf numFmtId="0" fontId="9" fillId="14" borderId="105" applyNumberFormat="0" applyProtection="0">
      <alignment horizontal="left" vertical="top" indent="1"/>
    </xf>
    <xf numFmtId="0" fontId="9" fillId="31" borderId="105" applyNumberFormat="0" applyProtection="0">
      <alignment horizontal="left" vertical="center" indent="1"/>
    </xf>
    <xf numFmtId="0" fontId="9" fillId="31" borderId="105" applyNumberFormat="0" applyProtection="0">
      <alignment horizontal="left" vertical="top" indent="1"/>
    </xf>
    <xf numFmtId="0" fontId="9" fillId="13" borderId="130" applyNumberFormat="0">
      <protection locked="0"/>
    </xf>
    <xf numFmtId="4" fontId="70" fillId="12" borderId="105" applyNumberFormat="0" applyProtection="0">
      <alignment vertical="center"/>
    </xf>
    <xf numFmtId="4" fontId="72" fillId="12" borderId="105" applyNumberFormat="0" applyProtection="0">
      <alignment vertical="center"/>
    </xf>
    <xf numFmtId="4" fontId="70" fillId="12" borderId="105" applyNumberFormat="0" applyProtection="0">
      <alignment horizontal="left" vertical="center" indent="1"/>
    </xf>
    <xf numFmtId="0" fontId="70" fillId="12" borderId="105" applyNumberFormat="0" applyProtection="0">
      <alignment horizontal="left" vertical="top" indent="1"/>
    </xf>
    <xf numFmtId="4" fontId="70" fillId="31" borderId="105" applyNumberFormat="0" applyProtection="0">
      <alignment horizontal="right" vertical="center"/>
    </xf>
    <xf numFmtId="4" fontId="72" fillId="31" borderId="105" applyNumberFormat="0" applyProtection="0">
      <alignment horizontal="right" vertical="center"/>
    </xf>
    <xf numFmtId="4" fontId="70" fillId="35" borderId="105" applyNumberFormat="0" applyProtection="0">
      <alignment horizontal="left" vertical="center" indent="1"/>
    </xf>
    <xf numFmtId="0" fontId="70" fillId="10" borderId="105" applyNumberFormat="0" applyProtection="0">
      <alignment horizontal="left" vertical="top" indent="1"/>
    </xf>
    <xf numFmtId="4" fontId="74" fillId="31" borderId="105" applyNumberFormat="0" applyProtection="0">
      <alignment horizontal="right" vertical="center"/>
    </xf>
    <xf numFmtId="0" fontId="9" fillId="16" borderId="105" applyNumberFormat="0" applyProtection="0">
      <alignment horizontal="left" vertical="center" indent="1"/>
    </xf>
    <xf numFmtId="4" fontId="70" fillId="31" borderId="105" applyNumberFormat="0" applyProtection="0">
      <alignment horizontal="right" vertical="center"/>
    </xf>
    <xf numFmtId="0" fontId="9" fillId="10" borderId="105" applyNumberFormat="0" applyProtection="0">
      <alignment horizontal="left" vertical="center" indent="1"/>
    </xf>
    <xf numFmtId="0" fontId="9" fillId="14" borderId="105" applyNumberFormat="0" applyProtection="0">
      <alignment horizontal="left" vertical="center" indent="1"/>
    </xf>
    <xf numFmtId="0" fontId="9" fillId="31" borderId="105" applyNumberFormat="0" applyProtection="0">
      <alignment horizontal="left" vertical="center" indent="1"/>
    </xf>
    <xf numFmtId="4" fontId="70" fillId="31" borderId="105" applyNumberFormat="0" applyProtection="0">
      <alignment horizontal="right" vertical="center"/>
    </xf>
    <xf numFmtId="4" fontId="72" fillId="31" borderId="105" applyNumberFormat="0" applyProtection="0">
      <alignment horizontal="right" vertical="center"/>
    </xf>
    <xf numFmtId="0" fontId="9" fillId="16" borderId="105" applyNumberFormat="0" applyProtection="0">
      <alignment horizontal="left" vertical="center" indent="1"/>
    </xf>
    <xf numFmtId="4" fontId="70" fillId="31" borderId="105" applyNumberFormat="0" applyProtection="0">
      <alignment horizontal="right" vertical="center"/>
    </xf>
    <xf numFmtId="4" fontId="72" fillId="31" borderId="105" applyNumberFormat="0" applyProtection="0">
      <alignment horizontal="right" vertical="center"/>
    </xf>
    <xf numFmtId="0" fontId="9" fillId="10" borderId="105" applyNumberFormat="0" applyProtection="0">
      <alignment horizontal="left" vertical="center" indent="1"/>
    </xf>
    <xf numFmtId="0" fontId="9" fillId="14" borderId="105" applyNumberFormat="0" applyProtection="0">
      <alignment horizontal="left" vertical="center" indent="1"/>
    </xf>
    <xf numFmtId="0" fontId="9" fillId="31" borderId="105" applyNumberFormat="0" applyProtection="0">
      <alignment horizontal="left" vertical="center" indent="1"/>
    </xf>
    <xf numFmtId="4" fontId="70" fillId="12" borderId="105" applyNumberFormat="0" applyProtection="0">
      <alignment horizontal="left" vertical="center" indent="1"/>
    </xf>
    <xf numFmtId="40" fontId="90" fillId="40" borderId="130">
      <alignment vertical="center"/>
    </xf>
    <xf numFmtId="0" fontId="9" fillId="40" borderId="125" applyNumberFormat="0" applyFont="0" applyBorder="0" applyAlignment="0" applyProtection="0"/>
    <xf numFmtId="0" fontId="9" fillId="40" borderId="125" applyNumberFormat="0" applyFont="0" applyBorder="0" applyAlignment="0" applyProtection="0"/>
    <xf numFmtId="0" fontId="9" fillId="48" borderId="126" applyNumberFormat="0" applyAlignment="0" applyProtection="0"/>
    <xf numFmtId="211" fontId="83" fillId="37" borderId="130">
      <alignment horizontal="center"/>
      <protection locked="0"/>
    </xf>
    <xf numFmtId="40" fontId="90" fillId="40" borderId="130">
      <alignment vertical="center"/>
    </xf>
    <xf numFmtId="0" fontId="70" fillId="12" borderId="105" applyNumberFormat="0" applyProtection="0">
      <alignment horizontal="left" vertical="top" indent="1"/>
    </xf>
    <xf numFmtId="211" fontId="83" fillId="37" borderId="130">
      <alignment horizontal="center"/>
      <protection locked="0"/>
    </xf>
    <xf numFmtId="0" fontId="9" fillId="14" borderId="105" applyNumberFormat="0" applyProtection="0">
      <alignment horizontal="left" vertical="center" indent="1"/>
    </xf>
    <xf numFmtId="49" fontId="96" fillId="38" borderId="130" applyProtection="0">
      <alignment horizontal="left" indent="1"/>
      <protection locked="0"/>
    </xf>
    <xf numFmtId="211" fontId="83" fillId="37" borderId="130">
      <alignment horizontal="center"/>
      <protection locked="0"/>
    </xf>
    <xf numFmtId="0" fontId="95" fillId="0" borderId="129">
      <alignment horizontal="left" vertical="center"/>
    </xf>
    <xf numFmtId="181" fontId="81" fillId="37" borderId="130">
      <protection locked="0"/>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40" borderId="125" applyNumberFormat="0" applyFont="0" applyBorder="0" applyAlignment="0" applyProtection="0"/>
    <xf numFmtId="0" fontId="9" fillId="40" borderId="125" applyNumberFormat="0" applyFont="0" applyBorder="0" applyAlignment="0" applyProtection="0"/>
    <xf numFmtId="0" fontId="9" fillId="48" borderId="126" applyNumberFormat="0" applyAlignment="0" applyProtection="0"/>
    <xf numFmtId="10" fontId="77" fillId="40" borderId="130" applyNumberFormat="0" applyBorder="0" applyAlignment="0" applyProtection="0"/>
    <xf numFmtId="49" fontId="96" fillId="37" borderId="130" applyProtection="0">
      <alignment horizontal="left" indent="1"/>
      <protection locked="0"/>
    </xf>
    <xf numFmtId="0" fontId="9" fillId="0" borderId="129" applyFont="0" applyFill="0" applyBorder="0" applyAlignment="0" applyProtection="0"/>
    <xf numFmtId="181" fontId="81" fillId="37" borderId="130">
      <protection locked="0"/>
    </xf>
    <xf numFmtId="49" fontId="96" fillId="38" borderId="130" applyProtection="0">
      <alignment horizontal="left" indent="1"/>
      <protection locked="0"/>
    </xf>
    <xf numFmtId="49" fontId="96" fillId="37" borderId="130" applyProtection="0">
      <alignment horizontal="left" indent="1"/>
      <protection locked="0"/>
    </xf>
    <xf numFmtId="10" fontId="77" fillId="40" borderId="130" applyNumberFormat="0" applyBorder="0" applyAlignment="0" applyProtection="0"/>
    <xf numFmtId="0" fontId="95" fillId="0" borderId="129">
      <alignment horizontal="left" vertical="center"/>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0" fontId="9" fillId="40" borderId="125" applyNumberFormat="0" applyFont="0" applyBorder="0" applyAlignment="0" applyProtection="0"/>
    <xf numFmtId="0" fontId="9" fillId="40" borderId="125" applyNumberFormat="0" applyFont="0" applyBorder="0" applyAlignment="0" applyProtection="0"/>
    <xf numFmtId="10" fontId="77" fillId="40" borderId="130" applyNumberFormat="0" applyBorder="0" applyAlignment="0" applyProtection="0"/>
    <xf numFmtId="0" fontId="9" fillId="48" borderId="126" applyNumberFormat="0" applyAlignment="0" applyProtection="0"/>
    <xf numFmtId="181" fontId="81" fillId="37" borderId="130">
      <protection locked="0"/>
    </xf>
    <xf numFmtId="49" fontId="96" fillId="38" borderId="130" applyProtection="0">
      <alignment horizontal="left" indent="1"/>
      <protection locked="0"/>
    </xf>
    <xf numFmtId="49" fontId="96" fillId="37" borderId="130" applyProtection="0">
      <alignment horizontal="left" indent="1"/>
      <protection locked="0"/>
    </xf>
    <xf numFmtId="10" fontId="77" fillId="40" borderId="130" applyNumberFormat="0" applyBorder="0" applyAlignment="0" applyProtection="0"/>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0" borderId="129" applyFont="0" applyFill="0" applyBorder="0" applyAlignment="0" applyProtection="0"/>
    <xf numFmtId="49" fontId="96" fillId="38" borderId="130" applyProtection="0">
      <alignment horizontal="left" indent="1"/>
      <protection locked="0"/>
    </xf>
    <xf numFmtId="211" fontId="83" fillId="37" borderId="130">
      <alignment horizontal="center"/>
      <protection locked="0"/>
    </xf>
    <xf numFmtId="181" fontId="81" fillId="37" borderId="130">
      <protection locked="0"/>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40" fontId="90" fillId="40" borderId="130">
      <alignment vertical="center"/>
    </xf>
    <xf numFmtId="211" fontId="83" fillId="37" borderId="130">
      <alignment horizontal="center"/>
      <protection locked="0"/>
    </xf>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40" borderId="125" applyNumberFormat="0" applyFont="0" applyBorder="0" applyAlignment="0" applyProtection="0"/>
    <xf numFmtId="0" fontId="9" fillId="40" borderId="125" applyNumberFormat="0" applyFont="0" applyBorder="0" applyAlignment="0" applyProtection="0"/>
    <xf numFmtId="0" fontId="9" fillId="48" borderId="126" applyNumberFormat="0" applyAlignment="0" applyProtection="0"/>
    <xf numFmtId="10" fontId="77" fillId="40" borderId="130" applyNumberFormat="0" applyBorder="0" applyAlignment="0" applyProtection="0"/>
    <xf numFmtId="49" fontId="96" fillId="37" borderId="130" applyProtection="0">
      <alignment horizontal="left" indent="1"/>
      <protection locked="0"/>
    </xf>
    <xf numFmtId="181" fontId="81" fillId="37" borderId="130">
      <protection locked="0"/>
    </xf>
    <xf numFmtId="49" fontId="96" fillId="38" borderId="130" applyProtection="0">
      <alignment horizontal="left" indent="1"/>
      <protection locked="0"/>
    </xf>
    <xf numFmtId="49" fontId="96" fillId="37" borderId="130" applyProtection="0">
      <alignment horizontal="left" indent="1"/>
      <protection locked="0"/>
    </xf>
    <xf numFmtId="10" fontId="77" fillId="40" borderId="130" applyNumberFormat="0" applyBorder="0" applyAlignment="0" applyProtection="0"/>
    <xf numFmtId="0" fontId="95" fillId="0" borderId="129">
      <alignment horizontal="left" vertical="center"/>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0" fontId="9" fillId="40" borderId="125" applyNumberFormat="0" applyFont="0" applyBorder="0" applyAlignment="0" applyProtection="0"/>
    <xf numFmtId="0" fontId="9" fillId="40" borderId="125" applyNumberFormat="0" applyFont="0" applyBorder="0" applyAlignment="0" applyProtection="0"/>
    <xf numFmtId="10" fontId="77" fillId="40" borderId="130" applyNumberFormat="0" applyBorder="0" applyAlignment="0" applyProtection="0"/>
    <xf numFmtId="0" fontId="9" fillId="48" borderId="126" applyNumberFormat="0" applyAlignment="0" applyProtection="0"/>
    <xf numFmtId="181" fontId="81" fillId="37" borderId="130">
      <protection locked="0"/>
    </xf>
    <xf numFmtId="49" fontId="96" fillId="38" borderId="130" applyProtection="0">
      <alignment horizontal="left" indent="1"/>
      <protection locked="0"/>
    </xf>
    <xf numFmtId="49" fontId="96" fillId="37" borderId="130" applyProtection="0">
      <alignment horizontal="left" indent="1"/>
      <protection locked="0"/>
    </xf>
    <xf numFmtId="10" fontId="77" fillId="40" borderId="130" applyNumberFormat="0" applyBorder="0" applyAlignment="0" applyProtection="0"/>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0" borderId="129" applyFont="0" applyFill="0" applyBorder="0" applyAlignment="0" applyProtection="0"/>
    <xf numFmtId="49" fontId="96" fillId="38" borderId="130" applyProtection="0">
      <alignment horizontal="left" indent="1"/>
      <protection locked="0"/>
    </xf>
    <xf numFmtId="211" fontId="83" fillId="37" borderId="130">
      <alignment horizontal="center"/>
      <protection locked="0"/>
    </xf>
    <xf numFmtId="0" fontId="95" fillId="0" borderId="129">
      <alignment horizontal="left" vertical="center"/>
    </xf>
    <xf numFmtId="181" fontId="81" fillId="37" borderId="130">
      <protection locked="0"/>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40" fontId="90" fillId="40" borderId="130">
      <alignment vertical="center"/>
    </xf>
    <xf numFmtId="211" fontId="83" fillId="37" borderId="130">
      <alignment horizontal="center"/>
      <protection locked="0"/>
    </xf>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40" borderId="125" applyNumberFormat="0" applyFont="0" applyBorder="0" applyAlignment="0" applyProtection="0"/>
    <xf numFmtId="0" fontId="9" fillId="40" borderId="125" applyNumberFormat="0" applyFont="0" applyBorder="0" applyAlignment="0" applyProtection="0"/>
    <xf numFmtId="0" fontId="9" fillId="48" borderId="126" applyNumberFormat="0" applyAlignment="0" applyProtection="0"/>
    <xf numFmtId="10" fontId="77" fillId="40" borderId="130" applyNumberFormat="0" applyBorder="0" applyAlignment="0" applyProtection="0"/>
    <xf numFmtId="49" fontId="96" fillId="37" borderId="130" applyProtection="0">
      <alignment horizontal="left" indent="1"/>
      <protection locked="0"/>
    </xf>
    <xf numFmtId="0" fontId="9" fillId="40" borderId="125" applyNumberFormat="0" applyFont="0" applyBorder="0" applyAlignment="0" applyProtection="0"/>
    <xf numFmtId="0" fontId="9" fillId="0" borderId="129" applyFont="0" applyFill="0" applyBorder="0" applyAlignment="0" applyProtection="0"/>
    <xf numFmtId="4" fontId="70" fillId="11" borderId="105" applyNumberFormat="0" applyProtection="0">
      <alignment horizontal="right" vertical="center"/>
    </xf>
    <xf numFmtId="49" fontId="96" fillId="38" borderId="130" applyProtection="0">
      <alignment horizontal="left" indent="1"/>
      <protection locked="0"/>
    </xf>
    <xf numFmtId="4" fontId="70" fillId="31" borderId="105" applyNumberFormat="0" applyProtection="0">
      <alignment horizontal="right" vertical="center"/>
    </xf>
    <xf numFmtId="4" fontId="70" fillId="12" borderId="105" applyNumberFormat="0" applyProtection="0">
      <alignment vertical="center"/>
    </xf>
    <xf numFmtId="0" fontId="9" fillId="14" borderId="105" applyNumberFormat="0" applyProtection="0">
      <alignment horizontal="left" vertical="center" indent="1"/>
    </xf>
    <xf numFmtId="0" fontId="9" fillId="14" borderId="105" applyNumberFormat="0" applyProtection="0">
      <alignment horizontal="left" vertical="top" indent="1"/>
    </xf>
    <xf numFmtId="0" fontId="95" fillId="0" borderId="129">
      <alignment horizontal="left" vertical="center"/>
    </xf>
    <xf numFmtId="4" fontId="70" fillId="10" borderId="105" applyNumberFormat="0" applyProtection="0">
      <alignment horizontal="right" vertical="center"/>
    </xf>
    <xf numFmtId="4" fontId="70" fillId="12" borderId="105" applyNumberFormat="0" applyProtection="0">
      <alignment horizontal="left" vertical="center" indent="1"/>
    </xf>
    <xf numFmtId="10" fontId="77" fillId="40" borderId="130" applyNumberFormat="0" applyBorder="0" applyAlignment="0" applyProtection="0"/>
    <xf numFmtId="40" fontId="90" fillId="19" borderId="102">
      <alignment vertical="center"/>
    </xf>
    <xf numFmtId="40" fontId="90" fillId="40" borderId="130">
      <alignment vertical="center"/>
    </xf>
    <xf numFmtId="10" fontId="77" fillId="40" borderId="130" applyNumberFormat="0" applyBorder="0" applyAlignment="0" applyProtection="0"/>
    <xf numFmtId="0" fontId="9" fillId="14" borderId="105" applyNumberFormat="0" applyProtection="0">
      <alignment horizontal="left" vertical="center" indent="1"/>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40" fontId="90" fillId="19" borderId="102">
      <alignment vertical="center"/>
    </xf>
    <xf numFmtId="4" fontId="68" fillId="25" borderId="105" applyNumberFormat="0" applyProtection="0">
      <alignment vertical="center"/>
    </xf>
    <xf numFmtId="4" fontId="69" fillId="25" borderId="105" applyNumberFormat="0" applyProtection="0">
      <alignment vertical="center"/>
    </xf>
    <xf numFmtId="4" fontId="68" fillId="25" borderId="105" applyNumberFormat="0" applyProtection="0">
      <alignment horizontal="left" vertical="center" indent="1"/>
    </xf>
    <xf numFmtId="0" fontId="68" fillId="25" borderId="105" applyNumberFormat="0" applyProtection="0">
      <alignment horizontal="left" vertical="top" indent="1"/>
    </xf>
    <xf numFmtId="4" fontId="70" fillId="15" borderId="105" applyNumberFormat="0" applyProtection="0">
      <alignment horizontal="right" vertical="center"/>
    </xf>
    <xf numFmtId="4" fontId="70" fillId="11" borderId="105" applyNumberFormat="0" applyProtection="0">
      <alignment horizontal="right" vertical="center"/>
    </xf>
    <xf numFmtId="4" fontId="70" fillId="23" borderId="105" applyNumberFormat="0" applyProtection="0">
      <alignment horizontal="right" vertical="center"/>
    </xf>
    <xf numFmtId="4" fontId="70" fillId="24" borderId="105" applyNumberFormat="0" applyProtection="0">
      <alignment horizontal="right" vertical="center"/>
    </xf>
    <xf numFmtId="4" fontId="70" fillId="26" borderId="105" applyNumberFormat="0" applyProtection="0">
      <alignment horizontal="right" vertical="center"/>
    </xf>
    <xf numFmtId="4" fontId="70" fillId="27" borderId="105" applyNumberFormat="0" applyProtection="0">
      <alignment horizontal="right" vertical="center"/>
    </xf>
    <xf numFmtId="4" fontId="70" fillId="17" borderId="105" applyNumberFormat="0" applyProtection="0">
      <alignment horizontal="right" vertical="center"/>
    </xf>
    <xf numFmtId="4" fontId="70" fillId="28" borderId="105" applyNumberFormat="0" applyProtection="0">
      <alignment horizontal="right" vertical="center"/>
    </xf>
    <xf numFmtId="4" fontId="70" fillId="29" borderId="105" applyNumberFormat="0" applyProtection="0">
      <alignment horizontal="right" vertical="center"/>
    </xf>
    <xf numFmtId="4" fontId="70" fillId="10" borderId="105" applyNumberFormat="0" applyProtection="0">
      <alignment horizontal="right" vertical="center"/>
    </xf>
    <xf numFmtId="0" fontId="9" fillId="16" borderId="105" applyNumberFormat="0" applyProtection="0">
      <alignment horizontal="left" vertical="center" indent="1"/>
    </xf>
    <xf numFmtId="0" fontId="9" fillId="16" borderId="105" applyNumberFormat="0" applyProtection="0">
      <alignment horizontal="left" vertical="top" indent="1"/>
    </xf>
    <xf numFmtId="0" fontId="9" fillId="10" borderId="105" applyNumberFormat="0" applyProtection="0">
      <alignment horizontal="left" vertical="center" indent="1"/>
    </xf>
    <xf numFmtId="0" fontId="9" fillId="10" borderId="105" applyNumberFormat="0" applyProtection="0">
      <alignment horizontal="left" vertical="top" indent="1"/>
    </xf>
    <xf numFmtId="0" fontId="9" fillId="14" borderId="105" applyNumberFormat="0" applyProtection="0">
      <alignment horizontal="left" vertical="center" indent="1"/>
    </xf>
    <xf numFmtId="0" fontId="9" fillId="14" borderId="105" applyNumberFormat="0" applyProtection="0">
      <alignment horizontal="left" vertical="top" indent="1"/>
    </xf>
    <xf numFmtId="0" fontId="9" fillId="31" borderId="105" applyNumberFormat="0" applyProtection="0">
      <alignment horizontal="left" vertical="center" indent="1"/>
    </xf>
    <xf numFmtId="0" fontId="9" fillId="31" borderId="105" applyNumberFormat="0" applyProtection="0">
      <alignment horizontal="left" vertical="top" indent="1"/>
    </xf>
    <xf numFmtId="0" fontId="9" fillId="13" borderId="130" applyNumberFormat="0">
      <protection locked="0"/>
    </xf>
    <xf numFmtId="4" fontId="70" fillId="12" borderId="105" applyNumberFormat="0" applyProtection="0">
      <alignment vertical="center"/>
    </xf>
    <xf numFmtId="4" fontId="72" fillId="12" borderId="105" applyNumberFormat="0" applyProtection="0">
      <alignment vertical="center"/>
    </xf>
    <xf numFmtId="4" fontId="70" fillId="12" borderId="105" applyNumberFormat="0" applyProtection="0">
      <alignment horizontal="left" vertical="center" indent="1"/>
    </xf>
    <xf numFmtId="0" fontId="70" fillId="12" borderId="105" applyNumberFormat="0" applyProtection="0">
      <alignment horizontal="left" vertical="top" indent="1"/>
    </xf>
    <xf numFmtId="4" fontId="70" fillId="31" borderId="105" applyNumberFormat="0" applyProtection="0">
      <alignment horizontal="right" vertical="center"/>
    </xf>
    <xf numFmtId="4" fontId="72" fillId="31" borderId="105" applyNumberFormat="0" applyProtection="0">
      <alignment horizontal="right" vertical="center"/>
    </xf>
    <xf numFmtId="4" fontId="70" fillId="35" borderId="105" applyNumberFormat="0" applyProtection="0">
      <alignment horizontal="left" vertical="center" indent="1"/>
    </xf>
    <xf numFmtId="0" fontId="70" fillId="10" borderId="105" applyNumberFormat="0" applyProtection="0">
      <alignment horizontal="left" vertical="top" indent="1"/>
    </xf>
    <xf numFmtId="4" fontId="74" fillId="31" borderId="105" applyNumberFormat="0" applyProtection="0">
      <alignment horizontal="right" vertical="center"/>
    </xf>
    <xf numFmtId="0" fontId="9" fillId="16" borderId="105" applyNumberFormat="0" applyProtection="0">
      <alignment horizontal="left" vertical="center" indent="1"/>
    </xf>
    <xf numFmtId="4" fontId="70" fillId="31" borderId="105" applyNumberFormat="0" applyProtection="0">
      <alignment horizontal="right" vertical="center"/>
    </xf>
    <xf numFmtId="0" fontId="9" fillId="10" borderId="105" applyNumberFormat="0" applyProtection="0">
      <alignment horizontal="left" vertical="center" indent="1"/>
    </xf>
    <xf numFmtId="0" fontId="9" fillId="14" borderId="105" applyNumberFormat="0" applyProtection="0">
      <alignment horizontal="left" vertical="center" indent="1"/>
    </xf>
    <xf numFmtId="0" fontId="9" fillId="31" borderId="105" applyNumberFormat="0" applyProtection="0">
      <alignment horizontal="left" vertical="center" indent="1"/>
    </xf>
    <xf numFmtId="4" fontId="70" fillId="31" borderId="105" applyNumberFormat="0" applyProtection="0">
      <alignment horizontal="right" vertical="center"/>
    </xf>
    <xf numFmtId="4" fontId="72" fillId="31" borderId="105" applyNumberFormat="0" applyProtection="0">
      <alignment horizontal="right" vertical="center"/>
    </xf>
    <xf numFmtId="0" fontId="9" fillId="16" borderId="105" applyNumberFormat="0" applyProtection="0">
      <alignment horizontal="left" vertical="center" indent="1"/>
    </xf>
    <xf numFmtId="4" fontId="70" fillId="31" borderId="105" applyNumberFormat="0" applyProtection="0">
      <alignment horizontal="right" vertical="center"/>
    </xf>
    <xf numFmtId="4" fontId="72" fillId="31" borderId="105" applyNumberFormat="0" applyProtection="0">
      <alignment horizontal="right" vertical="center"/>
    </xf>
    <xf numFmtId="0" fontId="9" fillId="10" borderId="105" applyNumberFormat="0" applyProtection="0">
      <alignment horizontal="left" vertical="center" indent="1"/>
    </xf>
    <xf numFmtId="0" fontId="9" fillId="14" borderId="105" applyNumberFormat="0" applyProtection="0">
      <alignment horizontal="left" vertical="center" indent="1"/>
    </xf>
    <xf numFmtId="0" fontId="9" fillId="31" borderId="105" applyNumberFormat="0" applyProtection="0">
      <alignment horizontal="left" vertical="center" indent="1"/>
    </xf>
    <xf numFmtId="4" fontId="70" fillId="12" borderId="105" applyNumberFormat="0" applyProtection="0">
      <alignment horizontal="left" vertical="center" indent="1"/>
    </xf>
    <xf numFmtId="40" fontId="90" fillId="40" borderId="130">
      <alignment vertical="center"/>
    </xf>
    <xf numFmtId="0" fontId="9" fillId="40" borderId="125" applyNumberFormat="0" applyFont="0" applyBorder="0" applyAlignment="0" applyProtection="0"/>
    <xf numFmtId="0" fontId="9" fillId="40" borderId="125" applyNumberFormat="0" applyFont="0" applyBorder="0" applyAlignment="0" applyProtection="0"/>
    <xf numFmtId="0" fontId="9" fillId="48" borderId="126" applyNumberFormat="0" applyAlignment="0" applyProtection="0"/>
    <xf numFmtId="40" fontId="90" fillId="40" borderId="130">
      <alignment vertical="center"/>
    </xf>
    <xf numFmtId="211" fontId="83" fillId="37" borderId="130">
      <alignment horizontal="center"/>
      <protection locked="0"/>
    </xf>
    <xf numFmtId="49" fontId="96" fillId="38" borderId="130" applyProtection="0">
      <alignment horizontal="left" indent="1"/>
      <protection locked="0"/>
    </xf>
    <xf numFmtId="211" fontId="83" fillId="37" borderId="130">
      <alignment horizontal="center"/>
      <protection locked="0"/>
    </xf>
    <xf numFmtId="0" fontId="95" fillId="0" borderId="129">
      <alignment horizontal="left" vertical="center"/>
    </xf>
    <xf numFmtId="181" fontId="81" fillId="37" borderId="130">
      <protection locked="0"/>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40" borderId="125" applyNumberFormat="0" applyFont="0" applyBorder="0" applyAlignment="0" applyProtection="0"/>
    <xf numFmtId="0" fontId="9" fillId="40" borderId="125" applyNumberFormat="0" applyFont="0" applyBorder="0" applyAlignment="0" applyProtection="0"/>
    <xf numFmtId="0" fontId="9" fillId="48" borderId="126" applyNumberFormat="0" applyAlignment="0" applyProtection="0"/>
    <xf numFmtId="10" fontId="77" fillId="40" borderId="130" applyNumberFormat="0" applyBorder="0" applyAlignment="0" applyProtection="0"/>
    <xf numFmtId="49" fontId="96" fillId="37" borderId="130" applyProtection="0">
      <alignment horizontal="left" indent="1"/>
      <protection locked="0"/>
    </xf>
    <xf numFmtId="0" fontId="9" fillId="0" borderId="129" applyFont="0" applyFill="0" applyBorder="0" applyAlignment="0" applyProtection="0"/>
    <xf numFmtId="181" fontId="81" fillId="37" borderId="130">
      <protection locked="0"/>
    </xf>
    <xf numFmtId="49" fontId="96" fillId="38" borderId="130" applyProtection="0">
      <alignment horizontal="left" indent="1"/>
      <protection locked="0"/>
    </xf>
    <xf numFmtId="49" fontId="96" fillId="37" borderId="130" applyProtection="0">
      <alignment horizontal="left" indent="1"/>
      <protection locked="0"/>
    </xf>
    <xf numFmtId="10" fontId="77" fillId="40" borderId="130" applyNumberFormat="0" applyBorder="0" applyAlignment="0" applyProtection="0"/>
    <xf numFmtId="0" fontId="95" fillId="0" borderId="129">
      <alignment horizontal="left" vertical="center"/>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0" fontId="9" fillId="40" borderId="125" applyNumberFormat="0" applyFont="0" applyBorder="0" applyAlignment="0" applyProtection="0"/>
    <xf numFmtId="0" fontId="9" fillId="40" borderId="125" applyNumberFormat="0" applyFont="0" applyBorder="0" applyAlignment="0" applyProtection="0"/>
    <xf numFmtId="10" fontId="77" fillId="40" borderId="130" applyNumberFormat="0" applyBorder="0" applyAlignment="0" applyProtection="0"/>
    <xf numFmtId="0" fontId="9" fillId="48" borderId="126" applyNumberFormat="0" applyAlignment="0" applyProtection="0"/>
    <xf numFmtId="181" fontId="81" fillId="37" borderId="130">
      <protection locked="0"/>
    </xf>
    <xf numFmtId="49" fontId="96" fillId="38" borderId="130" applyProtection="0">
      <alignment horizontal="left" indent="1"/>
      <protection locked="0"/>
    </xf>
    <xf numFmtId="49" fontId="96" fillId="37" borderId="130" applyProtection="0">
      <alignment horizontal="left" indent="1"/>
      <protection locked="0"/>
    </xf>
    <xf numFmtId="10" fontId="77" fillId="40" borderId="130" applyNumberFormat="0" applyBorder="0" applyAlignment="0" applyProtection="0"/>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0" borderId="129" applyFont="0" applyFill="0" applyBorder="0" applyAlignment="0" applyProtection="0"/>
    <xf numFmtId="49" fontId="96" fillId="38" borderId="130" applyProtection="0">
      <alignment horizontal="left" indent="1"/>
      <protection locked="0"/>
    </xf>
    <xf numFmtId="211" fontId="83" fillId="37" borderId="130">
      <alignment horizontal="center"/>
      <protection locked="0"/>
    </xf>
    <xf numFmtId="181" fontId="81" fillId="37" borderId="130">
      <protection locked="0"/>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40" fontId="90" fillId="40" borderId="130">
      <alignment vertical="center"/>
    </xf>
    <xf numFmtId="211" fontId="83" fillId="37" borderId="130">
      <alignment horizontal="center"/>
      <protection locked="0"/>
    </xf>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40" borderId="125" applyNumberFormat="0" applyFont="0" applyBorder="0" applyAlignment="0" applyProtection="0"/>
    <xf numFmtId="0" fontId="9" fillId="40" borderId="125" applyNumberFormat="0" applyFont="0" applyBorder="0" applyAlignment="0" applyProtection="0"/>
    <xf numFmtId="0" fontId="9" fillId="48" borderId="126" applyNumberFormat="0" applyAlignment="0" applyProtection="0"/>
    <xf numFmtId="10" fontId="77" fillId="40" borderId="130" applyNumberFormat="0" applyBorder="0" applyAlignment="0" applyProtection="0"/>
    <xf numFmtId="49" fontId="96" fillId="37" borderId="130" applyProtection="0">
      <alignment horizontal="left" indent="1"/>
      <protection locked="0"/>
    </xf>
    <xf numFmtId="181" fontId="81" fillId="37" borderId="130">
      <protection locked="0"/>
    </xf>
    <xf numFmtId="49" fontId="96" fillId="38" borderId="130" applyProtection="0">
      <alignment horizontal="left" indent="1"/>
      <protection locked="0"/>
    </xf>
    <xf numFmtId="49" fontId="96" fillId="37" borderId="130" applyProtection="0">
      <alignment horizontal="left" indent="1"/>
      <protection locked="0"/>
    </xf>
    <xf numFmtId="10" fontId="77" fillId="40" borderId="130" applyNumberFormat="0" applyBorder="0" applyAlignment="0" applyProtection="0"/>
    <xf numFmtId="0" fontId="95" fillId="0" borderId="129">
      <alignment horizontal="left" vertical="center"/>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0" fontId="9" fillId="40" borderId="125" applyNumberFormat="0" applyFont="0" applyBorder="0" applyAlignment="0" applyProtection="0"/>
    <xf numFmtId="0" fontId="9" fillId="40" borderId="125" applyNumberFormat="0" applyFont="0" applyBorder="0" applyAlignment="0" applyProtection="0"/>
    <xf numFmtId="10" fontId="77" fillId="40" borderId="130" applyNumberFormat="0" applyBorder="0" applyAlignment="0" applyProtection="0"/>
    <xf numFmtId="0" fontId="9" fillId="48" borderId="126" applyNumberFormat="0" applyAlignment="0" applyProtection="0"/>
    <xf numFmtId="181" fontId="81" fillId="37" borderId="130">
      <protection locked="0"/>
    </xf>
    <xf numFmtId="49" fontId="96" fillId="38" borderId="130" applyProtection="0">
      <alignment horizontal="left" indent="1"/>
      <protection locked="0"/>
    </xf>
    <xf numFmtId="49" fontId="96" fillId="37" borderId="130" applyProtection="0">
      <alignment horizontal="left" indent="1"/>
      <protection locked="0"/>
    </xf>
    <xf numFmtId="10" fontId="77" fillId="40" borderId="130" applyNumberFormat="0" applyBorder="0" applyAlignment="0" applyProtection="0"/>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0" borderId="129" applyFont="0" applyFill="0" applyBorder="0" applyAlignment="0" applyProtection="0"/>
    <xf numFmtId="49" fontId="96" fillId="38" borderId="130" applyProtection="0">
      <alignment horizontal="left" indent="1"/>
      <protection locked="0"/>
    </xf>
    <xf numFmtId="211" fontId="83" fillId="37" borderId="130">
      <alignment horizontal="center"/>
      <protection locked="0"/>
    </xf>
    <xf numFmtId="0" fontId="95" fillId="0" borderId="129">
      <alignment horizontal="left" vertical="center"/>
    </xf>
    <xf numFmtId="181" fontId="81" fillId="37" borderId="130">
      <protection locked="0"/>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40" fontId="90" fillId="40" borderId="130">
      <alignment vertical="center"/>
    </xf>
    <xf numFmtId="211" fontId="83" fillId="37" borderId="130">
      <alignment horizontal="center"/>
      <protection locked="0"/>
    </xf>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40" borderId="125" applyNumberFormat="0" applyFont="0" applyBorder="0" applyAlignment="0" applyProtection="0"/>
    <xf numFmtId="0" fontId="9" fillId="40" borderId="125" applyNumberFormat="0" applyFont="0" applyBorder="0" applyAlignment="0" applyProtection="0"/>
    <xf numFmtId="0" fontId="9" fillId="48" borderId="126" applyNumberFormat="0" applyAlignment="0" applyProtection="0"/>
    <xf numFmtId="10" fontId="77" fillId="40" borderId="130" applyNumberFormat="0" applyBorder="0" applyAlignment="0" applyProtection="0"/>
    <xf numFmtId="49" fontId="96" fillId="37" borderId="130" applyProtection="0">
      <alignment horizontal="left" indent="1"/>
      <protection locked="0"/>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40" fontId="90" fillId="19" borderId="102">
      <alignment vertical="center"/>
    </xf>
    <xf numFmtId="4" fontId="68" fillId="25" borderId="105" applyNumberFormat="0" applyProtection="0">
      <alignment vertical="center"/>
    </xf>
    <xf numFmtId="4" fontId="69" fillId="25" borderId="105" applyNumberFormat="0" applyProtection="0">
      <alignment vertical="center"/>
    </xf>
    <xf numFmtId="4" fontId="68" fillId="25" borderId="105" applyNumberFormat="0" applyProtection="0">
      <alignment horizontal="left" vertical="center" indent="1"/>
    </xf>
    <xf numFmtId="0" fontId="68" fillId="25" borderId="105" applyNumberFormat="0" applyProtection="0">
      <alignment horizontal="left" vertical="top" indent="1"/>
    </xf>
    <xf numFmtId="4" fontId="70" fillId="15" borderId="105" applyNumberFormat="0" applyProtection="0">
      <alignment horizontal="right" vertical="center"/>
    </xf>
    <xf numFmtId="4" fontId="70" fillId="11" borderId="105" applyNumberFormat="0" applyProtection="0">
      <alignment horizontal="right" vertical="center"/>
    </xf>
    <xf numFmtId="4" fontId="70" fillId="23" borderId="105" applyNumberFormat="0" applyProtection="0">
      <alignment horizontal="right" vertical="center"/>
    </xf>
    <xf numFmtId="4" fontId="70" fillId="24" borderId="105" applyNumberFormat="0" applyProtection="0">
      <alignment horizontal="right" vertical="center"/>
    </xf>
    <xf numFmtId="4" fontId="70" fillId="26" borderId="105" applyNumberFormat="0" applyProtection="0">
      <alignment horizontal="right" vertical="center"/>
    </xf>
    <xf numFmtId="4" fontId="70" fillId="27" borderId="105" applyNumberFormat="0" applyProtection="0">
      <alignment horizontal="right" vertical="center"/>
    </xf>
    <xf numFmtId="4" fontId="70" fillId="17" borderId="105" applyNumberFormat="0" applyProtection="0">
      <alignment horizontal="right" vertical="center"/>
    </xf>
    <xf numFmtId="4" fontId="70" fillId="28" borderId="105" applyNumberFormat="0" applyProtection="0">
      <alignment horizontal="right" vertical="center"/>
    </xf>
    <xf numFmtId="4" fontId="70" fillId="29" borderId="105" applyNumberFormat="0" applyProtection="0">
      <alignment horizontal="right" vertical="center"/>
    </xf>
    <xf numFmtId="4" fontId="70" fillId="10" borderId="105" applyNumberFormat="0" applyProtection="0">
      <alignment horizontal="right" vertical="center"/>
    </xf>
    <xf numFmtId="0" fontId="9" fillId="16" borderId="105" applyNumberFormat="0" applyProtection="0">
      <alignment horizontal="left" vertical="center" indent="1"/>
    </xf>
    <xf numFmtId="0" fontId="9" fillId="16" borderId="105" applyNumberFormat="0" applyProtection="0">
      <alignment horizontal="left" vertical="top" indent="1"/>
    </xf>
    <xf numFmtId="0" fontId="9" fillId="10" borderId="105" applyNumberFormat="0" applyProtection="0">
      <alignment horizontal="left" vertical="center" indent="1"/>
    </xf>
    <xf numFmtId="0" fontId="9" fillId="10" borderId="105" applyNumberFormat="0" applyProtection="0">
      <alignment horizontal="left" vertical="top" indent="1"/>
    </xf>
    <xf numFmtId="0" fontId="9" fillId="14" borderId="105" applyNumberFormat="0" applyProtection="0">
      <alignment horizontal="left" vertical="center" indent="1"/>
    </xf>
    <xf numFmtId="0" fontId="9" fillId="14" borderId="105" applyNumberFormat="0" applyProtection="0">
      <alignment horizontal="left" vertical="top" indent="1"/>
    </xf>
    <xf numFmtId="0" fontId="9" fillId="31" borderId="105" applyNumberFormat="0" applyProtection="0">
      <alignment horizontal="left" vertical="center" indent="1"/>
    </xf>
    <xf numFmtId="0" fontId="9" fillId="31" borderId="105" applyNumberFormat="0" applyProtection="0">
      <alignment horizontal="left" vertical="top" indent="1"/>
    </xf>
    <xf numFmtId="0" fontId="9" fillId="13" borderId="130" applyNumberFormat="0">
      <protection locked="0"/>
    </xf>
    <xf numFmtId="4" fontId="70" fillId="12" borderId="105" applyNumberFormat="0" applyProtection="0">
      <alignment vertical="center"/>
    </xf>
    <xf numFmtId="4" fontId="72" fillId="12" borderId="105" applyNumberFormat="0" applyProtection="0">
      <alignment vertical="center"/>
    </xf>
    <xf numFmtId="4" fontId="70" fillId="12" borderId="105" applyNumberFormat="0" applyProtection="0">
      <alignment horizontal="left" vertical="center" indent="1"/>
    </xf>
    <xf numFmtId="0" fontId="70" fillId="12" borderId="105" applyNumberFormat="0" applyProtection="0">
      <alignment horizontal="left" vertical="top" indent="1"/>
    </xf>
    <xf numFmtId="4" fontId="70" fillId="31" borderId="105" applyNumberFormat="0" applyProtection="0">
      <alignment horizontal="right" vertical="center"/>
    </xf>
    <xf numFmtId="4" fontId="72" fillId="31" borderId="105" applyNumberFormat="0" applyProtection="0">
      <alignment horizontal="right" vertical="center"/>
    </xf>
    <xf numFmtId="4" fontId="70" fillId="35" borderId="105" applyNumberFormat="0" applyProtection="0">
      <alignment horizontal="left" vertical="center" indent="1"/>
    </xf>
    <xf numFmtId="0" fontId="70" fillId="10" borderId="105" applyNumberFormat="0" applyProtection="0">
      <alignment horizontal="left" vertical="top" indent="1"/>
    </xf>
    <xf numFmtId="4" fontId="74" fillId="31" borderId="105" applyNumberFormat="0" applyProtection="0">
      <alignment horizontal="right" vertical="center"/>
    </xf>
    <xf numFmtId="0" fontId="9" fillId="16" borderId="105" applyNumberFormat="0" applyProtection="0">
      <alignment horizontal="left" vertical="center" indent="1"/>
    </xf>
    <xf numFmtId="4" fontId="70" fillId="31" borderId="105" applyNumberFormat="0" applyProtection="0">
      <alignment horizontal="right" vertical="center"/>
    </xf>
    <xf numFmtId="0" fontId="9" fillId="10" borderId="105" applyNumberFormat="0" applyProtection="0">
      <alignment horizontal="left" vertical="center" indent="1"/>
    </xf>
    <xf numFmtId="0" fontId="9" fillId="14" borderId="105" applyNumberFormat="0" applyProtection="0">
      <alignment horizontal="left" vertical="center" indent="1"/>
    </xf>
    <xf numFmtId="0" fontId="9" fillId="31" borderId="105" applyNumberFormat="0" applyProtection="0">
      <alignment horizontal="left" vertical="center" indent="1"/>
    </xf>
    <xf numFmtId="4" fontId="70" fillId="31" borderId="105" applyNumberFormat="0" applyProtection="0">
      <alignment horizontal="right" vertical="center"/>
    </xf>
    <xf numFmtId="4" fontId="72" fillId="31" borderId="105" applyNumberFormat="0" applyProtection="0">
      <alignment horizontal="right" vertical="center"/>
    </xf>
    <xf numFmtId="0" fontId="9" fillId="16" borderId="105" applyNumberFormat="0" applyProtection="0">
      <alignment horizontal="left" vertical="center" indent="1"/>
    </xf>
    <xf numFmtId="4" fontId="70" fillId="31" borderId="105" applyNumberFormat="0" applyProtection="0">
      <alignment horizontal="right" vertical="center"/>
    </xf>
    <xf numFmtId="4" fontId="72" fillId="31" borderId="105" applyNumberFormat="0" applyProtection="0">
      <alignment horizontal="right" vertical="center"/>
    </xf>
    <xf numFmtId="0" fontId="9" fillId="10" borderId="105" applyNumberFormat="0" applyProtection="0">
      <alignment horizontal="left" vertical="center" indent="1"/>
    </xf>
    <xf numFmtId="0" fontId="9" fillId="14" borderId="105" applyNumberFormat="0" applyProtection="0">
      <alignment horizontal="left" vertical="center" indent="1"/>
    </xf>
    <xf numFmtId="0" fontId="9" fillId="31" borderId="105" applyNumberFormat="0" applyProtection="0">
      <alignment horizontal="left" vertical="center" indent="1"/>
    </xf>
    <xf numFmtId="4" fontId="70" fillId="12" borderId="105" applyNumberFormat="0" applyProtection="0">
      <alignment horizontal="left" vertical="center" indent="1"/>
    </xf>
    <xf numFmtId="40" fontId="90" fillId="40" borderId="130">
      <alignment vertical="center"/>
    </xf>
    <xf numFmtId="0" fontId="9" fillId="40" borderId="125" applyNumberFormat="0" applyFont="0" applyBorder="0" applyAlignment="0" applyProtection="0"/>
    <xf numFmtId="0" fontId="9" fillId="40" borderId="125" applyNumberFormat="0" applyFont="0" applyBorder="0" applyAlignment="0" applyProtection="0"/>
    <xf numFmtId="0" fontId="9" fillId="48" borderId="126" applyNumberFormat="0" applyAlignment="0" applyProtection="0"/>
    <xf numFmtId="40" fontId="90" fillId="40" borderId="130">
      <alignment vertical="center"/>
    </xf>
    <xf numFmtId="211" fontId="83" fillId="37" borderId="130">
      <alignment horizontal="center"/>
      <protection locked="0"/>
    </xf>
    <xf numFmtId="49" fontId="96" fillId="38" borderId="130" applyProtection="0">
      <alignment horizontal="left" indent="1"/>
      <protection locked="0"/>
    </xf>
    <xf numFmtId="211" fontId="83" fillId="37" borderId="130">
      <alignment horizontal="center"/>
      <protection locked="0"/>
    </xf>
    <xf numFmtId="0" fontId="95" fillId="0" borderId="129">
      <alignment horizontal="left" vertical="center"/>
    </xf>
    <xf numFmtId="181" fontId="81" fillId="37" borderId="130">
      <protection locked="0"/>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40" borderId="125" applyNumberFormat="0" applyFont="0" applyBorder="0" applyAlignment="0" applyProtection="0"/>
    <xf numFmtId="0" fontId="9" fillId="40" borderId="125" applyNumberFormat="0" applyFont="0" applyBorder="0" applyAlignment="0" applyProtection="0"/>
    <xf numFmtId="0" fontId="9" fillId="48" borderId="126" applyNumberFormat="0" applyAlignment="0" applyProtection="0"/>
    <xf numFmtId="10" fontId="77" fillId="40" borderId="130" applyNumberFormat="0" applyBorder="0" applyAlignment="0" applyProtection="0"/>
    <xf numFmtId="49" fontId="96" fillId="37" borderId="130" applyProtection="0">
      <alignment horizontal="left" indent="1"/>
      <protection locked="0"/>
    </xf>
    <xf numFmtId="0" fontId="9" fillId="0" borderId="129" applyFont="0" applyFill="0" applyBorder="0" applyAlignment="0" applyProtection="0"/>
    <xf numFmtId="181" fontId="81" fillId="37" borderId="130">
      <protection locked="0"/>
    </xf>
    <xf numFmtId="49" fontId="96" fillId="38" borderId="130" applyProtection="0">
      <alignment horizontal="left" indent="1"/>
      <protection locked="0"/>
    </xf>
    <xf numFmtId="49" fontId="96" fillId="37" borderId="130" applyProtection="0">
      <alignment horizontal="left" indent="1"/>
      <protection locked="0"/>
    </xf>
    <xf numFmtId="10" fontId="77" fillId="40" borderId="130" applyNumberFormat="0" applyBorder="0" applyAlignment="0" applyProtection="0"/>
    <xf numFmtId="0" fontId="95" fillId="0" borderId="129">
      <alignment horizontal="left" vertical="center"/>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0" fontId="9" fillId="40" borderId="125" applyNumberFormat="0" applyFont="0" applyBorder="0" applyAlignment="0" applyProtection="0"/>
    <xf numFmtId="0" fontId="9" fillId="40" borderId="125" applyNumberFormat="0" applyFont="0" applyBorder="0" applyAlignment="0" applyProtection="0"/>
    <xf numFmtId="10" fontId="77" fillId="40" borderId="130" applyNumberFormat="0" applyBorder="0" applyAlignment="0" applyProtection="0"/>
    <xf numFmtId="0" fontId="9" fillId="48" borderId="126" applyNumberFormat="0" applyAlignment="0" applyProtection="0"/>
    <xf numFmtId="181" fontId="81" fillId="37" borderId="130">
      <protection locked="0"/>
    </xf>
    <xf numFmtId="49" fontId="96" fillId="38" borderId="130" applyProtection="0">
      <alignment horizontal="left" indent="1"/>
      <protection locked="0"/>
    </xf>
    <xf numFmtId="49" fontId="96" fillId="37" borderId="130" applyProtection="0">
      <alignment horizontal="left" indent="1"/>
      <protection locked="0"/>
    </xf>
    <xf numFmtId="10" fontId="77" fillId="40" borderId="130" applyNumberFormat="0" applyBorder="0" applyAlignment="0" applyProtection="0"/>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0" borderId="129" applyFont="0" applyFill="0" applyBorder="0" applyAlignment="0" applyProtection="0"/>
    <xf numFmtId="49" fontId="96" fillId="38" borderId="130" applyProtection="0">
      <alignment horizontal="left" indent="1"/>
      <protection locked="0"/>
    </xf>
    <xf numFmtId="211" fontId="83" fillId="37" borderId="130">
      <alignment horizontal="center"/>
      <protection locked="0"/>
    </xf>
    <xf numFmtId="181" fontId="81" fillId="37" borderId="130">
      <protection locked="0"/>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40" fontId="90" fillId="40" borderId="130">
      <alignment vertical="center"/>
    </xf>
    <xf numFmtId="211" fontId="83" fillId="37" borderId="130">
      <alignment horizontal="center"/>
      <protection locked="0"/>
    </xf>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40" borderId="125" applyNumberFormat="0" applyFont="0" applyBorder="0" applyAlignment="0" applyProtection="0"/>
    <xf numFmtId="0" fontId="9" fillId="40" borderId="125" applyNumberFormat="0" applyFont="0" applyBorder="0" applyAlignment="0" applyProtection="0"/>
    <xf numFmtId="0" fontId="9" fillId="48" borderId="126" applyNumberFormat="0" applyAlignment="0" applyProtection="0"/>
    <xf numFmtId="10" fontId="77" fillId="40" borderId="130" applyNumberFormat="0" applyBorder="0" applyAlignment="0" applyProtection="0"/>
    <xf numFmtId="49" fontId="96" fillId="37" borderId="130" applyProtection="0">
      <alignment horizontal="left" indent="1"/>
      <protection locked="0"/>
    </xf>
    <xf numFmtId="181" fontId="81" fillId="37" borderId="130">
      <protection locked="0"/>
    </xf>
    <xf numFmtId="49" fontId="96" fillId="38" borderId="130" applyProtection="0">
      <alignment horizontal="left" indent="1"/>
      <protection locked="0"/>
    </xf>
    <xf numFmtId="49" fontId="96" fillId="37" borderId="130" applyProtection="0">
      <alignment horizontal="left" indent="1"/>
      <protection locked="0"/>
    </xf>
    <xf numFmtId="10" fontId="77" fillId="40" borderId="130" applyNumberFormat="0" applyBorder="0" applyAlignment="0" applyProtection="0"/>
    <xf numFmtId="0" fontId="95" fillId="0" borderId="129">
      <alignment horizontal="left" vertical="center"/>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0" fontId="9" fillId="40" borderId="125" applyNumberFormat="0" applyFont="0" applyBorder="0" applyAlignment="0" applyProtection="0"/>
    <xf numFmtId="0" fontId="9" fillId="40" borderId="125" applyNumberFormat="0" applyFont="0" applyBorder="0" applyAlignment="0" applyProtection="0"/>
    <xf numFmtId="10" fontId="77" fillId="40" borderId="130" applyNumberFormat="0" applyBorder="0" applyAlignment="0" applyProtection="0"/>
    <xf numFmtId="0" fontId="9" fillId="48" borderId="126" applyNumberFormat="0" applyAlignment="0" applyProtection="0"/>
    <xf numFmtId="181" fontId="81" fillId="37" borderId="130">
      <protection locked="0"/>
    </xf>
    <xf numFmtId="49" fontId="96" fillId="38" borderId="130" applyProtection="0">
      <alignment horizontal="left" indent="1"/>
      <protection locked="0"/>
    </xf>
    <xf numFmtId="49" fontId="96" fillId="37" borderId="130" applyProtection="0">
      <alignment horizontal="left" indent="1"/>
      <protection locked="0"/>
    </xf>
    <xf numFmtId="10" fontId="77" fillId="40" borderId="130" applyNumberFormat="0" applyBorder="0" applyAlignment="0" applyProtection="0"/>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0" borderId="129" applyFont="0" applyFill="0" applyBorder="0" applyAlignment="0" applyProtection="0"/>
    <xf numFmtId="49" fontId="96" fillId="38" borderId="130" applyProtection="0">
      <alignment horizontal="left" indent="1"/>
      <protection locked="0"/>
    </xf>
    <xf numFmtId="211" fontId="83" fillId="37" borderId="130">
      <alignment horizontal="center"/>
      <protection locked="0"/>
    </xf>
    <xf numFmtId="0" fontId="95" fillId="0" borderId="129">
      <alignment horizontal="left" vertical="center"/>
    </xf>
    <xf numFmtId="181" fontId="81" fillId="37" borderId="130">
      <protection locked="0"/>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40" fontId="90" fillId="40" borderId="130">
      <alignment vertical="center"/>
    </xf>
    <xf numFmtId="211" fontId="83" fillId="37" borderId="130">
      <alignment horizontal="center"/>
      <protection locked="0"/>
    </xf>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40" borderId="125" applyNumberFormat="0" applyFont="0" applyBorder="0" applyAlignment="0" applyProtection="0"/>
    <xf numFmtId="0" fontId="9" fillId="40" borderId="125" applyNumberFormat="0" applyFont="0" applyBorder="0" applyAlignment="0" applyProtection="0"/>
    <xf numFmtId="0" fontId="9" fillId="48" borderId="126" applyNumberFormat="0" applyAlignment="0" applyProtection="0"/>
    <xf numFmtId="10" fontId="77" fillId="40" borderId="130" applyNumberFormat="0" applyBorder="0" applyAlignment="0" applyProtection="0"/>
    <xf numFmtId="49" fontId="96" fillId="37" borderId="130" applyProtection="0">
      <alignment horizontal="left" indent="1"/>
      <protection locked="0"/>
    </xf>
    <xf numFmtId="211" fontId="83" fillId="37" borderId="130">
      <alignment horizontal="center"/>
      <protection locked="0"/>
    </xf>
    <xf numFmtId="4" fontId="69" fillId="25" borderId="105" applyNumberFormat="0" applyProtection="0">
      <alignment vertical="center"/>
    </xf>
    <xf numFmtId="0" fontId="9" fillId="10" borderId="105" applyNumberFormat="0" applyProtection="0">
      <alignment horizontal="left" vertical="top" indent="1"/>
    </xf>
    <xf numFmtId="4" fontId="70" fillId="17" borderId="105" applyNumberFormat="0" applyProtection="0">
      <alignment horizontal="right" vertical="center"/>
    </xf>
    <xf numFmtId="4" fontId="70" fillId="24" borderId="105" applyNumberFormat="0" applyProtection="0">
      <alignment horizontal="right" vertical="center"/>
    </xf>
    <xf numFmtId="0" fontId="9" fillId="16" borderId="105" applyNumberFormat="0" applyProtection="0">
      <alignment horizontal="left" vertical="center" indent="1"/>
    </xf>
    <xf numFmtId="4" fontId="70" fillId="31" borderId="105" applyNumberFormat="0" applyProtection="0">
      <alignment horizontal="right" vertical="center"/>
    </xf>
    <xf numFmtId="211" fontId="83" fillId="37" borderId="130">
      <alignment horizontal="center"/>
      <protection locked="0"/>
    </xf>
    <xf numFmtId="0" fontId="9" fillId="16" borderId="105" applyNumberFormat="0" applyProtection="0">
      <alignment horizontal="left" vertical="top" indent="1"/>
    </xf>
    <xf numFmtId="0" fontId="9" fillId="48" borderId="126" applyNumberFormat="0" applyAlignment="0" applyProtection="0"/>
    <xf numFmtId="49" fontId="96" fillId="38" borderId="130" applyProtection="0">
      <alignment horizontal="left" indent="1"/>
      <protection locked="0"/>
    </xf>
    <xf numFmtId="49" fontId="96" fillId="37" borderId="130" applyProtection="0">
      <alignment horizontal="left" indent="1"/>
      <protection locked="0"/>
    </xf>
    <xf numFmtId="40" fontId="90" fillId="40" borderId="130">
      <alignment vertical="center"/>
    </xf>
    <xf numFmtId="211" fontId="83" fillId="37" borderId="130">
      <alignment horizontal="center"/>
      <protection locked="0"/>
    </xf>
    <xf numFmtId="49" fontId="96" fillId="38" borderId="130" applyProtection="0">
      <alignment horizontal="left" indent="1"/>
      <protection locked="0"/>
    </xf>
    <xf numFmtId="0" fontId="95" fillId="0" borderId="129">
      <alignment horizontal="left" vertical="center"/>
    </xf>
    <xf numFmtId="181" fontId="81" fillId="37" borderId="130">
      <protection locked="0"/>
    </xf>
    <xf numFmtId="4" fontId="70" fillId="10" borderId="105" applyNumberFormat="0" applyProtection="0">
      <alignment horizontal="right" vertical="center"/>
    </xf>
    <xf numFmtId="0" fontId="9" fillId="14" borderId="105" applyNumberFormat="0" applyProtection="0">
      <alignment horizontal="left" vertical="center" indent="1"/>
    </xf>
    <xf numFmtId="0" fontId="9" fillId="31" borderId="105" applyNumberFormat="0" applyProtection="0">
      <alignment horizontal="left" vertical="center" indent="1"/>
    </xf>
    <xf numFmtId="40" fontId="90" fillId="40" borderId="130">
      <alignment vertical="center"/>
    </xf>
    <xf numFmtId="40" fontId="90" fillId="40" borderId="130">
      <alignment vertical="center"/>
    </xf>
    <xf numFmtId="211" fontId="83" fillId="37" borderId="130">
      <alignment horizontal="center"/>
      <protection locked="0"/>
    </xf>
    <xf numFmtId="0" fontId="9" fillId="40" borderId="125" applyNumberFormat="0" applyFont="0" applyBorder="0" applyAlignment="0" applyProtection="0"/>
    <xf numFmtId="10" fontId="77" fillId="40" borderId="130" applyNumberFormat="0" applyBorder="0" applyAlignment="0" applyProtection="0"/>
    <xf numFmtId="49" fontId="96" fillId="37" borderId="130" applyProtection="0">
      <alignment horizontal="left" indent="1"/>
      <protection locked="0"/>
    </xf>
    <xf numFmtId="0" fontId="68" fillId="25" borderId="105" applyNumberFormat="0" applyProtection="0">
      <alignment horizontal="left" vertical="top" indent="1"/>
    </xf>
    <xf numFmtId="4" fontId="72" fillId="31" borderId="105" applyNumberFormat="0" applyProtection="0">
      <alignment horizontal="right" vertical="center"/>
    </xf>
    <xf numFmtId="0" fontId="9" fillId="31" borderId="105" applyNumberFormat="0" applyProtection="0">
      <alignment horizontal="left" vertical="center" indent="1"/>
    </xf>
    <xf numFmtId="49" fontId="96" fillId="38" borderId="130" applyProtection="0">
      <alignment horizontal="left" indent="1"/>
      <protection locked="0"/>
    </xf>
    <xf numFmtId="0" fontId="9" fillId="31" borderId="105" applyNumberFormat="0" applyProtection="0">
      <alignment horizontal="left" vertical="center" indent="1"/>
    </xf>
    <xf numFmtId="0" fontId="9" fillId="14" borderId="105" applyNumberFormat="0" applyProtection="0">
      <alignment horizontal="left" vertical="center" indent="1"/>
    </xf>
    <xf numFmtId="4" fontId="70" fillId="24" borderId="105" applyNumberFormat="0" applyProtection="0">
      <alignment horizontal="right" vertical="center"/>
    </xf>
    <xf numFmtId="0" fontId="9" fillId="16" borderId="105" applyNumberFormat="0" applyProtection="0">
      <alignment horizontal="left" vertical="top" indent="1"/>
    </xf>
    <xf numFmtId="0" fontId="9" fillId="31" borderId="105" applyNumberFormat="0" applyProtection="0">
      <alignment horizontal="left" vertical="center" indent="1"/>
    </xf>
    <xf numFmtId="0" fontId="9" fillId="40" borderId="125" applyNumberFormat="0" applyFont="0" applyBorder="0" applyAlignment="0" applyProtection="0"/>
    <xf numFmtId="10" fontId="77" fillId="40" borderId="130" applyNumberFormat="0" applyBorder="0" applyAlignment="0" applyProtection="0"/>
    <xf numFmtId="10" fontId="77" fillId="40" borderId="130" applyNumberFormat="0" applyBorder="0" applyAlignment="0" applyProtection="0"/>
    <xf numFmtId="10" fontId="77" fillId="40" borderId="130" applyNumberFormat="0" applyBorder="0" applyAlignment="0" applyProtection="0"/>
    <xf numFmtId="4" fontId="70" fillId="27" borderId="105" applyNumberFormat="0" applyProtection="0">
      <alignment horizontal="right" vertical="center"/>
    </xf>
    <xf numFmtId="4" fontId="70" fillId="10" borderId="105" applyNumberFormat="0" applyProtection="0">
      <alignment horizontal="right" vertical="center"/>
    </xf>
    <xf numFmtId="4" fontId="70" fillId="12" borderId="105" applyNumberFormat="0" applyProtection="0">
      <alignment vertical="center"/>
    </xf>
    <xf numFmtId="0" fontId="9" fillId="10" borderId="105" applyNumberFormat="0" applyProtection="0">
      <alignment horizontal="left" vertical="center" indent="1"/>
    </xf>
    <xf numFmtId="4" fontId="70" fillId="31" borderId="105" applyNumberFormat="0" applyProtection="0">
      <alignment horizontal="right" vertical="center"/>
    </xf>
    <xf numFmtId="4" fontId="70" fillId="11" borderId="105" applyNumberFormat="0" applyProtection="0">
      <alignment horizontal="right" vertical="center"/>
    </xf>
    <xf numFmtId="0" fontId="9" fillId="10" borderId="105" applyNumberFormat="0" applyProtection="0">
      <alignment horizontal="left" vertical="center" indent="1"/>
    </xf>
    <xf numFmtId="10" fontId="77" fillId="40" borderId="130" applyNumberFormat="0" applyBorder="0" applyAlignment="0" applyProtection="0"/>
    <xf numFmtId="40" fontId="90" fillId="40" borderId="130">
      <alignment vertical="center"/>
    </xf>
    <xf numFmtId="4" fontId="70" fillId="31" borderId="105" applyNumberFormat="0" applyProtection="0">
      <alignment horizontal="right" vertical="center"/>
    </xf>
    <xf numFmtId="4" fontId="70" fillId="23" borderId="105" applyNumberFormat="0" applyProtection="0">
      <alignment horizontal="right" vertical="center"/>
    </xf>
    <xf numFmtId="4" fontId="70" fillId="26" borderId="105" applyNumberFormat="0" applyProtection="0">
      <alignment horizontal="right" vertical="center"/>
    </xf>
    <xf numFmtId="4" fontId="70" fillId="28" borderId="105" applyNumberFormat="0" applyProtection="0">
      <alignment horizontal="right" vertical="center"/>
    </xf>
    <xf numFmtId="0" fontId="9" fillId="16" borderId="105" applyNumberFormat="0" applyProtection="0">
      <alignment horizontal="left" vertical="top" indent="1"/>
    </xf>
    <xf numFmtId="0" fontId="9" fillId="31" borderId="105" applyNumberFormat="0" applyProtection="0">
      <alignment horizontal="left" vertical="center" indent="1"/>
    </xf>
    <xf numFmtId="4" fontId="70" fillId="31" borderId="105" applyNumberFormat="0" applyProtection="0">
      <alignment horizontal="right" vertical="center"/>
    </xf>
    <xf numFmtId="0" fontId="95" fillId="0" borderId="129">
      <alignment horizontal="left" vertical="center"/>
    </xf>
    <xf numFmtId="0" fontId="9" fillId="14" borderId="105" applyNumberFormat="0" applyProtection="0">
      <alignment horizontal="left" vertical="center" indent="1"/>
    </xf>
    <xf numFmtId="0" fontId="9" fillId="16" borderId="105" applyNumberFormat="0" applyProtection="0">
      <alignment horizontal="left" vertical="top" indent="1"/>
    </xf>
    <xf numFmtId="211" fontId="83" fillId="37" borderId="130">
      <alignment horizontal="center"/>
      <protection locked="0"/>
    </xf>
    <xf numFmtId="4" fontId="70" fillId="31" borderId="105" applyNumberFormat="0" applyProtection="0">
      <alignment horizontal="right" vertical="center"/>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24" borderId="105" applyNumberFormat="0" applyProtection="0">
      <alignment horizontal="right" vertical="center"/>
    </xf>
    <xf numFmtId="4" fontId="70" fillId="17" borderId="105" applyNumberFormat="0" applyProtection="0">
      <alignment horizontal="right" vertical="center"/>
    </xf>
    <xf numFmtId="4" fontId="70" fillId="10" borderId="105" applyNumberFormat="0" applyProtection="0">
      <alignment horizontal="right" vertical="center"/>
    </xf>
    <xf numFmtId="0" fontId="9" fillId="10" borderId="105" applyNumberFormat="0" applyProtection="0">
      <alignment horizontal="left" vertical="top" indent="1"/>
    </xf>
    <xf numFmtId="0" fontId="9" fillId="0" borderId="129" applyFont="0" applyFill="0" applyBorder="0" applyAlignment="0" applyProtection="0"/>
    <xf numFmtId="0" fontId="9" fillId="16" borderId="105" applyNumberFormat="0" applyProtection="0">
      <alignment horizontal="left" vertical="top" indent="1"/>
    </xf>
    <xf numFmtId="0" fontId="9" fillId="16" borderId="105" applyNumberFormat="0" applyProtection="0">
      <alignment horizontal="left" vertical="top" indent="1"/>
    </xf>
    <xf numFmtId="4" fontId="72" fillId="31" borderId="105" applyNumberFormat="0" applyProtection="0">
      <alignment horizontal="right" vertical="center"/>
    </xf>
    <xf numFmtId="4" fontId="70" fillId="23" borderId="105" applyNumberFormat="0" applyProtection="0">
      <alignment horizontal="right" vertical="center"/>
    </xf>
    <xf numFmtId="4" fontId="70" fillId="12" borderId="105" applyNumberFormat="0" applyProtection="0">
      <alignment horizontal="left" vertical="center" indent="1"/>
    </xf>
    <xf numFmtId="0" fontId="9" fillId="14" borderId="105" applyNumberFormat="0" applyProtection="0">
      <alignment horizontal="left" vertical="center" indent="1"/>
    </xf>
    <xf numFmtId="4" fontId="70" fillId="10" borderId="105" applyNumberFormat="0" applyProtection="0">
      <alignment horizontal="right" vertical="center"/>
    </xf>
    <xf numFmtId="4" fontId="70" fillId="12" borderId="105" applyNumberFormat="0" applyProtection="0">
      <alignment horizontal="left" vertical="center" indent="1"/>
    </xf>
    <xf numFmtId="4" fontId="70" fillId="10" borderId="105" applyNumberFormat="0" applyProtection="0">
      <alignment horizontal="right" vertical="center"/>
    </xf>
    <xf numFmtId="10" fontId="77" fillId="40" borderId="130" applyNumberFormat="0" applyBorder="0" applyAlignment="0" applyProtection="0"/>
    <xf numFmtId="0" fontId="9" fillId="14" borderId="105" applyNumberFormat="0" applyProtection="0">
      <alignment horizontal="left" vertical="center" indent="1"/>
    </xf>
    <xf numFmtId="0" fontId="9" fillId="40" borderId="125" applyNumberFormat="0" applyFont="0" applyBorder="0" applyAlignment="0" applyProtection="0"/>
    <xf numFmtId="4" fontId="70" fillId="31" borderId="105" applyNumberFormat="0" applyProtection="0">
      <alignment horizontal="right" vertical="center"/>
    </xf>
    <xf numFmtId="40" fontId="90" fillId="19" borderId="102">
      <alignment vertical="center"/>
    </xf>
    <xf numFmtId="4" fontId="70" fillId="11" borderId="105" applyNumberFormat="0" applyProtection="0">
      <alignment horizontal="right" vertical="center"/>
    </xf>
    <xf numFmtId="0" fontId="68" fillId="25" borderId="105" applyNumberFormat="0" applyProtection="0">
      <alignment horizontal="left" vertical="top" indent="1"/>
    </xf>
    <xf numFmtId="0" fontId="9" fillId="10" borderId="105" applyNumberFormat="0" applyProtection="0">
      <alignment horizontal="left" vertical="top" indent="1"/>
    </xf>
    <xf numFmtId="4" fontId="70" fillId="31" borderId="105" applyNumberFormat="0" applyProtection="0">
      <alignment horizontal="right" vertical="center"/>
    </xf>
    <xf numFmtId="4" fontId="70" fillId="10" borderId="105" applyNumberFormat="0" applyProtection="0">
      <alignment horizontal="right" vertical="center"/>
    </xf>
    <xf numFmtId="211" fontId="83" fillId="37" borderId="130">
      <alignment horizontal="center"/>
      <protection locked="0"/>
    </xf>
    <xf numFmtId="4" fontId="68" fillId="25" borderId="105" applyNumberFormat="0" applyProtection="0">
      <alignment vertical="center"/>
    </xf>
    <xf numFmtId="0" fontId="9" fillId="16" borderId="105" applyNumberFormat="0" applyProtection="0">
      <alignment horizontal="left" vertical="top" indent="1"/>
    </xf>
    <xf numFmtId="0" fontId="9" fillId="10" borderId="105" applyNumberFormat="0" applyProtection="0">
      <alignment horizontal="left" vertical="center" indent="1"/>
    </xf>
    <xf numFmtId="4" fontId="70" fillId="15" borderId="105" applyNumberFormat="0" applyProtection="0">
      <alignment horizontal="right" vertical="center"/>
    </xf>
    <xf numFmtId="4" fontId="69" fillId="25" borderId="105" applyNumberFormat="0" applyProtection="0">
      <alignment vertical="center"/>
    </xf>
    <xf numFmtId="0" fontId="9" fillId="48" borderId="126" applyNumberFormat="0" applyAlignment="0" applyProtection="0"/>
    <xf numFmtId="10" fontId="77" fillId="40" borderId="130" applyNumberFormat="0" applyBorder="0" applyAlignment="0" applyProtection="0"/>
    <xf numFmtId="211" fontId="83" fillId="37" borderId="130">
      <alignment horizontal="center"/>
      <protection locked="0"/>
    </xf>
    <xf numFmtId="10" fontId="77" fillId="40" borderId="130" applyNumberFormat="0" applyBorder="0" applyAlignment="0" applyProtection="0"/>
    <xf numFmtId="40" fontId="90" fillId="40" borderId="130">
      <alignment vertical="center"/>
    </xf>
    <xf numFmtId="4" fontId="70" fillId="35" borderId="105" applyNumberFormat="0" applyProtection="0">
      <alignment horizontal="left" vertical="center" indent="1"/>
    </xf>
    <xf numFmtId="0" fontId="9" fillId="10" borderId="105" applyNumberFormat="0" applyProtection="0">
      <alignment horizontal="left" vertical="center" indent="1"/>
    </xf>
    <xf numFmtId="4" fontId="70" fillId="10" borderId="105" applyNumberFormat="0" applyProtection="0">
      <alignment horizontal="right" vertical="center"/>
    </xf>
    <xf numFmtId="0" fontId="9" fillId="16" borderId="105" applyNumberFormat="0" applyProtection="0">
      <alignment horizontal="left" vertical="top" indent="1"/>
    </xf>
    <xf numFmtId="49" fontId="96" fillId="38" borderId="130" applyProtection="0">
      <alignment horizontal="left" indent="1"/>
      <protection locked="0"/>
    </xf>
    <xf numFmtId="4" fontId="70" fillId="28" borderId="105" applyNumberFormat="0" applyProtection="0">
      <alignment horizontal="right" vertical="center"/>
    </xf>
    <xf numFmtId="4" fontId="70" fillId="10" borderId="105" applyNumberFormat="0" applyProtection="0">
      <alignment horizontal="right" vertical="center"/>
    </xf>
    <xf numFmtId="211" fontId="83" fillId="37" borderId="130">
      <alignment horizontal="center"/>
      <protection locked="0"/>
    </xf>
    <xf numFmtId="4" fontId="68" fillId="25" borderId="105" applyNumberFormat="0" applyProtection="0">
      <alignment vertical="center"/>
    </xf>
    <xf numFmtId="4" fontId="68" fillId="25" borderId="105" applyNumberFormat="0" applyProtection="0">
      <alignment horizontal="left" vertical="center" indent="1"/>
    </xf>
    <xf numFmtId="4" fontId="70" fillId="15" borderId="105" applyNumberFormat="0" applyProtection="0">
      <alignment horizontal="right" vertical="center"/>
    </xf>
    <xf numFmtId="4" fontId="70" fillId="26" borderId="105" applyNumberFormat="0" applyProtection="0">
      <alignment horizontal="right" vertical="center"/>
    </xf>
    <xf numFmtId="4" fontId="70" fillId="17" borderId="105" applyNumberFormat="0" applyProtection="0">
      <alignment horizontal="right" vertical="center"/>
    </xf>
    <xf numFmtId="4" fontId="70" fillId="28" borderId="105" applyNumberFormat="0" applyProtection="0">
      <alignment horizontal="right" vertical="center"/>
    </xf>
    <xf numFmtId="4" fontId="70" fillId="29" borderId="105" applyNumberFormat="0" applyProtection="0">
      <alignment horizontal="right" vertical="center"/>
    </xf>
    <xf numFmtId="0" fontId="9" fillId="16" borderId="105" applyNumberFormat="0" applyProtection="0">
      <alignment horizontal="left" vertical="center" indent="1"/>
    </xf>
    <xf numFmtId="0" fontId="9" fillId="10" borderId="105" applyNumberFormat="0" applyProtection="0">
      <alignment horizontal="left" vertical="center" indent="1"/>
    </xf>
    <xf numFmtId="0" fontId="9" fillId="14" borderId="105" applyNumberFormat="0" applyProtection="0">
      <alignment horizontal="left" vertical="center" indent="1"/>
    </xf>
    <xf numFmtId="0" fontId="9" fillId="31" borderId="105" applyNumberFormat="0" applyProtection="0">
      <alignment horizontal="left" vertical="center" indent="1"/>
    </xf>
    <xf numFmtId="4" fontId="70" fillId="31" borderId="105" applyNumberFormat="0" applyProtection="0">
      <alignment horizontal="right" vertical="center"/>
    </xf>
    <xf numFmtId="4" fontId="72" fillId="31" borderId="105" applyNumberFormat="0" applyProtection="0">
      <alignment horizontal="right" vertical="center"/>
    </xf>
    <xf numFmtId="4" fontId="74" fillId="31" borderId="105" applyNumberFormat="0" applyProtection="0">
      <alignment horizontal="right" vertical="center"/>
    </xf>
    <xf numFmtId="4" fontId="70" fillId="31"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4" fontId="70" fillId="31" borderId="105" applyNumberFormat="0" applyProtection="0">
      <alignment horizontal="right" vertical="center"/>
    </xf>
    <xf numFmtId="4" fontId="72" fillId="31" borderId="105" applyNumberFormat="0" applyProtection="0">
      <alignment horizontal="right" vertical="center"/>
    </xf>
    <xf numFmtId="4" fontId="70" fillId="12" borderId="105" applyNumberFormat="0" applyProtection="0">
      <alignment horizontal="left" vertical="center" indent="1"/>
    </xf>
    <xf numFmtId="0" fontId="9" fillId="16" borderId="105" applyNumberFormat="0" applyProtection="0">
      <alignment horizontal="left" vertical="top" indent="1"/>
    </xf>
    <xf numFmtId="0" fontId="9" fillId="14" borderId="105" applyNumberFormat="0" applyProtection="0">
      <alignment horizontal="left" vertical="center" indent="1"/>
    </xf>
    <xf numFmtId="0" fontId="9" fillId="31" borderId="105" applyNumberFormat="0" applyProtection="0">
      <alignment horizontal="left" vertical="center" indent="1"/>
    </xf>
    <xf numFmtId="40" fontId="90" fillId="40" borderId="130">
      <alignment vertical="center"/>
    </xf>
    <xf numFmtId="10" fontId="77" fillId="40" borderId="130" applyNumberFormat="0" applyBorder="0" applyAlignment="0" applyProtection="0"/>
    <xf numFmtId="0" fontId="9" fillId="40" borderId="125" applyNumberFormat="0" applyFont="0" applyBorder="0" applyAlignment="0" applyProtection="0"/>
    <xf numFmtId="0" fontId="9" fillId="48" borderId="126" applyNumberFormat="0" applyAlignment="0" applyProtection="0"/>
    <xf numFmtId="10" fontId="77" fillId="40" borderId="130" applyNumberFormat="0" applyBorder="0" applyAlignment="0" applyProtection="0"/>
    <xf numFmtId="0" fontId="9" fillId="16" borderId="105" applyNumberFormat="0" applyProtection="0">
      <alignment horizontal="left" vertical="top" indent="1"/>
    </xf>
    <xf numFmtId="4" fontId="70" fillId="10" borderId="105" applyNumberFormat="0" applyProtection="0">
      <alignment horizontal="right" vertical="center"/>
    </xf>
    <xf numFmtId="4" fontId="70" fillId="31" borderId="105" applyNumberFormat="0" applyProtection="0">
      <alignment horizontal="right" vertical="center"/>
    </xf>
    <xf numFmtId="0" fontId="9" fillId="31" borderId="105" applyNumberFormat="0" applyProtection="0">
      <alignment horizontal="left" vertical="center" indent="1"/>
    </xf>
    <xf numFmtId="0" fontId="9" fillId="40" borderId="125" applyNumberFormat="0" applyFont="0" applyBorder="0" applyAlignment="0" applyProtection="0"/>
    <xf numFmtId="10" fontId="77" fillId="40" borderId="130" applyNumberFormat="0" applyBorder="0" applyAlignment="0" applyProtection="0"/>
    <xf numFmtId="0" fontId="9" fillId="48" borderId="126" applyNumberFormat="0" applyAlignment="0" applyProtection="0"/>
    <xf numFmtId="181" fontId="81" fillId="37" borderId="130">
      <protection locked="0"/>
    </xf>
    <xf numFmtId="49" fontId="96" fillId="37" borderId="130" applyProtection="0">
      <alignment horizontal="left" indent="1"/>
      <protection locked="0"/>
    </xf>
    <xf numFmtId="40" fontId="90" fillId="40" borderId="130">
      <alignment vertical="center"/>
    </xf>
    <xf numFmtId="10" fontId="77" fillId="40" borderId="130" applyNumberFormat="0" applyBorder="0" applyAlignment="0" applyProtection="0"/>
    <xf numFmtId="0" fontId="9" fillId="0" borderId="129" applyFont="0" applyFill="0" applyBorder="0" applyAlignment="0" applyProtection="0"/>
    <xf numFmtId="49" fontId="96" fillId="38" borderId="130" applyProtection="0">
      <alignment horizontal="left" indent="1"/>
      <protection locked="0"/>
    </xf>
    <xf numFmtId="0" fontId="9" fillId="40" borderId="125" applyNumberFormat="0" applyFont="0" applyBorder="0" applyAlignment="0" applyProtection="0"/>
    <xf numFmtId="0" fontId="9" fillId="40" borderId="125" applyNumberFormat="0" applyFont="0" applyBorder="0" applyAlignment="0" applyProtection="0"/>
    <xf numFmtId="0" fontId="9" fillId="48" borderId="126" applyNumberFormat="0" applyAlignment="0" applyProtection="0"/>
    <xf numFmtId="49" fontId="96" fillId="37" borderId="130" applyProtection="0">
      <alignment horizontal="left" indent="1"/>
      <protection locked="0"/>
    </xf>
    <xf numFmtId="181" fontId="81" fillId="37" borderId="130">
      <protection locked="0"/>
    </xf>
    <xf numFmtId="49" fontId="96" fillId="38" borderId="130" applyProtection="0">
      <alignment horizontal="left" indent="1"/>
      <protection locked="0"/>
    </xf>
    <xf numFmtId="10" fontId="77" fillId="40" borderId="130" applyNumberFormat="0" applyBorder="0" applyAlignment="0" applyProtection="0"/>
    <xf numFmtId="0" fontId="95" fillId="0" borderId="129">
      <alignment horizontal="left" vertical="center"/>
    </xf>
    <xf numFmtId="0" fontId="9" fillId="16" borderId="105" applyNumberFormat="0" applyProtection="0">
      <alignment horizontal="left" vertical="top" indent="1"/>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0" fontId="9" fillId="40" borderId="125" applyNumberFormat="0" applyFont="0" applyBorder="0" applyAlignment="0" applyProtection="0"/>
    <xf numFmtId="10" fontId="77" fillId="40" borderId="130" applyNumberFormat="0" applyBorder="0" applyAlignment="0" applyProtection="0"/>
    <xf numFmtId="4" fontId="68" fillId="25" borderId="105" applyNumberFormat="0" applyProtection="0">
      <alignment vertical="center"/>
    </xf>
    <xf numFmtId="4" fontId="68" fillId="25" borderId="105" applyNumberFormat="0" applyProtection="0">
      <alignment horizontal="left" vertical="center" indent="1"/>
    </xf>
    <xf numFmtId="4" fontId="70" fillId="11" borderId="105" applyNumberFormat="0" applyProtection="0">
      <alignment horizontal="right" vertical="center"/>
    </xf>
    <xf numFmtId="0" fontId="9" fillId="14" borderId="105" applyNumberFormat="0" applyProtection="0">
      <alignment horizontal="left" vertical="center" indent="1"/>
    </xf>
    <xf numFmtId="0" fontId="9" fillId="14" borderId="105" applyNumberFormat="0" applyProtection="0">
      <alignment horizontal="left" vertical="top" indent="1"/>
    </xf>
    <xf numFmtId="0" fontId="9" fillId="31" borderId="105" applyNumberFormat="0" applyProtection="0">
      <alignment horizontal="left" vertical="top" indent="1"/>
    </xf>
    <xf numFmtId="4" fontId="70" fillId="12" borderId="105" applyNumberFormat="0" applyProtection="0">
      <alignment vertical="center"/>
    </xf>
    <xf numFmtId="4" fontId="72" fillId="12" borderId="105" applyNumberFormat="0" applyProtection="0">
      <alignment vertical="center"/>
    </xf>
    <xf numFmtId="0" fontId="70" fillId="12" borderId="105" applyNumberFormat="0" applyProtection="0">
      <alignment horizontal="left" vertical="top" indent="1"/>
    </xf>
    <xf numFmtId="4" fontId="70" fillId="31" borderId="105" applyNumberFormat="0" applyProtection="0">
      <alignment horizontal="right" vertical="center"/>
    </xf>
    <xf numFmtId="4" fontId="72" fillId="31" borderId="105" applyNumberFormat="0" applyProtection="0">
      <alignment horizontal="right" vertical="center"/>
    </xf>
    <xf numFmtId="0" fontId="70" fillId="10" borderId="105" applyNumberFormat="0" applyProtection="0">
      <alignment horizontal="left" vertical="top" indent="1"/>
    </xf>
    <xf numFmtId="4" fontId="74" fillId="31" borderId="105" applyNumberFormat="0" applyProtection="0">
      <alignment horizontal="right" vertical="center"/>
    </xf>
    <xf numFmtId="4" fontId="70" fillId="31" borderId="105" applyNumberFormat="0" applyProtection="0">
      <alignment horizontal="right" vertical="center"/>
    </xf>
    <xf numFmtId="0" fontId="9" fillId="10" borderId="105" applyNumberFormat="0" applyProtection="0">
      <alignment horizontal="left" vertical="center" indent="1"/>
    </xf>
    <xf numFmtId="4" fontId="70" fillId="31" borderId="105" applyNumberFormat="0" applyProtection="0">
      <alignment horizontal="right" vertical="center"/>
    </xf>
    <xf numFmtId="4" fontId="70" fillId="31" borderId="105" applyNumberFormat="0" applyProtection="0">
      <alignment horizontal="right" vertical="center"/>
    </xf>
    <xf numFmtId="4" fontId="72" fillId="31" borderId="105" applyNumberFormat="0" applyProtection="0">
      <alignment horizontal="right" vertical="center"/>
    </xf>
    <xf numFmtId="0" fontId="9" fillId="14" borderId="105" applyNumberFormat="0" applyProtection="0">
      <alignment horizontal="left" vertical="center" indent="1"/>
    </xf>
    <xf numFmtId="0" fontId="9" fillId="31" borderId="105" applyNumberFormat="0" applyProtection="0">
      <alignment horizontal="left" vertical="center" indent="1"/>
    </xf>
    <xf numFmtId="4" fontId="70" fillId="10" borderId="105" applyNumberFormat="0" applyProtection="0">
      <alignment horizontal="right" vertical="center"/>
    </xf>
    <xf numFmtId="4" fontId="70" fillId="10" borderId="105" applyNumberFormat="0" applyProtection="0">
      <alignment horizontal="right" vertical="center"/>
    </xf>
    <xf numFmtId="0" fontId="9" fillId="14" borderId="105" applyNumberFormat="0" applyProtection="0">
      <alignment horizontal="left" vertical="center" indent="1"/>
    </xf>
    <xf numFmtId="0" fontId="9" fillId="16" borderId="105" applyNumberFormat="0" applyProtection="0">
      <alignment horizontal="left" vertical="center" indent="1"/>
    </xf>
    <xf numFmtId="0" fontId="9" fillId="14" borderId="105" applyNumberFormat="0" applyProtection="0">
      <alignment horizontal="left" vertical="center" indent="1"/>
    </xf>
    <xf numFmtId="0" fontId="9" fillId="48" borderId="126" applyNumberFormat="0" applyAlignment="0" applyProtection="0"/>
    <xf numFmtId="0" fontId="9" fillId="14" borderId="105" applyNumberFormat="0" applyProtection="0">
      <alignment horizontal="left" vertical="top" indent="1"/>
    </xf>
    <xf numFmtId="0" fontId="9" fillId="14" borderId="105" applyNumberFormat="0" applyProtection="0">
      <alignment horizontal="left" vertical="center" indent="1"/>
    </xf>
    <xf numFmtId="0" fontId="9" fillId="40" borderId="125" applyNumberFormat="0" applyFont="0" applyBorder="0" applyAlignment="0" applyProtection="0"/>
    <xf numFmtId="40" fontId="90" fillId="40" borderId="130">
      <alignment vertical="center"/>
    </xf>
    <xf numFmtId="0" fontId="9" fillId="31" borderId="105" applyNumberFormat="0" applyProtection="0">
      <alignment horizontal="left" vertical="center" indent="1"/>
    </xf>
    <xf numFmtId="0" fontId="70" fillId="12" borderId="105" applyNumberFormat="0" applyProtection="0">
      <alignment horizontal="left" vertical="top" indent="1"/>
    </xf>
    <xf numFmtId="0" fontId="9" fillId="16" borderId="105" applyNumberFormat="0" applyProtection="0">
      <alignment horizontal="left" vertical="center" indent="1"/>
    </xf>
    <xf numFmtId="0" fontId="9" fillId="40" borderId="125" applyNumberFormat="0" applyFont="0" applyBorder="0" applyAlignment="0" applyProtection="0"/>
    <xf numFmtId="49" fontId="96" fillId="37" borderId="130" applyProtection="0">
      <alignment horizontal="left" indent="1"/>
      <protection locked="0"/>
    </xf>
    <xf numFmtId="0" fontId="95" fillId="0" borderId="129">
      <alignment horizontal="left" vertical="center"/>
    </xf>
    <xf numFmtId="4" fontId="70" fillId="28" borderId="105" applyNumberFormat="0" applyProtection="0">
      <alignment horizontal="right" vertical="center"/>
    </xf>
    <xf numFmtId="0" fontId="9" fillId="40" borderId="125" applyNumberFormat="0" applyFont="0" applyBorder="0" applyAlignment="0" applyProtection="0"/>
    <xf numFmtId="4" fontId="70" fillId="27" borderId="105" applyNumberFormat="0" applyProtection="0">
      <alignment horizontal="right" vertical="center"/>
    </xf>
    <xf numFmtId="49" fontId="96" fillId="37" borderId="130" applyProtection="0">
      <alignment horizontal="left" indent="1"/>
      <protection locked="0"/>
    </xf>
    <xf numFmtId="0" fontId="9" fillId="31" borderId="105" applyNumberFormat="0" applyProtection="0">
      <alignment horizontal="left" vertical="center" indent="1"/>
    </xf>
    <xf numFmtId="0" fontId="95" fillId="0" borderId="129">
      <alignment horizontal="left" vertical="center"/>
    </xf>
    <xf numFmtId="0" fontId="9" fillId="16" borderId="105" applyNumberFormat="0" applyProtection="0">
      <alignment horizontal="left" vertical="top" indent="1"/>
    </xf>
    <xf numFmtId="0" fontId="9" fillId="16" borderId="105" applyNumberFormat="0" applyProtection="0">
      <alignment horizontal="left" vertical="top" indent="1"/>
    </xf>
    <xf numFmtId="181" fontId="81" fillId="37" borderId="130">
      <protection locked="0"/>
    </xf>
    <xf numFmtId="0" fontId="9" fillId="16" borderId="105" applyNumberFormat="0" applyProtection="0">
      <alignment horizontal="left" vertical="center" indent="1"/>
    </xf>
    <xf numFmtId="4" fontId="72" fillId="12" borderId="105" applyNumberFormat="0" applyProtection="0">
      <alignment vertical="center"/>
    </xf>
    <xf numFmtId="10" fontId="77" fillId="40" borderId="130" applyNumberFormat="0" applyBorder="0" applyAlignment="0" applyProtection="0"/>
    <xf numFmtId="0" fontId="9" fillId="31" borderId="105" applyNumberFormat="0" applyProtection="0">
      <alignment horizontal="left" vertical="center" indent="1"/>
    </xf>
    <xf numFmtId="211" fontId="83" fillId="37" borderId="130">
      <alignment horizontal="center"/>
      <protection locked="0"/>
    </xf>
    <xf numFmtId="4" fontId="70" fillId="10" borderId="105" applyNumberFormat="0" applyProtection="0">
      <alignment horizontal="right" vertical="center"/>
    </xf>
    <xf numFmtId="0" fontId="70" fillId="10" borderId="105" applyNumberFormat="0" applyProtection="0">
      <alignment horizontal="left" vertical="top" indent="1"/>
    </xf>
    <xf numFmtId="40" fontId="90" fillId="40" borderId="130">
      <alignment vertical="center"/>
    </xf>
    <xf numFmtId="49" fontId="96" fillId="38" borderId="130" applyProtection="0">
      <alignment horizontal="left" indent="1"/>
      <protection locked="0"/>
    </xf>
    <xf numFmtId="211" fontId="83" fillId="37" borderId="130">
      <alignment horizontal="center"/>
      <protection locked="0"/>
    </xf>
    <xf numFmtId="4" fontId="70" fillId="29" borderId="105" applyNumberFormat="0" applyProtection="0">
      <alignment horizontal="right" vertical="center"/>
    </xf>
    <xf numFmtId="49" fontId="96" fillId="38" borderId="130" applyProtection="0">
      <alignment horizontal="left" indent="1"/>
      <protection locked="0"/>
    </xf>
    <xf numFmtId="40" fontId="90" fillId="40" borderId="130">
      <alignment vertical="center"/>
    </xf>
    <xf numFmtId="40" fontId="90" fillId="40" borderId="130">
      <alignment vertical="center"/>
    </xf>
    <xf numFmtId="49" fontId="96" fillId="37" borderId="130" applyProtection="0">
      <alignment horizontal="left" indent="1"/>
      <protection locked="0"/>
    </xf>
    <xf numFmtId="0" fontId="9" fillId="14" borderId="105" applyNumberFormat="0" applyProtection="0">
      <alignment horizontal="left" vertical="center" indent="1"/>
    </xf>
    <xf numFmtId="4" fontId="70" fillId="10" borderId="105" applyNumberFormat="0" applyProtection="0">
      <alignment horizontal="right" vertical="center"/>
    </xf>
    <xf numFmtId="0" fontId="9" fillId="31" borderId="105" applyNumberFormat="0" applyProtection="0">
      <alignment horizontal="left" vertical="top" indent="1"/>
    </xf>
    <xf numFmtId="49" fontId="96" fillId="37" borderId="130" applyProtection="0">
      <alignment horizontal="left" indent="1"/>
      <protection locked="0"/>
    </xf>
    <xf numFmtId="4" fontId="70" fillId="31" borderId="105" applyNumberFormat="0" applyProtection="0">
      <alignment horizontal="right" vertical="center"/>
    </xf>
    <xf numFmtId="0" fontId="9" fillId="14" borderId="105" applyNumberFormat="0" applyProtection="0">
      <alignment horizontal="left" vertical="center" indent="1"/>
    </xf>
    <xf numFmtId="211" fontId="83" fillId="37" borderId="130">
      <alignment horizontal="center"/>
      <protection locked="0"/>
    </xf>
    <xf numFmtId="0" fontId="9" fillId="14" borderId="105" applyNumberFormat="0" applyProtection="0">
      <alignment horizontal="left" vertical="center" indent="1"/>
    </xf>
    <xf numFmtId="4" fontId="70" fillId="12" borderId="105" applyNumberFormat="0" applyProtection="0">
      <alignment horizontal="left" vertical="center" indent="1"/>
    </xf>
    <xf numFmtId="0" fontId="9" fillId="31" borderId="105" applyNumberFormat="0" applyProtection="0">
      <alignment horizontal="left" vertical="center" indent="1"/>
    </xf>
    <xf numFmtId="211" fontId="83" fillId="37" borderId="130">
      <alignment horizontal="center"/>
      <protection locked="0"/>
    </xf>
    <xf numFmtId="181" fontId="81" fillId="37" borderId="130">
      <protection locked="0"/>
    </xf>
    <xf numFmtId="0" fontId="9" fillId="0" borderId="129" applyFont="0" applyFill="0" applyBorder="0" applyAlignment="0" applyProtection="0"/>
    <xf numFmtId="4" fontId="70" fillId="26" borderId="105" applyNumberFormat="0" applyProtection="0">
      <alignment horizontal="right" vertical="center"/>
    </xf>
    <xf numFmtId="211" fontId="83" fillId="37" borderId="130">
      <alignment horizontal="center"/>
      <protection locked="0"/>
    </xf>
    <xf numFmtId="0" fontId="9" fillId="14" borderId="105" applyNumberFormat="0" applyProtection="0">
      <alignment horizontal="left" vertical="center" indent="1"/>
    </xf>
    <xf numFmtId="211" fontId="83" fillId="37" borderId="130">
      <alignment horizontal="center"/>
      <protection locked="0"/>
    </xf>
    <xf numFmtId="40" fontId="90" fillId="40" borderId="130">
      <alignment vertical="center"/>
    </xf>
    <xf numFmtId="49" fontId="96" fillId="37" borderId="130" applyProtection="0">
      <alignment horizontal="left" indent="1"/>
      <protection locked="0"/>
    </xf>
    <xf numFmtId="0" fontId="9" fillId="40" borderId="125" applyNumberFormat="0" applyFont="0" applyBorder="0" applyAlignment="0" applyProtection="0"/>
    <xf numFmtId="10" fontId="77" fillId="40" borderId="130" applyNumberFormat="0" applyBorder="0" applyAlignment="0" applyProtection="0"/>
    <xf numFmtId="4" fontId="70" fillId="31" borderId="105" applyNumberFormat="0" applyProtection="0">
      <alignment horizontal="right" vertical="center"/>
    </xf>
    <xf numFmtId="0" fontId="9" fillId="48" borderId="126" applyNumberFormat="0" applyAlignment="0" applyProtection="0"/>
    <xf numFmtId="4" fontId="69" fillId="25" borderId="105" applyNumberFormat="0" applyProtection="0">
      <alignment vertical="center"/>
    </xf>
    <xf numFmtId="0" fontId="9" fillId="10" borderId="105" applyNumberFormat="0" applyProtection="0">
      <alignment horizontal="left" vertical="center" indent="1"/>
    </xf>
    <xf numFmtId="0" fontId="9" fillId="16" borderId="105" applyNumberFormat="0" applyProtection="0">
      <alignment horizontal="left" vertical="center" indent="1"/>
    </xf>
    <xf numFmtId="0" fontId="9" fillId="10" borderId="105" applyNumberFormat="0" applyProtection="0">
      <alignment horizontal="left" vertical="center" indent="1"/>
    </xf>
    <xf numFmtId="0" fontId="9" fillId="31" borderId="105" applyNumberFormat="0" applyProtection="0">
      <alignment horizontal="left" vertical="center" indent="1"/>
    </xf>
    <xf numFmtId="0" fontId="9" fillId="40" borderId="125" applyNumberFormat="0" applyFont="0" applyBorder="0" applyAlignment="0" applyProtection="0"/>
    <xf numFmtId="4" fontId="70" fillId="35" borderId="105" applyNumberFormat="0" applyProtection="0">
      <alignment horizontal="left" vertical="center" indent="1"/>
    </xf>
    <xf numFmtId="4" fontId="70" fillId="29" borderId="105" applyNumberFormat="0" applyProtection="0">
      <alignment horizontal="right" vertical="center"/>
    </xf>
    <xf numFmtId="0" fontId="9" fillId="14" borderId="105" applyNumberFormat="0" applyProtection="0">
      <alignment horizontal="left" vertical="center" indent="1"/>
    </xf>
    <xf numFmtId="4" fontId="72" fillId="31" borderId="105" applyNumberFormat="0" applyProtection="0">
      <alignment horizontal="right" vertical="center"/>
    </xf>
    <xf numFmtId="4" fontId="70" fillId="31" borderId="105" applyNumberFormat="0" applyProtection="0">
      <alignment horizontal="right" vertical="center"/>
    </xf>
    <xf numFmtId="4" fontId="70" fillId="31" borderId="105" applyNumberFormat="0" applyProtection="0">
      <alignment horizontal="right" vertical="center"/>
    </xf>
    <xf numFmtId="0" fontId="9" fillId="31" borderId="105" applyNumberFormat="0" applyProtection="0">
      <alignment horizontal="left" vertical="top" indent="1"/>
    </xf>
    <xf numFmtId="0" fontId="68" fillId="25" borderId="105" applyNumberFormat="0" applyProtection="0">
      <alignment horizontal="left" vertical="top" indent="1"/>
    </xf>
    <xf numFmtId="0" fontId="9" fillId="31" borderId="105" applyNumberFormat="0" applyProtection="0">
      <alignment horizontal="left" vertical="center" indent="1"/>
    </xf>
    <xf numFmtId="0" fontId="95" fillId="0" borderId="129">
      <alignment horizontal="left" vertical="center"/>
    </xf>
    <xf numFmtId="49" fontId="96" fillId="37" borderId="130" applyProtection="0">
      <alignment horizontal="left" indent="1"/>
      <protection locked="0"/>
    </xf>
    <xf numFmtId="4" fontId="70" fillId="23" borderId="105" applyNumberFormat="0" applyProtection="0">
      <alignment horizontal="right" vertical="center"/>
    </xf>
    <xf numFmtId="40" fontId="90" fillId="19" borderId="102">
      <alignment vertical="center"/>
    </xf>
    <xf numFmtId="4" fontId="68" fillId="25" borderId="105" applyNumberFormat="0" applyProtection="0">
      <alignment vertical="center"/>
    </xf>
    <xf numFmtId="4" fontId="69" fillId="25" borderId="105" applyNumberFormat="0" applyProtection="0">
      <alignment vertical="center"/>
    </xf>
    <xf numFmtId="4" fontId="68" fillId="25" borderId="105" applyNumberFormat="0" applyProtection="0">
      <alignment horizontal="left" vertical="center" indent="1"/>
    </xf>
    <xf numFmtId="0" fontId="68" fillId="25" borderId="105" applyNumberFormat="0" applyProtection="0">
      <alignment horizontal="left" vertical="top" indent="1"/>
    </xf>
    <xf numFmtId="4" fontId="70" fillId="15" borderId="105" applyNumberFormat="0" applyProtection="0">
      <alignment horizontal="right" vertical="center"/>
    </xf>
    <xf numFmtId="4" fontId="70" fillId="11" borderId="105" applyNumberFormat="0" applyProtection="0">
      <alignment horizontal="right" vertical="center"/>
    </xf>
    <xf numFmtId="4" fontId="70" fillId="23" borderId="105" applyNumberFormat="0" applyProtection="0">
      <alignment horizontal="right" vertical="center"/>
    </xf>
    <xf numFmtId="4" fontId="70" fillId="24" borderId="105" applyNumberFormat="0" applyProtection="0">
      <alignment horizontal="right" vertical="center"/>
    </xf>
    <xf numFmtId="4" fontId="70" fillId="26" borderId="105" applyNumberFormat="0" applyProtection="0">
      <alignment horizontal="right" vertical="center"/>
    </xf>
    <xf numFmtId="4" fontId="70" fillId="27" borderId="105" applyNumberFormat="0" applyProtection="0">
      <alignment horizontal="right" vertical="center"/>
    </xf>
    <xf numFmtId="4" fontId="70" fillId="17" borderId="105" applyNumberFormat="0" applyProtection="0">
      <alignment horizontal="right" vertical="center"/>
    </xf>
    <xf numFmtId="4" fontId="70" fillId="28" borderId="105" applyNumberFormat="0" applyProtection="0">
      <alignment horizontal="right" vertical="center"/>
    </xf>
    <xf numFmtId="4" fontId="70" fillId="29" borderId="105" applyNumberFormat="0" applyProtection="0">
      <alignment horizontal="right" vertical="center"/>
    </xf>
    <xf numFmtId="4" fontId="70" fillId="10" borderId="105" applyNumberFormat="0" applyProtection="0">
      <alignment horizontal="right" vertical="center"/>
    </xf>
    <xf numFmtId="0" fontId="9" fillId="16" borderId="105" applyNumberFormat="0" applyProtection="0">
      <alignment horizontal="left" vertical="center" indent="1"/>
    </xf>
    <xf numFmtId="0" fontId="9" fillId="16" borderId="105" applyNumberFormat="0" applyProtection="0">
      <alignment horizontal="left" vertical="top" indent="1"/>
    </xf>
    <xf numFmtId="0" fontId="9" fillId="10" borderId="105" applyNumberFormat="0" applyProtection="0">
      <alignment horizontal="left" vertical="center" indent="1"/>
    </xf>
    <xf numFmtId="0" fontId="9" fillId="10" borderId="105" applyNumberFormat="0" applyProtection="0">
      <alignment horizontal="left" vertical="top" indent="1"/>
    </xf>
    <xf numFmtId="0" fontId="9" fillId="14" borderId="105" applyNumberFormat="0" applyProtection="0">
      <alignment horizontal="left" vertical="center" indent="1"/>
    </xf>
    <xf numFmtId="0" fontId="9" fillId="14" borderId="105" applyNumberFormat="0" applyProtection="0">
      <alignment horizontal="left" vertical="top" indent="1"/>
    </xf>
    <xf numFmtId="0" fontId="9" fillId="31" borderId="105" applyNumberFormat="0" applyProtection="0">
      <alignment horizontal="left" vertical="center" indent="1"/>
    </xf>
    <xf numFmtId="0" fontId="9" fillId="31" borderId="105" applyNumberFormat="0" applyProtection="0">
      <alignment horizontal="left" vertical="top" indent="1"/>
    </xf>
    <xf numFmtId="4" fontId="70" fillId="12" borderId="105" applyNumberFormat="0" applyProtection="0">
      <alignment vertical="center"/>
    </xf>
    <xf numFmtId="4" fontId="72" fillId="12" borderId="105" applyNumberFormat="0" applyProtection="0">
      <alignment vertical="center"/>
    </xf>
    <xf numFmtId="4" fontId="70" fillId="12" borderId="105" applyNumberFormat="0" applyProtection="0">
      <alignment horizontal="left" vertical="center" indent="1"/>
    </xf>
    <xf numFmtId="0" fontId="70" fillId="12" borderId="105" applyNumberFormat="0" applyProtection="0">
      <alignment horizontal="left" vertical="top" indent="1"/>
    </xf>
    <xf numFmtId="4" fontId="70" fillId="31" borderId="105" applyNumberFormat="0" applyProtection="0">
      <alignment horizontal="right" vertical="center"/>
    </xf>
    <xf numFmtId="4" fontId="72" fillId="31" borderId="105" applyNumberFormat="0" applyProtection="0">
      <alignment horizontal="right" vertical="center"/>
    </xf>
    <xf numFmtId="4" fontId="70" fillId="35" borderId="105" applyNumberFormat="0" applyProtection="0">
      <alignment horizontal="left" vertical="center" indent="1"/>
    </xf>
    <xf numFmtId="0" fontId="70" fillId="10" borderId="105" applyNumberFormat="0" applyProtection="0">
      <alignment horizontal="left" vertical="top" indent="1"/>
    </xf>
    <xf numFmtId="4" fontId="74" fillId="31" borderId="105" applyNumberFormat="0" applyProtection="0">
      <alignment horizontal="right" vertical="center"/>
    </xf>
    <xf numFmtId="0" fontId="9" fillId="16" borderId="105" applyNumberFormat="0" applyProtection="0">
      <alignment horizontal="left" vertical="center" indent="1"/>
    </xf>
    <xf numFmtId="4" fontId="70" fillId="31" borderId="105" applyNumberFormat="0" applyProtection="0">
      <alignment horizontal="right" vertical="center"/>
    </xf>
    <xf numFmtId="0" fontId="9" fillId="10" borderId="105" applyNumberFormat="0" applyProtection="0">
      <alignment horizontal="left" vertical="center" indent="1"/>
    </xf>
    <xf numFmtId="0" fontId="9" fillId="14" borderId="105" applyNumberFormat="0" applyProtection="0">
      <alignment horizontal="left" vertical="center" indent="1"/>
    </xf>
    <xf numFmtId="0" fontId="9" fillId="31" borderId="105" applyNumberFormat="0" applyProtection="0">
      <alignment horizontal="left" vertical="center" indent="1"/>
    </xf>
    <xf numFmtId="4" fontId="70" fillId="31" borderId="105" applyNumberFormat="0" applyProtection="0">
      <alignment horizontal="right" vertical="center"/>
    </xf>
    <xf numFmtId="4" fontId="72" fillId="31" borderId="105" applyNumberFormat="0" applyProtection="0">
      <alignment horizontal="right" vertical="center"/>
    </xf>
    <xf numFmtId="0" fontId="9" fillId="16" borderId="105" applyNumberFormat="0" applyProtection="0">
      <alignment horizontal="left" vertical="center" indent="1"/>
    </xf>
    <xf numFmtId="4" fontId="70" fillId="31" borderId="105" applyNumberFormat="0" applyProtection="0">
      <alignment horizontal="right" vertical="center"/>
    </xf>
    <xf numFmtId="4" fontId="72" fillId="31" borderId="105" applyNumberFormat="0" applyProtection="0">
      <alignment horizontal="right" vertical="center"/>
    </xf>
    <xf numFmtId="0" fontId="9" fillId="10" borderId="105" applyNumberFormat="0" applyProtection="0">
      <alignment horizontal="left" vertical="center" indent="1"/>
    </xf>
    <xf numFmtId="0" fontId="9" fillId="14" borderId="105" applyNumberFormat="0" applyProtection="0">
      <alignment horizontal="left" vertical="center" indent="1"/>
    </xf>
    <xf numFmtId="0" fontId="9" fillId="31" borderId="105" applyNumberFormat="0" applyProtection="0">
      <alignment horizontal="left" vertical="center" indent="1"/>
    </xf>
    <xf numFmtId="4" fontId="70" fillId="12" borderId="105" applyNumberFormat="0" applyProtection="0">
      <alignment horizontal="left" vertical="center" indent="1"/>
    </xf>
    <xf numFmtId="0" fontId="9" fillId="40" borderId="125" applyNumberFormat="0" applyFont="0" applyBorder="0" applyAlignment="0" applyProtection="0"/>
    <xf numFmtId="0" fontId="9" fillId="40" borderId="125" applyNumberFormat="0" applyFont="0" applyBorder="0" applyAlignment="0" applyProtection="0"/>
    <xf numFmtId="0" fontId="9" fillId="48" borderId="126" applyNumberFormat="0" applyAlignment="0" applyProtection="0"/>
    <xf numFmtId="40" fontId="90" fillId="40" borderId="130">
      <alignment vertical="center"/>
    </xf>
    <xf numFmtId="211" fontId="83" fillId="37" borderId="130">
      <alignment horizontal="center"/>
      <protection locked="0"/>
    </xf>
    <xf numFmtId="49" fontId="96" fillId="38" borderId="130" applyProtection="0">
      <alignment horizontal="left" indent="1"/>
      <protection locked="0"/>
    </xf>
    <xf numFmtId="211" fontId="83" fillId="37" borderId="130">
      <alignment horizontal="center"/>
      <protection locked="0"/>
    </xf>
    <xf numFmtId="0" fontId="95" fillId="0" borderId="129">
      <alignment horizontal="left" vertical="center"/>
    </xf>
    <xf numFmtId="181" fontId="81" fillId="37" borderId="130">
      <protection locked="0"/>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40" borderId="125" applyNumberFormat="0" applyFont="0" applyBorder="0" applyAlignment="0" applyProtection="0"/>
    <xf numFmtId="0" fontId="9" fillId="40" borderId="125" applyNumberFormat="0" applyFont="0" applyBorder="0" applyAlignment="0" applyProtection="0"/>
    <xf numFmtId="0" fontId="9" fillId="48" borderId="126" applyNumberFormat="0" applyAlignment="0" applyProtection="0"/>
    <xf numFmtId="10" fontId="77" fillId="40" borderId="130" applyNumberFormat="0" applyBorder="0" applyAlignment="0" applyProtection="0"/>
    <xf numFmtId="49" fontId="96" fillId="37" borderId="130" applyProtection="0">
      <alignment horizontal="left" indent="1"/>
      <protection locked="0"/>
    </xf>
    <xf numFmtId="0" fontId="9" fillId="0" borderId="129" applyFont="0" applyFill="0" applyBorder="0" applyAlignment="0" applyProtection="0"/>
    <xf numFmtId="181" fontId="81" fillId="37" borderId="130">
      <protection locked="0"/>
    </xf>
    <xf numFmtId="49" fontId="96" fillId="38" borderId="130" applyProtection="0">
      <alignment horizontal="left" indent="1"/>
      <protection locked="0"/>
    </xf>
    <xf numFmtId="49" fontId="96" fillId="37" borderId="130" applyProtection="0">
      <alignment horizontal="left" indent="1"/>
      <protection locked="0"/>
    </xf>
    <xf numFmtId="10" fontId="77" fillId="40" borderId="130" applyNumberFormat="0" applyBorder="0" applyAlignment="0" applyProtection="0"/>
    <xf numFmtId="0" fontId="95" fillId="0" borderId="129">
      <alignment horizontal="left" vertical="center"/>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0" fontId="9" fillId="40" borderId="125" applyNumberFormat="0" applyFont="0" applyBorder="0" applyAlignment="0" applyProtection="0"/>
    <xf numFmtId="0" fontId="9" fillId="40" borderId="125" applyNumberFormat="0" applyFont="0" applyBorder="0" applyAlignment="0" applyProtection="0"/>
    <xf numFmtId="10" fontId="77" fillId="40" borderId="130" applyNumberFormat="0" applyBorder="0" applyAlignment="0" applyProtection="0"/>
    <xf numFmtId="0" fontId="9" fillId="48" borderId="126" applyNumberFormat="0" applyAlignment="0" applyProtection="0"/>
    <xf numFmtId="181" fontId="81" fillId="37" borderId="130">
      <protection locked="0"/>
    </xf>
    <xf numFmtId="49" fontId="96" fillId="38" borderId="130" applyProtection="0">
      <alignment horizontal="left" indent="1"/>
      <protection locked="0"/>
    </xf>
    <xf numFmtId="49" fontId="96" fillId="37" borderId="130" applyProtection="0">
      <alignment horizontal="left" indent="1"/>
      <protection locked="0"/>
    </xf>
    <xf numFmtId="10" fontId="77" fillId="40" borderId="130" applyNumberFormat="0" applyBorder="0" applyAlignment="0" applyProtection="0"/>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0" borderId="129" applyFont="0" applyFill="0" applyBorder="0" applyAlignment="0" applyProtection="0"/>
    <xf numFmtId="49" fontId="96" fillId="38" borderId="130" applyProtection="0">
      <alignment horizontal="left" indent="1"/>
      <protection locked="0"/>
    </xf>
    <xf numFmtId="211" fontId="83" fillId="37" borderId="130">
      <alignment horizontal="center"/>
      <protection locked="0"/>
    </xf>
    <xf numFmtId="181" fontId="81" fillId="37" borderId="130">
      <protection locked="0"/>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40" fontId="90" fillId="40" borderId="130">
      <alignment vertical="center"/>
    </xf>
    <xf numFmtId="211" fontId="83" fillId="37" borderId="130">
      <alignment horizontal="center"/>
      <protection locked="0"/>
    </xf>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40" borderId="125" applyNumberFormat="0" applyFont="0" applyBorder="0" applyAlignment="0" applyProtection="0"/>
    <xf numFmtId="0" fontId="9" fillId="40" borderId="125" applyNumberFormat="0" applyFont="0" applyBorder="0" applyAlignment="0" applyProtection="0"/>
    <xf numFmtId="0" fontId="9" fillId="48" borderId="126" applyNumberFormat="0" applyAlignment="0" applyProtection="0"/>
    <xf numFmtId="10" fontId="77" fillId="40" borderId="130" applyNumberFormat="0" applyBorder="0" applyAlignment="0" applyProtection="0"/>
    <xf numFmtId="49" fontId="96" fillId="37" borderId="130" applyProtection="0">
      <alignment horizontal="left" indent="1"/>
      <protection locked="0"/>
    </xf>
    <xf numFmtId="181" fontId="81" fillId="37" borderId="130">
      <protection locked="0"/>
    </xf>
    <xf numFmtId="49" fontId="96" fillId="38" borderId="130" applyProtection="0">
      <alignment horizontal="left" indent="1"/>
      <protection locked="0"/>
    </xf>
    <xf numFmtId="49" fontId="96" fillId="37" borderId="130" applyProtection="0">
      <alignment horizontal="left" indent="1"/>
      <protection locked="0"/>
    </xf>
    <xf numFmtId="10" fontId="77" fillId="40" borderId="130" applyNumberFormat="0" applyBorder="0" applyAlignment="0" applyProtection="0"/>
    <xf numFmtId="0" fontId="95" fillId="0" borderId="129">
      <alignment horizontal="left" vertical="center"/>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0" fontId="9" fillId="40" borderId="125" applyNumberFormat="0" applyFont="0" applyBorder="0" applyAlignment="0" applyProtection="0"/>
    <xf numFmtId="0" fontId="9" fillId="40" borderId="125" applyNumberFormat="0" applyFont="0" applyBorder="0" applyAlignment="0" applyProtection="0"/>
    <xf numFmtId="10" fontId="77" fillId="40" borderId="130" applyNumberFormat="0" applyBorder="0" applyAlignment="0" applyProtection="0"/>
    <xf numFmtId="0" fontId="9" fillId="48" borderId="126" applyNumberFormat="0" applyAlignment="0" applyProtection="0"/>
    <xf numFmtId="181" fontId="81" fillId="37" borderId="130">
      <protection locked="0"/>
    </xf>
    <xf numFmtId="49" fontId="96" fillId="38" borderId="130" applyProtection="0">
      <alignment horizontal="left" indent="1"/>
      <protection locked="0"/>
    </xf>
    <xf numFmtId="49" fontId="96" fillId="37" borderId="130" applyProtection="0">
      <alignment horizontal="left" indent="1"/>
      <protection locked="0"/>
    </xf>
    <xf numFmtId="10" fontId="77" fillId="40" borderId="130" applyNumberFormat="0" applyBorder="0" applyAlignment="0" applyProtection="0"/>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0" borderId="129" applyFont="0" applyFill="0" applyBorder="0" applyAlignment="0" applyProtection="0"/>
    <xf numFmtId="49" fontId="96" fillId="38" borderId="130" applyProtection="0">
      <alignment horizontal="left" indent="1"/>
      <protection locked="0"/>
    </xf>
    <xf numFmtId="211" fontId="83" fillId="37" borderId="130">
      <alignment horizontal="center"/>
      <protection locked="0"/>
    </xf>
    <xf numFmtId="0" fontId="95" fillId="0" borderId="129">
      <alignment horizontal="left" vertical="center"/>
    </xf>
    <xf numFmtId="181" fontId="81" fillId="37" borderId="130">
      <protection locked="0"/>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40" fontId="90" fillId="40" borderId="130">
      <alignment vertical="center"/>
    </xf>
    <xf numFmtId="211" fontId="83" fillId="37" borderId="130">
      <alignment horizontal="center"/>
      <protection locked="0"/>
    </xf>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40" borderId="125" applyNumberFormat="0" applyFont="0" applyBorder="0" applyAlignment="0" applyProtection="0"/>
    <xf numFmtId="0" fontId="9" fillId="40" borderId="125" applyNumberFormat="0" applyFont="0" applyBorder="0" applyAlignment="0" applyProtection="0"/>
    <xf numFmtId="0" fontId="9" fillId="48" borderId="126" applyNumberFormat="0" applyAlignment="0" applyProtection="0"/>
    <xf numFmtId="10" fontId="77" fillId="40" borderId="130" applyNumberFormat="0" applyBorder="0" applyAlignment="0" applyProtection="0"/>
    <xf numFmtId="49" fontId="96" fillId="37" borderId="130" applyProtection="0">
      <alignment horizontal="left" indent="1"/>
      <protection locked="0"/>
    </xf>
    <xf numFmtId="181" fontId="81" fillId="37" borderId="130">
      <protection locked="0"/>
    </xf>
    <xf numFmtId="4" fontId="68" fillId="25" borderId="105" applyNumberFormat="0" applyProtection="0">
      <alignment vertical="center"/>
    </xf>
    <xf numFmtId="4" fontId="69" fillId="25" borderId="105" applyNumberFormat="0" applyProtection="0">
      <alignment vertical="center"/>
    </xf>
    <xf numFmtId="4" fontId="68" fillId="25" borderId="105" applyNumberFormat="0" applyProtection="0">
      <alignment horizontal="left" vertical="center" indent="1"/>
    </xf>
    <xf numFmtId="0" fontId="68" fillId="25" borderId="105" applyNumberFormat="0" applyProtection="0">
      <alignment horizontal="left" vertical="top" indent="1"/>
    </xf>
    <xf numFmtId="4" fontId="70" fillId="15" borderId="105" applyNumberFormat="0" applyProtection="0">
      <alignment horizontal="right" vertical="center"/>
    </xf>
    <xf numFmtId="4" fontId="70" fillId="11" borderId="105" applyNumberFormat="0" applyProtection="0">
      <alignment horizontal="right" vertical="center"/>
    </xf>
    <xf numFmtId="4" fontId="70" fillId="23" borderId="105" applyNumberFormat="0" applyProtection="0">
      <alignment horizontal="right" vertical="center"/>
    </xf>
    <xf numFmtId="4" fontId="70" fillId="24" borderId="105" applyNumberFormat="0" applyProtection="0">
      <alignment horizontal="right" vertical="center"/>
    </xf>
    <xf numFmtId="4" fontId="70" fillId="26" borderId="105" applyNumberFormat="0" applyProtection="0">
      <alignment horizontal="right" vertical="center"/>
    </xf>
    <xf numFmtId="4" fontId="70" fillId="27" borderId="105" applyNumberFormat="0" applyProtection="0">
      <alignment horizontal="right" vertical="center"/>
    </xf>
    <xf numFmtId="4" fontId="70" fillId="17" borderId="105" applyNumberFormat="0" applyProtection="0">
      <alignment horizontal="right" vertical="center"/>
    </xf>
    <xf numFmtId="4" fontId="70" fillId="28" borderId="105" applyNumberFormat="0" applyProtection="0">
      <alignment horizontal="right" vertical="center"/>
    </xf>
    <xf numFmtId="4" fontId="70" fillId="29" borderId="105" applyNumberFormat="0" applyProtection="0">
      <alignment horizontal="right" vertical="center"/>
    </xf>
    <xf numFmtId="4" fontId="70" fillId="10" borderId="105" applyNumberFormat="0" applyProtection="0">
      <alignment horizontal="right" vertical="center"/>
    </xf>
    <xf numFmtId="0" fontId="9" fillId="16" borderId="105" applyNumberFormat="0" applyProtection="0">
      <alignment horizontal="left" vertical="center" indent="1"/>
    </xf>
    <xf numFmtId="0" fontId="9" fillId="16" borderId="105" applyNumberFormat="0" applyProtection="0">
      <alignment horizontal="left" vertical="top" indent="1"/>
    </xf>
    <xf numFmtId="0" fontId="9" fillId="10" borderId="105" applyNumberFormat="0" applyProtection="0">
      <alignment horizontal="left" vertical="center" indent="1"/>
    </xf>
    <xf numFmtId="0" fontId="9" fillId="10" borderId="105" applyNumberFormat="0" applyProtection="0">
      <alignment horizontal="left" vertical="top" indent="1"/>
    </xf>
    <xf numFmtId="0" fontId="9" fillId="14" borderId="105" applyNumberFormat="0" applyProtection="0">
      <alignment horizontal="left" vertical="center" indent="1"/>
    </xf>
    <xf numFmtId="0" fontId="9" fillId="14" borderId="105" applyNumberFormat="0" applyProtection="0">
      <alignment horizontal="left" vertical="top" indent="1"/>
    </xf>
    <xf numFmtId="0" fontId="9" fillId="31" borderId="105" applyNumberFormat="0" applyProtection="0">
      <alignment horizontal="left" vertical="center" indent="1"/>
    </xf>
    <xf numFmtId="0" fontId="9" fillId="31" borderId="105" applyNumberFormat="0" applyProtection="0">
      <alignment horizontal="left" vertical="top" indent="1"/>
    </xf>
    <xf numFmtId="4" fontId="70" fillId="12" borderId="105" applyNumberFormat="0" applyProtection="0">
      <alignment vertical="center"/>
    </xf>
    <xf numFmtId="4" fontId="72" fillId="12" borderId="105" applyNumberFormat="0" applyProtection="0">
      <alignment vertical="center"/>
    </xf>
    <xf numFmtId="4" fontId="70" fillId="12" borderId="105" applyNumberFormat="0" applyProtection="0">
      <alignment horizontal="left" vertical="center" indent="1"/>
    </xf>
    <xf numFmtId="0" fontId="70" fillId="12" borderId="105" applyNumberFormat="0" applyProtection="0">
      <alignment horizontal="left" vertical="top" indent="1"/>
    </xf>
    <xf numFmtId="4" fontId="70" fillId="31" borderId="105" applyNumberFormat="0" applyProtection="0">
      <alignment horizontal="right" vertical="center"/>
    </xf>
    <xf numFmtId="4" fontId="72" fillId="31" borderId="105" applyNumberFormat="0" applyProtection="0">
      <alignment horizontal="right" vertical="center"/>
    </xf>
    <xf numFmtId="4" fontId="70" fillId="35" borderId="105" applyNumberFormat="0" applyProtection="0">
      <alignment horizontal="left" vertical="center" indent="1"/>
    </xf>
    <xf numFmtId="0" fontId="70" fillId="10" borderId="105" applyNumberFormat="0" applyProtection="0">
      <alignment horizontal="left" vertical="top" indent="1"/>
    </xf>
    <xf numFmtId="4" fontId="74" fillId="31" borderId="105" applyNumberFormat="0" applyProtection="0">
      <alignment horizontal="right" vertical="center"/>
    </xf>
    <xf numFmtId="0" fontId="9" fillId="16" borderId="105" applyNumberFormat="0" applyProtection="0">
      <alignment horizontal="left" vertical="center" indent="1"/>
    </xf>
    <xf numFmtId="4" fontId="70" fillId="31" borderId="105" applyNumberFormat="0" applyProtection="0">
      <alignment horizontal="right" vertical="center"/>
    </xf>
    <xf numFmtId="0" fontId="9" fillId="10" borderId="105" applyNumberFormat="0" applyProtection="0">
      <alignment horizontal="left" vertical="center" indent="1"/>
    </xf>
    <xf numFmtId="0" fontId="9" fillId="14" borderId="105" applyNumberFormat="0" applyProtection="0">
      <alignment horizontal="left" vertical="center" indent="1"/>
    </xf>
    <xf numFmtId="0" fontId="9" fillId="31" borderId="105" applyNumberFormat="0" applyProtection="0">
      <alignment horizontal="left" vertical="center" indent="1"/>
    </xf>
    <xf numFmtId="4" fontId="70" fillId="31" borderId="105" applyNumberFormat="0" applyProtection="0">
      <alignment horizontal="right" vertical="center"/>
    </xf>
    <xf numFmtId="4" fontId="72" fillId="31" borderId="105" applyNumberFormat="0" applyProtection="0">
      <alignment horizontal="right" vertical="center"/>
    </xf>
    <xf numFmtId="0" fontId="9" fillId="16" borderId="105" applyNumberFormat="0" applyProtection="0">
      <alignment horizontal="left" vertical="center" indent="1"/>
    </xf>
    <xf numFmtId="4" fontId="70" fillId="31" borderId="105" applyNumberFormat="0" applyProtection="0">
      <alignment horizontal="right" vertical="center"/>
    </xf>
    <xf numFmtId="4" fontId="72" fillId="31" borderId="105" applyNumberFormat="0" applyProtection="0">
      <alignment horizontal="right" vertical="center"/>
    </xf>
    <xf numFmtId="0" fontId="9" fillId="10" borderId="105" applyNumberFormat="0" applyProtection="0">
      <alignment horizontal="left" vertical="center" indent="1"/>
    </xf>
    <xf numFmtId="0" fontId="9" fillId="14" borderId="105" applyNumberFormat="0" applyProtection="0">
      <alignment horizontal="left" vertical="center" indent="1"/>
    </xf>
    <xf numFmtId="0" fontId="9" fillId="31" borderId="105" applyNumberFormat="0" applyProtection="0">
      <alignment horizontal="left" vertical="center" indent="1"/>
    </xf>
    <xf numFmtId="4" fontId="70" fillId="12" borderId="105" applyNumberFormat="0" applyProtection="0">
      <alignment horizontal="left" vertical="center" indent="1"/>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40" fontId="90" fillId="19" borderId="102">
      <alignment vertical="center"/>
    </xf>
    <xf numFmtId="4" fontId="68" fillId="25" borderId="105" applyNumberFormat="0" applyProtection="0">
      <alignment vertical="center"/>
    </xf>
    <xf numFmtId="4" fontId="69" fillId="25" borderId="105" applyNumberFormat="0" applyProtection="0">
      <alignment vertical="center"/>
    </xf>
    <xf numFmtId="4" fontId="68" fillId="25" borderId="105" applyNumberFormat="0" applyProtection="0">
      <alignment horizontal="left" vertical="center" indent="1"/>
    </xf>
    <xf numFmtId="0" fontId="68" fillId="25" borderId="105" applyNumberFormat="0" applyProtection="0">
      <alignment horizontal="left" vertical="top" indent="1"/>
    </xf>
    <xf numFmtId="4" fontId="70" fillId="15" borderId="105" applyNumberFormat="0" applyProtection="0">
      <alignment horizontal="right" vertical="center"/>
    </xf>
    <xf numFmtId="4" fontId="70" fillId="11" borderId="105" applyNumberFormat="0" applyProtection="0">
      <alignment horizontal="right" vertical="center"/>
    </xf>
    <xf numFmtId="4" fontId="70" fillId="23" borderId="105" applyNumberFormat="0" applyProtection="0">
      <alignment horizontal="right" vertical="center"/>
    </xf>
    <xf numFmtId="4" fontId="70" fillId="24" borderId="105" applyNumberFormat="0" applyProtection="0">
      <alignment horizontal="right" vertical="center"/>
    </xf>
    <xf numFmtId="4" fontId="70" fillId="26" borderId="105" applyNumberFormat="0" applyProtection="0">
      <alignment horizontal="right" vertical="center"/>
    </xf>
    <xf numFmtId="4" fontId="70" fillId="27" borderId="105" applyNumberFormat="0" applyProtection="0">
      <alignment horizontal="right" vertical="center"/>
    </xf>
    <xf numFmtId="4" fontId="70" fillId="17" borderId="105" applyNumberFormat="0" applyProtection="0">
      <alignment horizontal="right" vertical="center"/>
    </xf>
    <xf numFmtId="4" fontId="70" fillId="28" borderId="105" applyNumberFormat="0" applyProtection="0">
      <alignment horizontal="right" vertical="center"/>
    </xf>
    <xf numFmtId="4" fontId="70" fillId="29" borderId="105" applyNumberFormat="0" applyProtection="0">
      <alignment horizontal="right" vertical="center"/>
    </xf>
    <xf numFmtId="4" fontId="70" fillId="10" borderId="105" applyNumberFormat="0" applyProtection="0">
      <alignment horizontal="right" vertical="center"/>
    </xf>
    <xf numFmtId="0" fontId="9" fillId="16" borderId="105" applyNumberFormat="0" applyProtection="0">
      <alignment horizontal="left" vertical="center" indent="1"/>
    </xf>
    <xf numFmtId="0" fontId="9" fillId="16" borderId="105" applyNumberFormat="0" applyProtection="0">
      <alignment horizontal="left" vertical="top" indent="1"/>
    </xf>
    <xf numFmtId="0" fontId="9" fillId="10" borderId="105" applyNumberFormat="0" applyProtection="0">
      <alignment horizontal="left" vertical="center" indent="1"/>
    </xf>
    <xf numFmtId="0" fontId="9" fillId="10" borderId="105" applyNumberFormat="0" applyProtection="0">
      <alignment horizontal="left" vertical="top" indent="1"/>
    </xf>
    <xf numFmtId="0" fontId="9" fillId="14" borderId="105" applyNumberFormat="0" applyProtection="0">
      <alignment horizontal="left" vertical="center" indent="1"/>
    </xf>
    <xf numFmtId="0" fontId="9" fillId="14" borderId="105" applyNumberFormat="0" applyProtection="0">
      <alignment horizontal="left" vertical="top" indent="1"/>
    </xf>
    <xf numFmtId="0" fontId="9" fillId="31" borderId="105" applyNumberFormat="0" applyProtection="0">
      <alignment horizontal="left" vertical="center" indent="1"/>
    </xf>
    <xf numFmtId="0" fontId="9" fillId="31" borderId="105" applyNumberFormat="0" applyProtection="0">
      <alignment horizontal="left" vertical="top" indent="1"/>
    </xf>
    <xf numFmtId="0" fontId="9" fillId="13" borderId="130" applyNumberFormat="0">
      <protection locked="0"/>
    </xf>
    <xf numFmtId="4" fontId="70" fillId="12" borderId="105" applyNumberFormat="0" applyProtection="0">
      <alignment vertical="center"/>
    </xf>
    <xf numFmtId="4" fontId="72" fillId="12" borderId="105" applyNumberFormat="0" applyProtection="0">
      <alignment vertical="center"/>
    </xf>
    <xf numFmtId="4" fontId="70" fillId="12" borderId="105" applyNumberFormat="0" applyProtection="0">
      <alignment horizontal="left" vertical="center" indent="1"/>
    </xf>
    <xf numFmtId="0" fontId="70" fillId="12" borderId="105" applyNumberFormat="0" applyProtection="0">
      <alignment horizontal="left" vertical="top" indent="1"/>
    </xf>
    <xf numFmtId="4" fontId="70" fillId="31" borderId="105" applyNumberFormat="0" applyProtection="0">
      <alignment horizontal="right" vertical="center"/>
    </xf>
    <xf numFmtId="4" fontId="72" fillId="31" borderId="105" applyNumberFormat="0" applyProtection="0">
      <alignment horizontal="right" vertical="center"/>
    </xf>
    <xf numFmtId="4" fontId="70" fillId="35" borderId="105" applyNumberFormat="0" applyProtection="0">
      <alignment horizontal="left" vertical="center" indent="1"/>
    </xf>
    <xf numFmtId="0" fontId="70" fillId="10" borderId="105" applyNumberFormat="0" applyProtection="0">
      <alignment horizontal="left" vertical="top" indent="1"/>
    </xf>
    <xf numFmtId="4" fontId="74" fillId="31" borderId="105" applyNumberFormat="0" applyProtection="0">
      <alignment horizontal="right" vertical="center"/>
    </xf>
    <xf numFmtId="0" fontId="9" fillId="16" borderId="105" applyNumberFormat="0" applyProtection="0">
      <alignment horizontal="left" vertical="center" indent="1"/>
    </xf>
    <xf numFmtId="4" fontId="70" fillId="31" borderId="105" applyNumberFormat="0" applyProtection="0">
      <alignment horizontal="right" vertical="center"/>
    </xf>
    <xf numFmtId="0" fontId="9" fillId="10" borderId="105" applyNumberFormat="0" applyProtection="0">
      <alignment horizontal="left" vertical="center" indent="1"/>
    </xf>
    <xf numFmtId="0" fontId="9" fillId="14" borderId="105" applyNumberFormat="0" applyProtection="0">
      <alignment horizontal="left" vertical="center" indent="1"/>
    </xf>
    <xf numFmtId="0" fontId="9" fillId="31" borderId="105" applyNumberFormat="0" applyProtection="0">
      <alignment horizontal="left" vertical="center" indent="1"/>
    </xf>
    <xf numFmtId="4" fontId="70" fillId="31" borderId="105" applyNumberFormat="0" applyProtection="0">
      <alignment horizontal="right" vertical="center"/>
    </xf>
    <xf numFmtId="4" fontId="72" fillId="31" borderId="105" applyNumberFormat="0" applyProtection="0">
      <alignment horizontal="right" vertical="center"/>
    </xf>
    <xf numFmtId="0" fontId="9" fillId="16" borderId="105" applyNumberFormat="0" applyProtection="0">
      <alignment horizontal="left" vertical="center" indent="1"/>
    </xf>
    <xf numFmtId="4" fontId="70" fillId="31" borderId="105" applyNumberFormat="0" applyProtection="0">
      <alignment horizontal="right" vertical="center"/>
    </xf>
    <xf numFmtId="4" fontId="72" fillId="31" borderId="105" applyNumberFormat="0" applyProtection="0">
      <alignment horizontal="right" vertical="center"/>
    </xf>
    <xf numFmtId="0" fontId="9" fillId="10" borderId="105" applyNumberFormat="0" applyProtection="0">
      <alignment horizontal="left" vertical="center" indent="1"/>
    </xf>
    <xf numFmtId="0" fontId="9" fillId="14" borderId="105" applyNumberFormat="0" applyProtection="0">
      <alignment horizontal="left" vertical="center" indent="1"/>
    </xf>
    <xf numFmtId="0" fontId="9" fillId="31" borderId="105" applyNumberFormat="0" applyProtection="0">
      <alignment horizontal="left" vertical="center" indent="1"/>
    </xf>
    <xf numFmtId="4" fontId="70" fillId="12" borderId="105" applyNumberFormat="0" applyProtection="0">
      <alignment horizontal="left" vertical="center" indent="1"/>
    </xf>
    <xf numFmtId="40" fontId="90" fillId="40" borderId="130">
      <alignment vertical="center"/>
    </xf>
    <xf numFmtId="0" fontId="9" fillId="40" borderId="125" applyNumberFormat="0" applyFont="0" applyBorder="0" applyAlignment="0" applyProtection="0"/>
    <xf numFmtId="0" fontId="9" fillId="40" borderId="125" applyNumberFormat="0" applyFont="0" applyBorder="0" applyAlignment="0" applyProtection="0"/>
    <xf numFmtId="0" fontId="9" fillId="48" borderId="126" applyNumberFormat="0" applyAlignment="0" applyProtection="0"/>
    <xf numFmtId="40" fontId="90" fillId="40" borderId="130">
      <alignment vertical="center"/>
    </xf>
    <xf numFmtId="211" fontId="83" fillId="37" borderId="130">
      <alignment horizontal="center"/>
      <protection locked="0"/>
    </xf>
    <xf numFmtId="49" fontId="96" fillId="38" borderId="130" applyProtection="0">
      <alignment horizontal="left" indent="1"/>
      <protection locked="0"/>
    </xf>
    <xf numFmtId="211" fontId="83" fillId="37" borderId="130">
      <alignment horizontal="center"/>
      <protection locked="0"/>
    </xf>
    <xf numFmtId="0" fontId="95" fillId="0" borderId="129">
      <alignment horizontal="left" vertical="center"/>
    </xf>
    <xf numFmtId="181" fontId="81" fillId="37" borderId="130">
      <protection locked="0"/>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40" borderId="125" applyNumberFormat="0" applyFont="0" applyBorder="0" applyAlignment="0" applyProtection="0"/>
    <xf numFmtId="0" fontId="9" fillId="40" borderId="125" applyNumberFormat="0" applyFont="0" applyBorder="0" applyAlignment="0" applyProtection="0"/>
    <xf numFmtId="0" fontId="9" fillId="48" borderId="126" applyNumberFormat="0" applyAlignment="0" applyProtection="0"/>
    <xf numFmtId="10" fontId="77" fillId="40" borderId="130" applyNumberFormat="0" applyBorder="0" applyAlignment="0" applyProtection="0"/>
    <xf numFmtId="49" fontId="96" fillId="37" borderId="130" applyProtection="0">
      <alignment horizontal="left" indent="1"/>
      <protection locked="0"/>
    </xf>
    <xf numFmtId="0" fontId="9" fillId="0" borderId="129" applyFont="0" applyFill="0" applyBorder="0" applyAlignment="0" applyProtection="0"/>
    <xf numFmtId="181" fontId="81" fillId="37" borderId="130">
      <protection locked="0"/>
    </xf>
    <xf numFmtId="49" fontId="96" fillId="38" borderId="130" applyProtection="0">
      <alignment horizontal="left" indent="1"/>
      <protection locked="0"/>
    </xf>
    <xf numFmtId="49" fontId="96" fillId="37" borderId="130" applyProtection="0">
      <alignment horizontal="left" indent="1"/>
      <protection locked="0"/>
    </xf>
    <xf numFmtId="10" fontId="77" fillId="40" borderId="130" applyNumberFormat="0" applyBorder="0" applyAlignment="0" applyProtection="0"/>
    <xf numFmtId="0" fontId="95" fillId="0" borderId="129">
      <alignment horizontal="left" vertical="center"/>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0" fontId="9" fillId="40" borderId="125" applyNumberFormat="0" applyFont="0" applyBorder="0" applyAlignment="0" applyProtection="0"/>
    <xf numFmtId="0" fontId="9" fillId="40" borderId="125" applyNumberFormat="0" applyFont="0" applyBorder="0" applyAlignment="0" applyProtection="0"/>
    <xf numFmtId="10" fontId="77" fillId="40" borderId="130" applyNumberFormat="0" applyBorder="0" applyAlignment="0" applyProtection="0"/>
    <xf numFmtId="0" fontId="9" fillId="48" borderId="126" applyNumberFormat="0" applyAlignment="0" applyProtection="0"/>
    <xf numFmtId="181" fontId="81" fillId="37" borderId="130">
      <protection locked="0"/>
    </xf>
    <xf numFmtId="49" fontId="96" fillId="38" borderId="130" applyProtection="0">
      <alignment horizontal="left" indent="1"/>
      <protection locked="0"/>
    </xf>
    <xf numFmtId="49" fontId="96" fillId="37" borderId="130" applyProtection="0">
      <alignment horizontal="left" indent="1"/>
      <protection locked="0"/>
    </xf>
    <xf numFmtId="10" fontId="77" fillId="40" borderId="130" applyNumberFormat="0" applyBorder="0" applyAlignment="0" applyProtection="0"/>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0" borderId="129" applyFont="0" applyFill="0" applyBorder="0" applyAlignment="0" applyProtection="0"/>
    <xf numFmtId="49" fontId="96" fillId="38" borderId="130" applyProtection="0">
      <alignment horizontal="left" indent="1"/>
      <protection locked="0"/>
    </xf>
    <xf numFmtId="211" fontId="83" fillId="37" borderId="130">
      <alignment horizontal="center"/>
      <protection locked="0"/>
    </xf>
    <xf numFmtId="181" fontId="81" fillId="37" borderId="130">
      <protection locked="0"/>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40" fontId="90" fillId="40" borderId="130">
      <alignment vertical="center"/>
    </xf>
    <xf numFmtId="211" fontId="83" fillId="37" borderId="130">
      <alignment horizontal="center"/>
      <protection locked="0"/>
    </xf>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40" borderId="125" applyNumberFormat="0" applyFont="0" applyBorder="0" applyAlignment="0" applyProtection="0"/>
    <xf numFmtId="0" fontId="9" fillId="40" borderId="125" applyNumberFormat="0" applyFont="0" applyBorder="0" applyAlignment="0" applyProtection="0"/>
    <xf numFmtId="0" fontId="9" fillId="48" borderId="126" applyNumberFormat="0" applyAlignment="0" applyProtection="0"/>
    <xf numFmtId="10" fontId="77" fillId="40" borderId="130" applyNumberFormat="0" applyBorder="0" applyAlignment="0" applyProtection="0"/>
    <xf numFmtId="49" fontId="96" fillId="37" borderId="130" applyProtection="0">
      <alignment horizontal="left" indent="1"/>
      <protection locked="0"/>
    </xf>
    <xf numFmtId="181" fontId="81" fillId="37" borderId="130">
      <protection locked="0"/>
    </xf>
    <xf numFmtId="49" fontId="96" fillId="38" borderId="130" applyProtection="0">
      <alignment horizontal="left" indent="1"/>
      <protection locked="0"/>
    </xf>
    <xf numFmtId="49" fontId="96" fillId="37" borderId="130" applyProtection="0">
      <alignment horizontal="left" indent="1"/>
      <protection locked="0"/>
    </xf>
    <xf numFmtId="10" fontId="77" fillId="40" borderId="130" applyNumberFormat="0" applyBorder="0" applyAlignment="0" applyProtection="0"/>
    <xf numFmtId="0" fontId="95" fillId="0" borderId="129">
      <alignment horizontal="left" vertical="center"/>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0" fontId="9" fillId="40" borderId="125" applyNumberFormat="0" applyFont="0" applyBorder="0" applyAlignment="0" applyProtection="0"/>
    <xf numFmtId="0" fontId="9" fillId="40" borderId="125" applyNumberFormat="0" applyFont="0" applyBorder="0" applyAlignment="0" applyProtection="0"/>
    <xf numFmtId="10" fontId="77" fillId="40" borderId="130" applyNumberFormat="0" applyBorder="0" applyAlignment="0" applyProtection="0"/>
    <xf numFmtId="0" fontId="9" fillId="48" borderId="126" applyNumberFormat="0" applyAlignment="0" applyProtection="0"/>
    <xf numFmtId="181" fontId="81" fillId="37" borderId="130">
      <protection locked="0"/>
    </xf>
    <xf numFmtId="49" fontId="96" fillId="38" borderId="130" applyProtection="0">
      <alignment horizontal="left" indent="1"/>
      <protection locked="0"/>
    </xf>
    <xf numFmtId="49" fontId="96" fillId="37" borderId="130" applyProtection="0">
      <alignment horizontal="left" indent="1"/>
      <protection locked="0"/>
    </xf>
    <xf numFmtId="10" fontId="77" fillId="40" borderId="130" applyNumberFormat="0" applyBorder="0" applyAlignment="0" applyProtection="0"/>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0" borderId="129" applyFont="0" applyFill="0" applyBorder="0" applyAlignment="0" applyProtection="0"/>
    <xf numFmtId="49" fontId="96" fillId="38" borderId="130" applyProtection="0">
      <alignment horizontal="left" indent="1"/>
      <protection locked="0"/>
    </xf>
    <xf numFmtId="211" fontId="83" fillId="37" borderId="130">
      <alignment horizontal="center"/>
      <protection locked="0"/>
    </xf>
    <xf numFmtId="0" fontId="95" fillId="0" borderId="129">
      <alignment horizontal="left" vertical="center"/>
    </xf>
    <xf numFmtId="181" fontId="81" fillId="37" borderId="130">
      <protection locked="0"/>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40" fontId="90" fillId="40" borderId="130">
      <alignment vertical="center"/>
    </xf>
    <xf numFmtId="211" fontId="83" fillId="37" borderId="130">
      <alignment horizontal="center"/>
      <protection locked="0"/>
    </xf>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40" borderId="125" applyNumberFormat="0" applyFont="0" applyBorder="0" applyAlignment="0" applyProtection="0"/>
    <xf numFmtId="0" fontId="9" fillId="40" borderId="125" applyNumberFormat="0" applyFont="0" applyBorder="0" applyAlignment="0" applyProtection="0"/>
    <xf numFmtId="0" fontId="9" fillId="48" borderId="126" applyNumberFormat="0" applyAlignment="0" applyProtection="0"/>
    <xf numFmtId="10" fontId="77" fillId="40" borderId="130" applyNumberFormat="0" applyBorder="0" applyAlignment="0" applyProtection="0"/>
    <xf numFmtId="49" fontId="96" fillId="37" borderId="130" applyProtection="0">
      <alignment horizontal="left" indent="1"/>
      <protection locked="0"/>
    </xf>
    <xf numFmtId="4" fontId="70" fillId="31" borderId="105" applyNumberFormat="0" applyProtection="0">
      <alignment horizontal="right" vertical="center"/>
    </xf>
    <xf numFmtId="181" fontId="81" fillId="37" borderId="130">
      <protection locked="0"/>
    </xf>
    <xf numFmtId="211" fontId="83" fillId="37" borderId="130">
      <alignment horizontal="center"/>
      <protection locked="0"/>
    </xf>
    <xf numFmtId="0" fontId="9" fillId="48" borderId="126" applyNumberFormat="0" applyAlignment="0" applyProtection="0"/>
    <xf numFmtId="0" fontId="9" fillId="16" borderId="105" applyNumberFormat="0" applyProtection="0">
      <alignment horizontal="left" vertical="center" indent="1"/>
    </xf>
    <xf numFmtId="0" fontId="9" fillId="31" borderId="105" applyNumberFormat="0" applyProtection="0">
      <alignment horizontal="left" vertical="center" indent="1"/>
    </xf>
    <xf numFmtId="181" fontId="81" fillId="37" borderId="130">
      <protection locked="0"/>
    </xf>
    <xf numFmtId="0" fontId="70" fillId="10" borderId="105" applyNumberFormat="0" applyProtection="0">
      <alignment horizontal="left" vertical="top" indent="1"/>
    </xf>
    <xf numFmtId="40" fontId="90" fillId="40" borderId="130">
      <alignment vertical="center"/>
    </xf>
    <xf numFmtId="4" fontId="70" fillId="31" borderId="105" applyNumberFormat="0" applyProtection="0">
      <alignment horizontal="right" vertical="center"/>
    </xf>
    <xf numFmtId="0" fontId="9" fillId="48" borderId="126" applyNumberFormat="0" applyAlignment="0" applyProtection="0"/>
    <xf numFmtId="0" fontId="9" fillId="40" borderId="125" applyNumberFormat="0" applyFont="0" applyBorder="0" applyAlignment="0" applyProtection="0"/>
    <xf numFmtId="0" fontId="9" fillId="16" borderId="105" applyNumberFormat="0" applyProtection="0">
      <alignment horizontal="left" vertical="center" indent="1"/>
    </xf>
    <xf numFmtId="10" fontId="77" fillId="40" borderId="130" applyNumberFormat="0" applyBorder="0" applyAlignment="0" applyProtection="0"/>
    <xf numFmtId="4" fontId="72" fillId="31" borderId="105" applyNumberFormat="0" applyProtection="0">
      <alignment horizontal="right" vertical="center"/>
    </xf>
    <xf numFmtId="4" fontId="70" fillId="27" borderId="105" applyNumberFormat="0" applyProtection="0">
      <alignment horizontal="right" vertical="center"/>
    </xf>
    <xf numFmtId="181" fontId="81" fillId="37" borderId="130">
      <protection locked="0"/>
    </xf>
    <xf numFmtId="0" fontId="9" fillId="16" borderId="105" applyNumberFormat="0" applyProtection="0">
      <alignment horizontal="left" vertical="top" indent="1"/>
    </xf>
    <xf numFmtId="0" fontId="95" fillId="0" borderId="129">
      <alignment horizontal="left" vertical="center"/>
    </xf>
    <xf numFmtId="0" fontId="9" fillId="10" borderId="105" applyNumberFormat="0" applyProtection="0">
      <alignment horizontal="left" vertical="center" indent="1"/>
    </xf>
    <xf numFmtId="181" fontId="81" fillId="37" borderId="130">
      <protection locked="0"/>
    </xf>
    <xf numFmtId="0" fontId="9" fillId="31" borderId="105" applyNumberFormat="0" applyProtection="0">
      <alignment horizontal="left" vertical="center" indent="1"/>
    </xf>
    <xf numFmtId="0" fontId="9" fillId="40" borderId="125" applyNumberFormat="0" applyFont="0" applyBorder="0" applyAlignment="0" applyProtection="0"/>
    <xf numFmtId="4" fontId="74" fillId="31" borderId="105" applyNumberFormat="0" applyProtection="0">
      <alignment horizontal="right" vertical="center"/>
    </xf>
    <xf numFmtId="40" fontId="90" fillId="19" borderId="102">
      <alignment vertical="center"/>
    </xf>
    <xf numFmtId="4" fontId="68" fillId="25" borderId="105" applyNumberFormat="0" applyProtection="0">
      <alignment vertical="center"/>
    </xf>
    <xf numFmtId="4" fontId="69" fillId="25" borderId="105" applyNumberFormat="0" applyProtection="0">
      <alignment vertical="center"/>
    </xf>
    <xf numFmtId="4" fontId="68" fillId="25" borderId="105" applyNumberFormat="0" applyProtection="0">
      <alignment horizontal="left" vertical="center" indent="1"/>
    </xf>
    <xf numFmtId="0" fontId="68" fillId="25" borderId="105" applyNumberFormat="0" applyProtection="0">
      <alignment horizontal="left" vertical="top" indent="1"/>
    </xf>
    <xf numFmtId="4" fontId="70" fillId="15" borderId="105" applyNumberFormat="0" applyProtection="0">
      <alignment horizontal="right" vertical="center"/>
    </xf>
    <xf numFmtId="4" fontId="70" fillId="11" borderId="105" applyNumberFormat="0" applyProtection="0">
      <alignment horizontal="right" vertical="center"/>
    </xf>
    <xf numFmtId="4" fontId="70" fillId="23" borderId="105" applyNumberFormat="0" applyProtection="0">
      <alignment horizontal="right" vertical="center"/>
    </xf>
    <xf numFmtId="4" fontId="70" fillId="24" borderId="105" applyNumberFormat="0" applyProtection="0">
      <alignment horizontal="right" vertical="center"/>
    </xf>
    <xf numFmtId="4" fontId="70" fillId="26" borderId="105" applyNumberFormat="0" applyProtection="0">
      <alignment horizontal="right" vertical="center"/>
    </xf>
    <xf numFmtId="4" fontId="70" fillId="27" borderId="105" applyNumberFormat="0" applyProtection="0">
      <alignment horizontal="right" vertical="center"/>
    </xf>
    <xf numFmtId="4" fontId="70" fillId="17" borderId="105" applyNumberFormat="0" applyProtection="0">
      <alignment horizontal="right" vertical="center"/>
    </xf>
    <xf numFmtId="4" fontId="70" fillId="28" borderId="105" applyNumberFormat="0" applyProtection="0">
      <alignment horizontal="right" vertical="center"/>
    </xf>
    <xf numFmtId="4" fontId="70" fillId="29" borderId="105" applyNumberFormat="0" applyProtection="0">
      <alignment horizontal="right" vertical="center"/>
    </xf>
    <xf numFmtId="4" fontId="70" fillId="10" borderId="105" applyNumberFormat="0" applyProtection="0">
      <alignment horizontal="right" vertical="center"/>
    </xf>
    <xf numFmtId="0" fontId="9" fillId="16" borderId="105" applyNumberFormat="0" applyProtection="0">
      <alignment horizontal="left" vertical="center" indent="1"/>
    </xf>
    <xf numFmtId="0" fontId="9" fillId="16" borderId="105" applyNumberFormat="0" applyProtection="0">
      <alignment horizontal="left" vertical="top" indent="1"/>
    </xf>
    <xf numFmtId="0" fontId="9" fillId="10" borderId="105" applyNumberFormat="0" applyProtection="0">
      <alignment horizontal="left" vertical="center" indent="1"/>
    </xf>
    <xf numFmtId="0" fontId="9" fillId="10" borderId="105" applyNumberFormat="0" applyProtection="0">
      <alignment horizontal="left" vertical="top" indent="1"/>
    </xf>
    <xf numFmtId="0" fontId="9" fillId="14" borderId="105" applyNumberFormat="0" applyProtection="0">
      <alignment horizontal="left" vertical="center" indent="1"/>
    </xf>
    <xf numFmtId="0" fontId="9" fillId="14" borderId="105" applyNumberFormat="0" applyProtection="0">
      <alignment horizontal="left" vertical="top" indent="1"/>
    </xf>
    <xf numFmtId="0" fontId="9" fillId="31" borderId="105" applyNumberFormat="0" applyProtection="0">
      <alignment horizontal="left" vertical="center" indent="1"/>
    </xf>
    <xf numFmtId="0" fontId="9" fillId="31" borderId="105" applyNumberFormat="0" applyProtection="0">
      <alignment horizontal="left" vertical="top" indent="1"/>
    </xf>
    <xf numFmtId="4" fontId="70" fillId="12" borderId="105" applyNumberFormat="0" applyProtection="0">
      <alignment vertical="center"/>
    </xf>
    <xf numFmtId="4" fontId="72" fillId="12" borderId="105" applyNumberFormat="0" applyProtection="0">
      <alignment vertical="center"/>
    </xf>
    <xf numFmtId="4" fontId="70" fillId="12" borderId="105" applyNumberFormat="0" applyProtection="0">
      <alignment horizontal="left" vertical="center" indent="1"/>
    </xf>
    <xf numFmtId="0" fontId="70" fillId="12" borderId="105" applyNumberFormat="0" applyProtection="0">
      <alignment horizontal="left" vertical="top" indent="1"/>
    </xf>
    <xf numFmtId="4" fontId="70" fillId="31" borderId="105" applyNumberFormat="0" applyProtection="0">
      <alignment horizontal="right" vertical="center"/>
    </xf>
    <xf numFmtId="4" fontId="72" fillId="31" borderId="105" applyNumberFormat="0" applyProtection="0">
      <alignment horizontal="right" vertical="center"/>
    </xf>
    <xf numFmtId="4" fontId="70" fillId="35" borderId="105" applyNumberFormat="0" applyProtection="0">
      <alignment horizontal="left" vertical="center" indent="1"/>
    </xf>
    <xf numFmtId="0" fontId="70" fillId="10" borderId="105" applyNumberFormat="0" applyProtection="0">
      <alignment horizontal="left" vertical="top" indent="1"/>
    </xf>
    <xf numFmtId="4" fontId="74" fillId="31" borderId="105" applyNumberFormat="0" applyProtection="0">
      <alignment horizontal="right" vertical="center"/>
    </xf>
    <xf numFmtId="0" fontId="9" fillId="16" borderId="105" applyNumberFormat="0" applyProtection="0">
      <alignment horizontal="left" vertical="center" indent="1"/>
    </xf>
    <xf numFmtId="4" fontId="70" fillId="31" borderId="105" applyNumberFormat="0" applyProtection="0">
      <alignment horizontal="right" vertical="center"/>
    </xf>
    <xf numFmtId="0" fontId="9" fillId="10" borderId="105" applyNumberFormat="0" applyProtection="0">
      <alignment horizontal="left" vertical="center" indent="1"/>
    </xf>
    <xf numFmtId="0" fontId="9" fillId="14" borderId="105" applyNumberFormat="0" applyProtection="0">
      <alignment horizontal="left" vertical="center" indent="1"/>
    </xf>
    <xf numFmtId="0" fontId="9" fillId="31" borderId="105" applyNumberFormat="0" applyProtection="0">
      <alignment horizontal="left" vertical="center" indent="1"/>
    </xf>
    <xf numFmtId="4" fontId="70" fillId="31" borderId="105" applyNumberFormat="0" applyProtection="0">
      <alignment horizontal="right" vertical="center"/>
    </xf>
    <xf numFmtId="4" fontId="72" fillId="31" borderId="105" applyNumberFormat="0" applyProtection="0">
      <alignment horizontal="right" vertical="center"/>
    </xf>
    <xf numFmtId="0" fontId="9" fillId="16" borderId="105" applyNumberFormat="0" applyProtection="0">
      <alignment horizontal="left" vertical="center" indent="1"/>
    </xf>
    <xf numFmtId="4" fontId="70" fillId="31" borderId="105" applyNumberFormat="0" applyProtection="0">
      <alignment horizontal="right" vertical="center"/>
    </xf>
    <xf numFmtId="4" fontId="72" fillId="31" borderId="105" applyNumberFormat="0" applyProtection="0">
      <alignment horizontal="right" vertical="center"/>
    </xf>
    <xf numFmtId="0" fontId="9" fillId="10" borderId="105" applyNumberFormat="0" applyProtection="0">
      <alignment horizontal="left" vertical="center" indent="1"/>
    </xf>
    <xf numFmtId="0" fontId="9" fillId="14" borderId="105" applyNumberFormat="0" applyProtection="0">
      <alignment horizontal="left" vertical="center" indent="1"/>
    </xf>
    <xf numFmtId="0" fontId="9" fillId="31" borderId="105" applyNumberFormat="0" applyProtection="0">
      <alignment horizontal="left" vertical="center" indent="1"/>
    </xf>
    <xf numFmtId="4" fontId="70" fillId="12" borderId="105" applyNumberFormat="0" applyProtection="0">
      <alignment horizontal="left" vertical="center" indent="1"/>
    </xf>
    <xf numFmtId="0" fontId="9" fillId="10" borderId="105" applyNumberFormat="0" applyProtection="0">
      <alignment horizontal="left" vertical="center" indent="1"/>
    </xf>
    <xf numFmtId="0" fontId="9" fillId="40" borderId="125" applyNumberFormat="0" applyFont="0" applyBorder="0" applyAlignment="0" applyProtection="0"/>
    <xf numFmtId="0" fontId="9" fillId="40" borderId="125" applyNumberFormat="0" applyFont="0" applyBorder="0" applyAlignment="0" applyProtection="0"/>
    <xf numFmtId="0" fontId="9" fillId="48" borderId="126" applyNumberFormat="0" applyAlignment="0" applyProtection="0"/>
    <xf numFmtId="0" fontId="9" fillId="31" borderId="105" applyNumberFormat="0" applyProtection="0">
      <alignment horizontal="left" vertical="center" indent="1"/>
    </xf>
    <xf numFmtId="40" fontId="90" fillId="40" borderId="130">
      <alignment vertical="center"/>
    </xf>
    <xf numFmtId="4" fontId="72" fillId="12" borderId="105" applyNumberFormat="0" applyProtection="0">
      <alignment vertical="center"/>
    </xf>
    <xf numFmtId="211" fontId="83" fillId="37" borderId="130">
      <alignment horizontal="center"/>
      <protection locked="0"/>
    </xf>
    <xf numFmtId="4" fontId="70" fillId="10" borderId="105" applyNumberFormat="0" applyProtection="0">
      <alignment horizontal="right" vertical="center"/>
    </xf>
    <xf numFmtId="49" fontId="96" fillId="38" borderId="130" applyProtection="0">
      <alignment horizontal="left" indent="1"/>
      <protection locked="0"/>
    </xf>
    <xf numFmtId="211" fontId="83" fillId="37" borderId="130">
      <alignment horizontal="center"/>
      <protection locked="0"/>
    </xf>
    <xf numFmtId="0" fontId="95" fillId="0" borderId="129">
      <alignment horizontal="left" vertical="center"/>
    </xf>
    <xf numFmtId="181" fontId="81" fillId="37" borderId="130">
      <protection locked="0"/>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40" borderId="125" applyNumberFormat="0" applyFont="0" applyBorder="0" applyAlignment="0" applyProtection="0"/>
    <xf numFmtId="0" fontId="9" fillId="40" borderId="125" applyNumberFormat="0" applyFont="0" applyBorder="0" applyAlignment="0" applyProtection="0"/>
    <xf numFmtId="0" fontId="9" fillId="48" borderId="126" applyNumberFormat="0" applyAlignment="0" applyProtection="0"/>
    <xf numFmtId="10" fontId="77" fillId="40" borderId="130" applyNumberFormat="0" applyBorder="0" applyAlignment="0" applyProtection="0"/>
    <xf numFmtId="49" fontId="96" fillId="37" borderId="130" applyProtection="0">
      <alignment horizontal="left" indent="1"/>
      <protection locked="0"/>
    </xf>
    <xf numFmtId="0" fontId="9" fillId="0" borderId="129" applyFont="0" applyFill="0" applyBorder="0" applyAlignment="0" applyProtection="0"/>
    <xf numFmtId="181" fontId="81" fillId="37" borderId="130">
      <protection locked="0"/>
    </xf>
    <xf numFmtId="49" fontId="96" fillId="38" borderId="130" applyProtection="0">
      <alignment horizontal="left" indent="1"/>
      <protection locked="0"/>
    </xf>
    <xf numFmtId="49" fontId="96" fillId="37" borderId="130" applyProtection="0">
      <alignment horizontal="left" indent="1"/>
      <protection locked="0"/>
    </xf>
    <xf numFmtId="10" fontId="77" fillId="40" borderId="130" applyNumberFormat="0" applyBorder="0" applyAlignment="0" applyProtection="0"/>
    <xf numFmtId="0" fontId="95" fillId="0" borderId="129">
      <alignment horizontal="left" vertical="center"/>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0" fontId="9" fillId="40" borderId="125" applyNumberFormat="0" applyFont="0" applyBorder="0" applyAlignment="0" applyProtection="0"/>
    <xf numFmtId="0" fontId="9" fillId="40" borderId="125" applyNumberFormat="0" applyFont="0" applyBorder="0" applyAlignment="0" applyProtection="0"/>
    <xf numFmtId="10" fontId="77" fillId="40" borderId="130" applyNumberFormat="0" applyBorder="0" applyAlignment="0" applyProtection="0"/>
    <xf numFmtId="0" fontId="9" fillId="48" borderId="126" applyNumberFormat="0" applyAlignment="0" applyProtection="0"/>
    <xf numFmtId="181" fontId="81" fillId="37" borderId="130">
      <protection locked="0"/>
    </xf>
    <xf numFmtId="49" fontId="96" fillId="38" borderId="130" applyProtection="0">
      <alignment horizontal="left" indent="1"/>
      <protection locked="0"/>
    </xf>
    <xf numFmtId="49" fontId="96" fillId="37" borderId="130" applyProtection="0">
      <alignment horizontal="left" indent="1"/>
      <protection locked="0"/>
    </xf>
    <xf numFmtId="10" fontId="77" fillId="40" borderId="130" applyNumberFormat="0" applyBorder="0" applyAlignment="0" applyProtection="0"/>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0" borderId="129" applyFont="0" applyFill="0" applyBorder="0" applyAlignment="0" applyProtection="0"/>
    <xf numFmtId="49" fontId="96" fillId="38" borderId="130" applyProtection="0">
      <alignment horizontal="left" indent="1"/>
      <protection locked="0"/>
    </xf>
    <xf numFmtId="211" fontId="83" fillId="37" borderId="130">
      <alignment horizontal="center"/>
      <protection locked="0"/>
    </xf>
    <xf numFmtId="181" fontId="81" fillId="37" borderId="130">
      <protection locked="0"/>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40" fontId="90" fillId="40" borderId="130">
      <alignment vertical="center"/>
    </xf>
    <xf numFmtId="211" fontId="83" fillId="37" borderId="130">
      <alignment horizontal="center"/>
      <protection locked="0"/>
    </xf>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40" borderId="125" applyNumberFormat="0" applyFont="0" applyBorder="0" applyAlignment="0" applyProtection="0"/>
    <xf numFmtId="0" fontId="9" fillId="40" borderId="125" applyNumberFormat="0" applyFont="0" applyBorder="0" applyAlignment="0" applyProtection="0"/>
    <xf numFmtId="0" fontId="9" fillId="48" borderId="126" applyNumberFormat="0" applyAlignment="0" applyProtection="0"/>
    <xf numFmtId="10" fontId="77" fillId="40" borderId="130" applyNumberFormat="0" applyBorder="0" applyAlignment="0" applyProtection="0"/>
    <xf numFmtId="49" fontId="96" fillId="37" borderId="130" applyProtection="0">
      <alignment horizontal="left" indent="1"/>
      <protection locked="0"/>
    </xf>
    <xf numFmtId="181" fontId="81" fillId="37" borderId="130">
      <protection locked="0"/>
    </xf>
    <xf numFmtId="49" fontId="96" fillId="38" borderId="130" applyProtection="0">
      <alignment horizontal="left" indent="1"/>
      <protection locked="0"/>
    </xf>
    <xf numFmtId="49" fontId="96" fillId="37" borderId="130" applyProtection="0">
      <alignment horizontal="left" indent="1"/>
      <protection locked="0"/>
    </xf>
    <xf numFmtId="10" fontId="77" fillId="40" borderId="130" applyNumberFormat="0" applyBorder="0" applyAlignment="0" applyProtection="0"/>
    <xf numFmtId="0" fontId="95" fillId="0" borderId="129">
      <alignment horizontal="left" vertical="center"/>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0" fontId="9" fillId="40" borderId="125" applyNumberFormat="0" applyFont="0" applyBorder="0" applyAlignment="0" applyProtection="0"/>
    <xf numFmtId="0" fontId="9" fillId="40" borderId="125" applyNumberFormat="0" applyFont="0" applyBorder="0" applyAlignment="0" applyProtection="0"/>
    <xf numFmtId="10" fontId="77" fillId="40" borderId="130" applyNumberFormat="0" applyBorder="0" applyAlignment="0" applyProtection="0"/>
    <xf numFmtId="0" fontId="9" fillId="48" borderId="126" applyNumberFormat="0" applyAlignment="0" applyProtection="0"/>
    <xf numFmtId="181" fontId="81" fillId="37" borderId="130">
      <protection locked="0"/>
    </xf>
    <xf numFmtId="49" fontId="96" fillId="38" borderId="130" applyProtection="0">
      <alignment horizontal="left" indent="1"/>
      <protection locked="0"/>
    </xf>
    <xf numFmtId="49" fontId="96" fillId="37" borderId="130" applyProtection="0">
      <alignment horizontal="left" indent="1"/>
      <protection locked="0"/>
    </xf>
    <xf numFmtId="10" fontId="77" fillId="40" borderId="130" applyNumberFormat="0" applyBorder="0" applyAlignment="0" applyProtection="0"/>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0" borderId="129" applyFont="0" applyFill="0" applyBorder="0" applyAlignment="0" applyProtection="0"/>
    <xf numFmtId="49" fontId="96" fillId="38" borderId="130" applyProtection="0">
      <alignment horizontal="left" indent="1"/>
      <protection locked="0"/>
    </xf>
    <xf numFmtId="211" fontId="83" fillId="37" borderId="130">
      <alignment horizontal="center"/>
      <protection locked="0"/>
    </xf>
    <xf numFmtId="0" fontId="95" fillId="0" borderId="129">
      <alignment horizontal="left" vertical="center"/>
    </xf>
    <xf numFmtId="181" fontId="81" fillId="37" borderId="130">
      <protection locked="0"/>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40" fontId="90" fillId="40" borderId="130">
      <alignment vertical="center"/>
    </xf>
    <xf numFmtId="211" fontId="83" fillId="37" borderId="130">
      <alignment horizontal="center"/>
      <protection locked="0"/>
    </xf>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40" borderId="125" applyNumberFormat="0" applyFont="0" applyBorder="0" applyAlignment="0" applyProtection="0"/>
    <xf numFmtId="0" fontId="9" fillId="40" borderId="125" applyNumberFormat="0" applyFont="0" applyBorder="0" applyAlignment="0" applyProtection="0"/>
    <xf numFmtId="0" fontId="9" fillId="48" borderId="126" applyNumberFormat="0" applyAlignment="0" applyProtection="0"/>
    <xf numFmtId="10" fontId="77" fillId="40" borderId="130" applyNumberFormat="0" applyBorder="0" applyAlignment="0" applyProtection="0"/>
    <xf numFmtId="49" fontId="96" fillId="37" borderId="130" applyProtection="0">
      <alignment horizontal="left" indent="1"/>
      <protection locked="0"/>
    </xf>
    <xf numFmtId="0" fontId="9" fillId="31" borderId="105" applyNumberFormat="0" applyProtection="0">
      <alignment horizontal="left" vertical="center" indent="1"/>
    </xf>
    <xf numFmtId="10" fontId="77" fillId="40" borderId="130" applyNumberFormat="0" applyBorder="0" applyAlignment="0" applyProtection="0"/>
    <xf numFmtId="0" fontId="68" fillId="25" borderId="105" applyNumberFormat="0" applyProtection="0">
      <alignment horizontal="left" vertical="top" indent="1"/>
    </xf>
    <xf numFmtId="181" fontId="81" fillId="37" borderId="130">
      <protection locked="0"/>
    </xf>
    <xf numFmtId="4" fontId="72" fillId="31" borderId="105" applyNumberFormat="0" applyProtection="0">
      <alignment horizontal="right" vertical="center"/>
    </xf>
    <xf numFmtId="4" fontId="70" fillId="10" borderId="105" applyNumberFormat="0" applyProtection="0">
      <alignment horizontal="right" vertical="center"/>
    </xf>
    <xf numFmtId="0" fontId="9" fillId="16" borderId="105" applyNumberFormat="0" applyProtection="0">
      <alignment horizontal="left" vertical="top" indent="1"/>
    </xf>
    <xf numFmtId="0" fontId="9" fillId="10" borderId="105" applyNumberFormat="0" applyProtection="0">
      <alignment horizontal="left" vertical="top" indent="1"/>
    </xf>
    <xf numFmtId="49" fontId="96" fillId="38" borderId="130" applyProtection="0">
      <alignment horizontal="left" indent="1"/>
      <protection locked="0"/>
    </xf>
    <xf numFmtId="0" fontId="9" fillId="16" borderId="105" applyNumberFormat="0" applyProtection="0">
      <alignment horizontal="left" vertical="top" indent="1"/>
    </xf>
    <xf numFmtId="0" fontId="9" fillId="14" borderId="105" applyNumberFormat="0" applyProtection="0">
      <alignment horizontal="left" vertical="center" indent="1"/>
    </xf>
    <xf numFmtId="49" fontId="96" fillId="37" borderId="130" applyProtection="0">
      <alignment horizontal="left" indent="1"/>
      <protection locked="0"/>
    </xf>
    <xf numFmtId="0" fontId="9" fillId="48" borderId="126" applyNumberFormat="0" applyAlignment="0" applyProtection="0"/>
    <xf numFmtId="4" fontId="70" fillId="31" borderId="105" applyNumberFormat="0" applyProtection="0">
      <alignment horizontal="right" vertical="center"/>
    </xf>
    <xf numFmtId="4" fontId="70" fillId="17" borderId="105" applyNumberFormat="0" applyProtection="0">
      <alignment horizontal="right" vertical="center"/>
    </xf>
    <xf numFmtId="4" fontId="68" fillId="25" borderId="105" applyNumberFormat="0" applyProtection="0">
      <alignment vertical="center"/>
    </xf>
    <xf numFmtId="4" fontId="69" fillId="25" borderId="105" applyNumberFormat="0" applyProtection="0">
      <alignment vertical="center"/>
    </xf>
    <xf numFmtId="4" fontId="68" fillId="25" borderId="105" applyNumberFormat="0" applyProtection="0">
      <alignment horizontal="left" vertical="center" indent="1"/>
    </xf>
    <xf numFmtId="0" fontId="68" fillId="25" borderId="105" applyNumberFormat="0" applyProtection="0">
      <alignment horizontal="left" vertical="top" indent="1"/>
    </xf>
    <xf numFmtId="4" fontId="70" fillId="15" borderId="105" applyNumberFormat="0" applyProtection="0">
      <alignment horizontal="right" vertical="center"/>
    </xf>
    <xf numFmtId="4" fontId="70" fillId="11" borderId="105" applyNumberFormat="0" applyProtection="0">
      <alignment horizontal="right" vertical="center"/>
    </xf>
    <xf numFmtId="4" fontId="70" fillId="23" borderId="105" applyNumberFormat="0" applyProtection="0">
      <alignment horizontal="right" vertical="center"/>
    </xf>
    <xf numFmtId="4" fontId="70" fillId="24" borderId="105" applyNumberFormat="0" applyProtection="0">
      <alignment horizontal="right" vertical="center"/>
    </xf>
    <xf numFmtId="4" fontId="70" fillId="26" borderId="105" applyNumberFormat="0" applyProtection="0">
      <alignment horizontal="right" vertical="center"/>
    </xf>
    <xf numFmtId="4" fontId="70" fillId="27" borderId="105" applyNumberFormat="0" applyProtection="0">
      <alignment horizontal="right" vertical="center"/>
    </xf>
    <xf numFmtId="4" fontId="70" fillId="17" borderId="105" applyNumberFormat="0" applyProtection="0">
      <alignment horizontal="right" vertical="center"/>
    </xf>
    <xf numFmtId="4" fontId="70" fillId="28" borderId="105" applyNumberFormat="0" applyProtection="0">
      <alignment horizontal="right" vertical="center"/>
    </xf>
    <xf numFmtId="4" fontId="70" fillId="29" borderId="105" applyNumberFormat="0" applyProtection="0">
      <alignment horizontal="right" vertical="center"/>
    </xf>
    <xf numFmtId="4" fontId="70" fillId="10" borderId="105" applyNumberFormat="0" applyProtection="0">
      <alignment horizontal="right" vertical="center"/>
    </xf>
    <xf numFmtId="0" fontId="9" fillId="16" borderId="105" applyNumberFormat="0" applyProtection="0">
      <alignment horizontal="left" vertical="center" indent="1"/>
    </xf>
    <xf numFmtId="0" fontId="9" fillId="16" borderId="105" applyNumberFormat="0" applyProtection="0">
      <alignment horizontal="left" vertical="top" indent="1"/>
    </xf>
    <xf numFmtId="0" fontId="9" fillId="10" borderId="105" applyNumberFormat="0" applyProtection="0">
      <alignment horizontal="left" vertical="center" indent="1"/>
    </xf>
    <xf numFmtId="0" fontId="9" fillId="10" borderId="105" applyNumberFormat="0" applyProtection="0">
      <alignment horizontal="left" vertical="top" indent="1"/>
    </xf>
    <xf numFmtId="0" fontId="9" fillId="14" borderId="105" applyNumberFormat="0" applyProtection="0">
      <alignment horizontal="left" vertical="center" indent="1"/>
    </xf>
    <xf numFmtId="0" fontId="9" fillId="14" borderId="105" applyNumberFormat="0" applyProtection="0">
      <alignment horizontal="left" vertical="top" indent="1"/>
    </xf>
    <xf numFmtId="0" fontId="9" fillId="31" borderId="105" applyNumberFormat="0" applyProtection="0">
      <alignment horizontal="left" vertical="center" indent="1"/>
    </xf>
    <xf numFmtId="0" fontId="9" fillId="31" borderId="105" applyNumberFormat="0" applyProtection="0">
      <alignment horizontal="left" vertical="top" indent="1"/>
    </xf>
    <xf numFmtId="4" fontId="70" fillId="12" borderId="105" applyNumberFormat="0" applyProtection="0">
      <alignment vertical="center"/>
    </xf>
    <xf numFmtId="4" fontId="72" fillId="12" borderId="105" applyNumberFormat="0" applyProtection="0">
      <alignment vertical="center"/>
    </xf>
    <xf numFmtId="4" fontId="70" fillId="12" borderId="105" applyNumberFormat="0" applyProtection="0">
      <alignment horizontal="left" vertical="center" indent="1"/>
    </xf>
    <xf numFmtId="0" fontId="70" fillId="12" borderId="105" applyNumberFormat="0" applyProtection="0">
      <alignment horizontal="left" vertical="top" indent="1"/>
    </xf>
    <xf numFmtId="4" fontId="70" fillId="31" borderId="105" applyNumberFormat="0" applyProtection="0">
      <alignment horizontal="right" vertical="center"/>
    </xf>
    <xf numFmtId="4" fontId="72" fillId="31" borderId="105" applyNumberFormat="0" applyProtection="0">
      <alignment horizontal="right" vertical="center"/>
    </xf>
    <xf numFmtId="4" fontId="70" fillId="35" borderId="105" applyNumberFormat="0" applyProtection="0">
      <alignment horizontal="left" vertical="center" indent="1"/>
    </xf>
    <xf numFmtId="0" fontId="70" fillId="10" borderId="105" applyNumberFormat="0" applyProtection="0">
      <alignment horizontal="left" vertical="top" indent="1"/>
    </xf>
    <xf numFmtId="4" fontId="74" fillId="31" borderId="105" applyNumberFormat="0" applyProtection="0">
      <alignment horizontal="right" vertical="center"/>
    </xf>
    <xf numFmtId="0" fontId="9" fillId="16" borderId="105" applyNumberFormat="0" applyProtection="0">
      <alignment horizontal="left" vertical="center" indent="1"/>
    </xf>
    <xf numFmtId="4" fontId="70" fillId="31" borderId="105" applyNumberFormat="0" applyProtection="0">
      <alignment horizontal="right" vertical="center"/>
    </xf>
    <xf numFmtId="0" fontId="9" fillId="10" borderId="105" applyNumberFormat="0" applyProtection="0">
      <alignment horizontal="left" vertical="center" indent="1"/>
    </xf>
    <xf numFmtId="0" fontId="9" fillId="14" borderId="105" applyNumberFormat="0" applyProtection="0">
      <alignment horizontal="left" vertical="center" indent="1"/>
    </xf>
    <xf numFmtId="0" fontId="9" fillId="31" borderId="105" applyNumberFormat="0" applyProtection="0">
      <alignment horizontal="left" vertical="center" indent="1"/>
    </xf>
    <xf numFmtId="4" fontId="70" fillId="31" borderId="105" applyNumberFormat="0" applyProtection="0">
      <alignment horizontal="right" vertical="center"/>
    </xf>
    <xf numFmtId="4" fontId="72" fillId="31" borderId="105" applyNumberFormat="0" applyProtection="0">
      <alignment horizontal="right" vertical="center"/>
    </xf>
    <xf numFmtId="0" fontId="9" fillId="16" borderId="105" applyNumberFormat="0" applyProtection="0">
      <alignment horizontal="left" vertical="center" indent="1"/>
    </xf>
    <xf numFmtId="4" fontId="70" fillId="31" borderId="105" applyNumberFormat="0" applyProtection="0">
      <alignment horizontal="right" vertical="center"/>
    </xf>
    <xf numFmtId="4" fontId="72" fillId="31" borderId="105" applyNumberFormat="0" applyProtection="0">
      <alignment horizontal="right" vertical="center"/>
    </xf>
    <xf numFmtId="0" fontId="9" fillId="10" borderId="105" applyNumberFormat="0" applyProtection="0">
      <alignment horizontal="left" vertical="center" indent="1"/>
    </xf>
    <xf numFmtId="0" fontId="9" fillId="14" borderId="105" applyNumberFormat="0" applyProtection="0">
      <alignment horizontal="left" vertical="center" indent="1"/>
    </xf>
    <xf numFmtId="0" fontId="9" fillId="31" borderId="105" applyNumberFormat="0" applyProtection="0">
      <alignment horizontal="left" vertical="center" indent="1"/>
    </xf>
    <xf numFmtId="4" fontId="70" fillId="12" borderId="105" applyNumberFormat="0" applyProtection="0">
      <alignment horizontal="left" vertical="center" indent="1"/>
    </xf>
    <xf numFmtId="40" fontId="90" fillId="40" borderId="130">
      <alignment vertical="center"/>
    </xf>
    <xf numFmtId="4" fontId="70" fillId="12" borderId="105" applyNumberFormat="0" applyProtection="0">
      <alignment horizontal="left" vertical="center" indent="1"/>
    </xf>
    <xf numFmtId="0" fontId="9" fillId="31" borderId="105" applyNumberFormat="0" applyProtection="0">
      <alignment horizontal="left" vertical="center" indent="1"/>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10" fontId="77" fillId="40" borderId="130" applyNumberFormat="0" applyBorder="0" applyAlignment="0" applyProtection="0"/>
    <xf numFmtId="0" fontId="9" fillId="40" borderId="125" applyNumberFormat="0" applyFont="0" applyBorder="0" applyAlignment="0" applyProtection="0"/>
    <xf numFmtId="49" fontId="96" fillId="38" borderId="130" applyProtection="0">
      <alignment horizontal="left" indent="1"/>
      <protection locked="0"/>
    </xf>
    <xf numFmtId="4" fontId="70" fillId="24" borderId="105" applyNumberFormat="0" applyProtection="0">
      <alignment horizontal="right" vertical="center"/>
    </xf>
    <xf numFmtId="0" fontId="9" fillId="16" borderId="105" applyNumberFormat="0" applyProtection="0">
      <alignment horizontal="left" vertical="center" indent="1"/>
    </xf>
    <xf numFmtId="49" fontId="96" fillId="37" borderId="130" applyProtection="0">
      <alignment horizontal="left" indent="1"/>
      <protection locked="0"/>
    </xf>
    <xf numFmtId="4" fontId="72" fillId="31" borderId="105" applyNumberFormat="0" applyProtection="0">
      <alignment horizontal="right" vertical="center"/>
    </xf>
    <xf numFmtId="4" fontId="70" fillId="35"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top" indent="1"/>
    </xf>
    <xf numFmtId="0" fontId="9" fillId="16" borderId="105" applyNumberFormat="0" applyProtection="0">
      <alignment horizontal="left" vertical="top" indent="1"/>
    </xf>
    <xf numFmtId="4" fontId="70" fillId="31" borderId="105" applyNumberFormat="0" applyProtection="0">
      <alignment horizontal="right" vertical="center"/>
    </xf>
    <xf numFmtId="40" fontId="90" fillId="40" borderId="130">
      <alignment vertical="center"/>
    </xf>
    <xf numFmtId="4" fontId="69" fillId="25" borderId="105" applyNumberFormat="0" applyProtection="0">
      <alignment vertical="center"/>
    </xf>
    <xf numFmtId="211" fontId="83" fillId="37" borderId="130">
      <alignment horizontal="center"/>
      <protection locked="0"/>
    </xf>
    <xf numFmtId="49" fontId="96" fillId="37" borderId="130" applyProtection="0">
      <alignment horizontal="left" indent="1"/>
      <protection locked="0"/>
    </xf>
    <xf numFmtId="4" fontId="70" fillId="31" borderId="105" applyNumberFormat="0" applyProtection="0">
      <alignment horizontal="right" vertical="center"/>
    </xf>
    <xf numFmtId="40" fontId="90" fillId="19" borderId="102">
      <alignment vertical="center"/>
    </xf>
    <xf numFmtId="4" fontId="68" fillId="25" borderId="105" applyNumberFormat="0" applyProtection="0">
      <alignment vertical="center"/>
    </xf>
    <xf numFmtId="4" fontId="69" fillId="25" borderId="105" applyNumberFormat="0" applyProtection="0">
      <alignment vertical="center"/>
    </xf>
    <xf numFmtId="4" fontId="68" fillId="25" borderId="105" applyNumberFormat="0" applyProtection="0">
      <alignment horizontal="left" vertical="center" indent="1"/>
    </xf>
    <xf numFmtId="0" fontId="68" fillId="25" borderId="105" applyNumberFormat="0" applyProtection="0">
      <alignment horizontal="left" vertical="top" indent="1"/>
    </xf>
    <xf numFmtId="4" fontId="70" fillId="15" borderId="105" applyNumberFormat="0" applyProtection="0">
      <alignment horizontal="right" vertical="center"/>
    </xf>
    <xf numFmtId="4" fontId="70" fillId="11" borderId="105" applyNumberFormat="0" applyProtection="0">
      <alignment horizontal="right" vertical="center"/>
    </xf>
    <xf numFmtId="4" fontId="70" fillId="23" borderId="105" applyNumberFormat="0" applyProtection="0">
      <alignment horizontal="right" vertical="center"/>
    </xf>
    <xf numFmtId="4" fontId="70" fillId="24" borderId="105" applyNumberFormat="0" applyProtection="0">
      <alignment horizontal="right" vertical="center"/>
    </xf>
    <xf numFmtId="4" fontId="70" fillId="26" borderId="105" applyNumberFormat="0" applyProtection="0">
      <alignment horizontal="right" vertical="center"/>
    </xf>
    <xf numFmtId="4" fontId="70" fillId="27" borderId="105" applyNumberFormat="0" applyProtection="0">
      <alignment horizontal="right" vertical="center"/>
    </xf>
    <xf numFmtId="4" fontId="70" fillId="17" borderId="105" applyNumberFormat="0" applyProtection="0">
      <alignment horizontal="right" vertical="center"/>
    </xf>
    <xf numFmtId="4" fontId="70" fillId="28" borderId="105" applyNumberFormat="0" applyProtection="0">
      <alignment horizontal="right" vertical="center"/>
    </xf>
    <xf numFmtId="4" fontId="70" fillId="29" borderId="105" applyNumberFormat="0" applyProtection="0">
      <alignment horizontal="right" vertical="center"/>
    </xf>
    <xf numFmtId="4" fontId="70" fillId="10" borderId="105" applyNumberFormat="0" applyProtection="0">
      <alignment horizontal="right" vertical="center"/>
    </xf>
    <xf numFmtId="0" fontId="9" fillId="16" borderId="105" applyNumberFormat="0" applyProtection="0">
      <alignment horizontal="left" vertical="center" indent="1"/>
    </xf>
    <xf numFmtId="0" fontId="9" fillId="16" borderId="105" applyNumberFormat="0" applyProtection="0">
      <alignment horizontal="left" vertical="top" indent="1"/>
    </xf>
    <xf numFmtId="0" fontId="9" fillId="10" borderId="105" applyNumberFormat="0" applyProtection="0">
      <alignment horizontal="left" vertical="center" indent="1"/>
    </xf>
    <xf numFmtId="0" fontId="9" fillId="10" borderId="105" applyNumberFormat="0" applyProtection="0">
      <alignment horizontal="left" vertical="top" indent="1"/>
    </xf>
    <xf numFmtId="0" fontId="9" fillId="14" borderId="105" applyNumberFormat="0" applyProtection="0">
      <alignment horizontal="left" vertical="center" indent="1"/>
    </xf>
    <xf numFmtId="0" fontId="9" fillId="14" borderId="105" applyNumberFormat="0" applyProtection="0">
      <alignment horizontal="left" vertical="top" indent="1"/>
    </xf>
    <xf numFmtId="0" fontId="9" fillId="31" borderId="105" applyNumberFormat="0" applyProtection="0">
      <alignment horizontal="left" vertical="center" indent="1"/>
    </xf>
    <xf numFmtId="0" fontId="9" fillId="31" borderId="105" applyNumberFormat="0" applyProtection="0">
      <alignment horizontal="left" vertical="top" indent="1"/>
    </xf>
    <xf numFmtId="0" fontId="9" fillId="13" borderId="130" applyNumberFormat="0">
      <protection locked="0"/>
    </xf>
    <xf numFmtId="4" fontId="70" fillId="12" borderId="105" applyNumberFormat="0" applyProtection="0">
      <alignment vertical="center"/>
    </xf>
    <xf numFmtId="4" fontId="72" fillId="12" borderId="105" applyNumberFormat="0" applyProtection="0">
      <alignment vertical="center"/>
    </xf>
    <xf numFmtId="4" fontId="70" fillId="12" borderId="105" applyNumberFormat="0" applyProtection="0">
      <alignment horizontal="left" vertical="center" indent="1"/>
    </xf>
    <xf numFmtId="0" fontId="70" fillId="12" borderId="105" applyNumberFormat="0" applyProtection="0">
      <alignment horizontal="left" vertical="top" indent="1"/>
    </xf>
    <xf numFmtId="4" fontId="70" fillId="31" borderId="105" applyNumberFormat="0" applyProtection="0">
      <alignment horizontal="right" vertical="center"/>
    </xf>
    <xf numFmtId="4" fontId="72" fillId="31" borderId="105" applyNumberFormat="0" applyProtection="0">
      <alignment horizontal="right" vertical="center"/>
    </xf>
    <xf numFmtId="4" fontId="70" fillId="35" borderId="105" applyNumberFormat="0" applyProtection="0">
      <alignment horizontal="left" vertical="center" indent="1"/>
    </xf>
    <xf numFmtId="0" fontId="70" fillId="10" borderId="105" applyNumberFormat="0" applyProtection="0">
      <alignment horizontal="left" vertical="top" indent="1"/>
    </xf>
    <xf numFmtId="4" fontId="74" fillId="31" borderId="105" applyNumberFormat="0" applyProtection="0">
      <alignment horizontal="right" vertical="center"/>
    </xf>
    <xf numFmtId="0" fontId="9" fillId="16" borderId="105" applyNumberFormat="0" applyProtection="0">
      <alignment horizontal="left" vertical="center" indent="1"/>
    </xf>
    <xf numFmtId="4" fontId="70" fillId="31" borderId="105" applyNumberFormat="0" applyProtection="0">
      <alignment horizontal="right" vertical="center"/>
    </xf>
    <xf numFmtId="0" fontId="9" fillId="10" borderId="105" applyNumberFormat="0" applyProtection="0">
      <alignment horizontal="left" vertical="center" indent="1"/>
    </xf>
    <xf numFmtId="0" fontId="9" fillId="14" borderId="105" applyNumberFormat="0" applyProtection="0">
      <alignment horizontal="left" vertical="center" indent="1"/>
    </xf>
    <xf numFmtId="0" fontId="9" fillId="31" borderId="105" applyNumberFormat="0" applyProtection="0">
      <alignment horizontal="left" vertical="center" indent="1"/>
    </xf>
    <xf numFmtId="4" fontId="70" fillId="31" borderId="105" applyNumberFormat="0" applyProtection="0">
      <alignment horizontal="right" vertical="center"/>
    </xf>
    <xf numFmtId="4" fontId="72" fillId="31" borderId="105" applyNumberFormat="0" applyProtection="0">
      <alignment horizontal="right" vertical="center"/>
    </xf>
    <xf numFmtId="0" fontId="9" fillId="16" borderId="105" applyNumberFormat="0" applyProtection="0">
      <alignment horizontal="left" vertical="center" indent="1"/>
    </xf>
    <xf numFmtId="4" fontId="70" fillId="31" borderId="105" applyNumberFormat="0" applyProtection="0">
      <alignment horizontal="right" vertical="center"/>
    </xf>
    <xf numFmtId="4" fontId="72" fillId="31" borderId="105" applyNumberFormat="0" applyProtection="0">
      <alignment horizontal="right" vertical="center"/>
    </xf>
    <xf numFmtId="0" fontId="9" fillId="10" borderId="105" applyNumberFormat="0" applyProtection="0">
      <alignment horizontal="left" vertical="center" indent="1"/>
    </xf>
    <xf numFmtId="0" fontId="9" fillId="14" borderId="105" applyNumberFormat="0" applyProtection="0">
      <alignment horizontal="left" vertical="center" indent="1"/>
    </xf>
    <xf numFmtId="0" fontId="9" fillId="31" borderId="105" applyNumberFormat="0" applyProtection="0">
      <alignment horizontal="left" vertical="center" indent="1"/>
    </xf>
    <xf numFmtId="4" fontId="70" fillId="12" borderId="105" applyNumberFormat="0" applyProtection="0">
      <alignment horizontal="left" vertical="center" indent="1"/>
    </xf>
    <xf numFmtId="40" fontId="90" fillId="40" borderId="130">
      <alignment vertical="center"/>
    </xf>
    <xf numFmtId="0" fontId="9" fillId="40" borderId="125" applyNumberFormat="0" applyFont="0" applyBorder="0" applyAlignment="0" applyProtection="0"/>
    <xf numFmtId="0" fontId="9" fillId="40" borderId="125" applyNumberFormat="0" applyFont="0" applyBorder="0" applyAlignment="0" applyProtection="0"/>
    <xf numFmtId="0" fontId="9" fillId="48" borderId="126" applyNumberFormat="0" applyAlignment="0" applyProtection="0"/>
    <xf numFmtId="211" fontId="83" fillId="37" borderId="130">
      <alignment horizontal="center"/>
      <protection locked="0"/>
    </xf>
    <xf numFmtId="40" fontId="90" fillId="40" borderId="130">
      <alignment vertical="center"/>
    </xf>
    <xf numFmtId="0" fontId="70" fillId="12" borderId="105" applyNumberFormat="0" applyProtection="0">
      <alignment horizontal="left" vertical="top" indent="1"/>
    </xf>
    <xf numFmtId="211" fontId="83" fillId="37" borderId="130">
      <alignment horizontal="center"/>
      <protection locked="0"/>
    </xf>
    <xf numFmtId="0" fontId="9" fillId="14" borderId="105" applyNumberFormat="0" applyProtection="0">
      <alignment horizontal="left" vertical="center" indent="1"/>
    </xf>
    <xf numFmtId="49" fontId="96" fillId="38" borderId="130" applyProtection="0">
      <alignment horizontal="left" indent="1"/>
      <protection locked="0"/>
    </xf>
    <xf numFmtId="211" fontId="83" fillId="37" borderId="130">
      <alignment horizontal="center"/>
      <protection locked="0"/>
    </xf>
    <xf numFmtId="0" fontId="95" fillId="0" borderId="129">
      <alignment horizontal="left" vertical="center"/>
    </xf>
    <xf numFmtId="181" fontId="81" fillId="37" borderId="130">
      <protection locked="0"/>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40" borderId="125" applyNumberFormat="0" applyFont="0" applyBorder="0" applyAlignment="0" applyProtection="0"/>
    <xf numFmtId="0" fontId="9" fillId="40" borderId="125" applyNumberFormat="0" applyFont="0" applyBorder="0" applyAlignment="0" applyProtection="0"/>
    <xf numFmtId="0" fontId="9" fillId="48" borderId="126" applyNumberFormat="0" applyAlignment="0" applyProtection="0"/>
    <xf numFmtId="10" fontId="77" fillId="40" borderId="130" applyNumberFormat="0" applyBorder="0" applyAlignment="0" applyProtection="0"/>
    <xf numFmtId="49" fontId="96" fillId="37" borderId="130" applyProtection="0">
      <alignment horizontal="left" indent="1"/>
      <protection locked="0"/>
    </xf>
    <xf numFmtId="0" fontId="9" fillId="0" borderId="129" applyFont="0" applyFill="0" applyBorder="0" applyAlignment="0" applyProtection="0"/>
    <xf numFmtId="181" fontId="81" fillId="37" borderId="130">
      <protection locked="0"/>
    </xf>
    <xf numFmtId="49" fontId="96" fillId="38" borderId="130" applyProtection="0">
      <alignment horizontal="left" indent="1"/>
      <protection locked="0"/>
    </xf>
    <xf numFmtId="49" fontId="96" fillId="37" borderId="130" applyProtection="0">
      <alignment horizontal="left" indent="1"/>
      <protection locked="0"/>
    </xf>
    <xf numFmtId="10" fontId="77" fillId="40" borderId="130" applyNumberFormat="0" applyBorder="0" applyAlignment="0" applyProtection="0"/>
    <xf numFmtId="0" fontId="95" fillId="0" borderId="129">
      <alignment horizontal="left" vertical="center"/>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0" fontId="9" fillId="40" borderId="125" applyNumberFormat="0" applyFont="0" applyBorder="0" applyAlignment="0" applyProtection="0"/>
    <xf numFmtId="0" fontId="9" fillId="40" borderId="125" applyNumberFormat="0" applyFont="0" applyBorder="0" applyAlignment="0" applyProtection="0"/>
    <xf numFmtId="10" fontId="77" fillId="40" borderId="130" applyNumberFormat="0" applyBorder="0" applyAlignment="0" applyProtection="0"/>
    <xf numFmtId="0" fontId="9" fillId="48" borderId="126" applyNumberFormat="0" applyAlignment="0" applyProtection="0"/>
    <xf numFmtId="181" fontId="81" fillId="37" borderId="130">
      <protection locked="0"/>
    </xf>
    <xf numFmtId="49" fontId="96" fillId="38" borderId="130" applyProtection="0">
      <alignment horizontal="left" indent="1"/>
      <protection locked="0"/>
    </xf>
    <xf numFmtId="49" fontId="96" fillId="37" borderId="130" applyProtection="0">
      <alignment horizontal="left" indent="1"/>
      <protection locked="0"/>
    </xf>
    <xf numFmtId="10" fontId="77" fillId="40" borderId="130" applyNumberFormat="0" applyBorder="0" applyAlignment="0" applyProtection="0"/>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0" borderId="129" applyFont="0" applyFill="0" applyBorder="0" applyAlignment="0" applyProtection="0"/>
    <xf numFmtId="49" fontId="96" fillId="38" borderId="130" applyProtection="0">
      <alignment horizontal="left" indent="1"/>
      <protection locked="0"/>
    </xf>
    <xf numFmtId="211" fontId="83" fillId="37" borderId="130">
      <alignment horizontal="center"/>
      <protection locked="0"/>
    </xf>
    <xf numFmtId="181" fontId="81" fillId="37" borderId="130">
      <protection locked="0"/>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40" fontId="90" fillId="40" borderId="130">
      <alignment vertical="center"/>
    </xf>
    <xf numFmtId="211" fontId="83" fillId="37" borderId="130">
      <alignment horizontal="center"/>
      <protection locked="0"/>
    </xf>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40" borderId="125" applyNumberFormat="0" applyFont="0" applyBorder="0" applyAlignment="0" applyProtection="0"/>
    <xf numFmtId="0" fontId="9" fillId="40" borderId="125" applyNumberFormat="0" applyFont="0" applyBorder="0" applyAlignment="0" applyProtection="0"/>
    <xf numFmtId="0" fontId="9" fillId="48" borderId="126" applyNumberFormat="0" applyAlignment="0" applyProtection="0"/>
    <xf numFmtId="10" fontId="77" fillId="40" borderId="130" applyNumberFormat="0" applyBorder="0" applyAlignment="0" applyProtection="0"/>
    <xf numFmtId="49" fontId="96" fillId="37" borderId="130" applyProtection="0">
      <alignment horizontal="left" indent="1"/>
      <protection locked="0"/>
    </xf>
    <xf numFmtId="181" fontId="81" fillId="37" borderId="130">
      <protection locked="0"/>
    </xf>
    <xf numFmtId="49" fontId="96" fillId="38" borderId="130" applyProtection="0">
      <alignment horizontal="left" indent="1"/>
      <protection locked="0"/>
    </xf>
    <xf numFmtId="49" fontId="96" fillId="37" borderId="130" applyProtection="0">
      <alignment horizontal="left" indent="1"/>
      <protection locked="0"/>
    </xf>
    <xf numFmtId="10" fontId="77" fillId="40" borderId="130" applyNumberFormat="0" applyBorder="0" applyAlignment="0" applyProtection="0"/>
    <xf numFmtId="0" fontId="95" fillId="0" borderId="129">
      <alignment horizontal="left" vertical="center"/>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0" fontId="9" fillId="40" borderId="125" applyNumberFormat="0" applyFont="0" applyBorder="0" applyAlignment="0" applyProtection="0"/>
    <xf numFmtId="0" fontId="9" fillId="40" borderId="125" applyNumberFormat="0" applyFont="0" applyBorder="0" applyAlignment="0" applyProtection="0"/>
    <xf numFmtId="10" fontId="77" fillId="40" borderId="130" applyNumberFormat="0" applyBorder="0" applyAlignment="0" applyProtection="0"/>
    <xf numFmtId="0" fontId="9" fillId="48" borderId="126" applyNumberFormat="0" applyAlignment="0" applyProtection="0"/>
    <xf numFmtId="181" fontId="81" fillId="37" borderId="130">
      <protection locked="0"/>
    </xf>
    <xf numFmtId="49" fontId="96" fillId="38" borderId="130" applyProtection="0">
      <alignment horizontal="left" indent="1"/>
      <protection locked="0"/>
    </xf>
    <xf numFmtId="49" fontId="96" fillId="37" borderId="130" applyProtection="0">
      <alignment horizontal="left" indent="1"/>
      <protection locked="0"/>
    </xf>
    <xf numFmtId="10" fontId="77" fillId="40" borderId="130" applyNumberFormat="0" applyBorder="0" applyAlignment="0" applyProtection="0"/>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0" borderId="129" applyFont="0" applyFill="0" applyBorder="0" applyAlignment="0" applyProtection="0"/>
    <xf numFmtId="49" fontId="96" fillId="38" borderId="130" applyProtection="0">
      <alignment horizontal="left" indent="1"/>
      <protection locked="0"/>
    </xf>
    <xf numFmtId="211" fontId="83" fillId="37" borderId="130">
      <alignment horizontal="center"/>
      <protection locked="0"/>
    </xf>
    <xf numFmtId="0" fontId="95" fillId="0" borderId="129">
      <alignment horizontal="left" vertical="center"/>
    </xf>
    <xf numFmtId="181" fontId="81" fillId="37" borderId="130">
      <protection locked="0"/>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40" fontId="90" fillId="40" borderId="130">
      <alignment vertical="center"/>
    </xf>
    <xf numFmtId="211" fontId="83" fillId="37" borderId="130">
      <alignment horizontal="center"/>
      <protection locked="0"/>
    </xf>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40" borderId="125" applyNumberFormat="0" applyFont="0" applyBorder="0" applyAlignment="0" applyProtection="0"/>
    <xf numFmtId="0" fontId="9" fillId="40" borderId="125" applyNumberFormat="0" applyFont="0" applyBorder="0" applyAlignment="0" applyProtection="0"/>
    <xf numFmtId="0" fontId="9" fillId="48" borderId="126" applyNumberFormat="0" applyAlignment="0" applyProtection="0"/>
    <xf numFmtId="10" fontId="77" fillId="40" borderId="130" applyNumberFormat="0" applyBorder="0" applyAlignment="0" applyProtection="0"/>
    <xf numFmtId="49" fontId="96" fillId="37" borderId="130" applyProtection="0">
      <alignment horizontal="left" indent="1"/>
      <protection locked="0"/>
    </xf>
    <xf numFmtId="0" fontId="9" fillId="40" borderId="125" applyNumberFormat="0" applyFont="0" applyBorder="0" applyAlignment="0" applyProtection="0"/>
    <xf numFmtId="0" fontId="9" fillId="0" borderId="129" applyFont="0" applyFill="0" applyBorder="0" applyAlignment="0" applyProtection="0"/>
    <xf numFmtId="4" fontId="70" fillId="11" borderId="105" applyNumberFormat="0" applyProtection="0">
      <alignment horizontal="right" vertical="center"/>
    </xf>
    <xf numFmtId="49" fontId="96" fillId="38" borderId="130" applyProtection="0">
      <alignment horizontal="left" indent="1"/>
      <protection locked="0"/>
    </xf>
    <xf numFmtId="4" fontId="70" fillId="31" borderId="105" applyNumberFormat="0" applyProtection="0">
      <alignment horizontal="right" vertical="center"/>
    </xf>
    <xf numFmtId="4" fontId="70" fillId="12" borderId="105" applyNumberFormat="0" applyProtection="0">
      <alignment vertical="center"/>
    </xf>
    <xf numFmtId="0" fontId="9" fillId="14" borderId="105" applyNumberFormat="0" applyProtection="0">
      <alignment horizontal="left" vertical="center" indent="1"/>
    </xf>
    <xf numFmtId="0" fontId="9" fillId="14" borderId="105" applyNumberFormat="0" applyProtection="0">
      <alignment horizontal="left" vertical="top" indent="1"/>
    </xf>
    <xf numFmtId="0" fontId="95" fillId="0" borderId="129">
      <alignment horizontal="left" vertical="center"/>
    </xf>
    <xf numFmtId="4" fontId="70" fillId="10" borderId="105" applyNumberFormat="0" applyProtection="0">
      <alignment horizontal="right" vertical="center"/>
    </xf>
    <xf numFmtId="4" fontId="70" fillId="12" borderId="105" applyNumberFormat="0" applyProtection="0">
      <alignment horizontal="left" vertical="center" indent="1"/>
    </xf>
    <xf numFmtId="10" fontId="77" fillId="40" borderId="130" applyNumberFormat="0" applyBorder="0" applyAlignment="0" applyProtection="0"/>
    <xf numFmtId="40" fontId="90" fillId="19" borderId="102">
      <alignment vertical="center"/>
    </xf>
    <xf numFmtId="40" fontId="90" fillId="40" borderId="130">
      <alignment vertical="center"/>
    </xf>
    <xf numFmtId="10" fontId="77" fillId="40" borderId="130" applyNumberFormat="0" applyBorder="0" applyAlignment="0" applyProtection="0"/>
    <xf numFmtId="0" fontId="9" fillId="14" borderId="105" applyNumberFormat="0" applyProtection="0">
      <alignment horizontal="left" vertical="center" indent="1"/>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40" fontId="90" fillId="19" borderId="102">
      <alignment vertical="center"/>
    </xf>
    <xf numFmtId="4" fontId="68" fillId="25" borderId="105" applyNumberFormat="0" applyProtection="0">
      <alignment vertical="center"/>
    </xf>
    <xf numFmtId="4" fontId="69" fillId="25" borderId="105" applyNumberFormat="0" applyProtection="0">
      <alignment vertical="center"/>
    </xf>
    <xf numFmtId="4" fontId="68" fillId="25" borderId="105" applyNumberFormat="0" applyProtection="0">
      <alignment horizontal="left" vertical="center" indent="1"/>
    </xf>
    <xf numFmtId="0" fontId="68" fillId="25" borderId="105" applyNumberFormat="0" applyProtection="0">
      <alignment horizontal="left" vertical="top" indent="1"/>
    </xf>
    <xf numFmtId="4" fontId="70" fillId="15" borderId="105" applyNumberFormat="0" applyProtection="0">
      <alignment horizontal="right" vertical="center"/>
    </xf>
    <xf numFmtId="4" fontId="70" fillId="11" borderId="105" applyNumberFormat="0" applyProtection="0">
      <alignment horizontal="right" vertical="center"/>
    </xf>
    <xf numFmtId="4" fontId="70" fillId="23" borderId="105" applyNumberFormat="0" applyProtection="0">
      <alignment horizontal="right" vertical="center"/>
    </xf>
    <xf numFmtId="4" fontId="70" fillId="24" borderId="105" applyNumberFormat="0" applyProtection="0">
      <alignment horizontal="right" vertical="center"/>
    </xf>
    <xf numFmtId="4" fontId="70" fillId="26" borderId="105" applyNumberFormat="0" applyProtection="0">
      <alignment horizontal="right" vertical="center"/>
    </xf>
    <xf numFmtId="4" fontId="70" fillId="27" borderId="105" applyNumberFormat="0" applyProtection="0">
      <alignment horizontal="right" vertical="center"/>
    </xf>
    <xf numFmtId="4" fontId="70" fillId="17" borderId="105" applyNumberFormat="0" applyProtection="0">
      <alignment horizontal="right" vertical="center"/>
    </xf>
    <xf numFmtId="4" fontId="70" fillId="28" borderId="105" applyNumberFormat="0" applyProtection="0">
      <alignment horizontal="right" vertical="center"/>
    </xf>
    <xf numFmtId="4" fontId="70" fillId="29" borderId="105" applyNumberFormat="0" applyProtection="0">
      <alignment horizontal="right" vertical="center"/>
    </xf>
    <xf numFmtId="4" fontId="70" fillId="10" borderId="105" applyNumberFormat="0" applyProtection="0">
      <alignment horizontal="right" vertical="center"/>
    </xf>
    <xf numFmtId="0" fontId="9" fillId="16" borderId="105" applyNumberFormat="0" applyProtection="0">
      <alignment horizontal="left" vertical="center" indent="1"/>
    </xf>
    <xf numFmtId="0" fontId="9" fillId="16" borderId="105" applyNumberFormat="0" applyProtection="0">
      <alignment horizontal="left" vertical="top" indent="1"/>
    </xf>
    <xf numFmtId="0" fontId="9" fillId="10" borderId="105" applyNumberFormat="0" applyProtection="0">
      <alignment horizontal="left" vertical="center" indent="1"/>
    </xf>
    <xf numFmtId="0" fontId="9" fillId="10" borderId="105" applyNumberFormat="0" applyProtection="0">
      <alignment horizontal="left" vertical="top" indent="1"/>
    </xf>
    <xf numFmtId="0" fontId="9" fillId="14" borderId="105" applyNumberFormat="0" applyProtection="0">
      <alignment horizontal="left" vertical="center" indent="1"/>
    </xf>
    <xf numFmtId="0" fontId="9" fillId="14" borderId="105" applyNumberFormat="0" applyProtection="0">
      <alignment horizontal="left" vertical="top" indent="1"/>
    </xf>
    <xf numFmtId="0" fontId="9" fillId="31" borderId="105" applyNumberFormat="0" applyProtection="0">
      <alignment horizontal="left" vertical="center" indent="1"/>
    </xf>
    <xf numFmtId="0" fontId="9" fillId="31" borderId="105" applyNumberFormat="0" applyProtection="0">
      <alignment horizontal="left" vertical="top" indent="1"/>
    </xf>
    <xf numFmtId="0" fontId="9" fillId="13" borderId="130" applyNumberFormat="0">
      <protection locked="0"/>
    </xf>
    <xf numFmtId="4" fontId="70" fillId="12" borderId="105" applyNumberFormat="0" applyProtection="0">
      <alignment vertical="center"/>
    </xf>
    <xf numFmtId="4" fontId="72" fillId="12" borderId="105" applyNumberFormat="0" applyProtection="0">
      <alignment vertical="center"/>
    </xf>
    <xf numFmtId="4" fontId="70" fillId="12" borderId="105" applyNumberFormat="0" applyProtection="0">
      <alignment horizontal="left" vertical="center" indent="1"/>
    </xf>
    <xf numFmtId="0" fontId="70" fillId="12" borderId="105" applyNumberFormat="0" applyProtection="0">
      <alignment horizontal="left" vertical="top" indent="1"/>
    </xf>
    <xf numFmtId="4" fontId="70" fillId="31" borderId="105" applyNumberFormat="0" applyProtection="0">
      <alignment horizontal="right" vertical="center"/>
    </xf>
    <xf numFmtId="4" fontId="72" fillId="31" borderId="105" applyNumberFormat="0" applyProtection="0">
      <alignment horizontal="right" vertical="center"/>
    </xf>
    <xf numFmtId="4" fontId="70" fillId="35" borderId="105" applyNumberFormat="0" applyProtection="0">
      <alignment horizontal="left" vertical="center" indent="1"/>
    </xf>
    <xf numFmtId="0" fontId="70" fillId="10" borderId="105" applyNumberFormat="0" applyProtection="0">
      <alignment horizontal="left" vertical="top" indent="1"/>
    </xf>
    <xf numFmtId="4" fontId="74" fillId="31" borderId="105" applyNumberFormat="0" applyProtection="0">
      <alignment horizontal="right" vertical="center"/>
    </xf>
    <xf numFmtId="0" fontId="9" fillId="16" borderId="105" applyNumberFormat="0" applyProtection="0">
      <alignment horizontal="left" vertical="center" indent="1"/>
    </xf>
    <xf numFmtId="4" fontId="70" fillId="31" borderId="105" applyNumberFormat="0" applyProtection="0">
      <alignment horizontal="right" vertical="center"/>
    </xf>
    <xf numFmtId="0" fontId="9" fillId="10" borderId="105" applyNumberFormat="0" applyProtection="0">
      <alignment horizontal="left" vertical="center" indent="1"/>
    </xf>
    <xf numFmtId="0" fontId="9" fillId="14" borderId="105" applyNumberFormat="0" applyProtection="0">
      <alignment horizontal="left" vertical="center" indent="1"/>
    </xf>
    <xf numFmtId="0" fontId="9" fillId="31" borderId="105" applyNumberFormat="0" applyProtection="0">
      <alignment horizontal="left" vertical="center" indent="1"/>
    </xf>
    <xf numFmtId="4" fontId="70" fillId="31" borderId="105" applyNumberFormat="0" applyProtection="0">
      <alignment horizontal="right" vertical="center"/>
    </xf>
    <xf numFmtId="4" fontId="72" fillId="31" borderId="105" applyNumberFormat="0" applyProtection="0">
      <alignment horizontal="right" vertical="center"/>
    </xf>
    <xf numFmtId="0" fontId="9" fillId="16" borderId="105" applyNumberFormat="0" applyProtection="0">
      <alignment horizontal="left" vertical="center" indent="1"/>
    </xf>
    <xf numFmtId="4" fontId="70" fillId="31" borderId="105" applyNumberFormat="0" applyProtection="0">
      <alignment horizontal="right" vertical="center"/>
    </xf>
    <xf numFmtId="4" fontId="72" fillId="31" borderId="105" applyNumberFormat="0" applyProtection="0">
      <alignment horizontal="right" vertical="center"/>
    </xf>
    <xf numFmtId="0" fontId="9" fillId="10" borderId="105" applyNumberFormat="0" applyProtection="0">
      <alignment horizontal="left" vertical="center" indent="1"/>
    </xf>
    <xf numFmtId="0" fontId="9" fillId="14" borderId="105" applyNumberFormat="0" applyProtection="0">
      <alignment horizontal="left" vertical="center" indent="1"/>
    </xf>
    <xf numFmtId="0" fontId="9" fillId="31" borderId="105" applyNumberFormat="0" applyProtection="0">
      <alignment horizontal="left" vertical="center" indent="1"/>
    </xf>
    <xf numFmtId="4" fontId="70" fillId="12" borderId="105" applyNumberFormat="0" applyProtection="0">
      <alignment horizontal="left" vertical="center" indent="1"/>
    </xf>
    <xf numFmtId="40" fontId="90" fillId="40" borderId="130">
      <alignment vertical="center"/>
    </xf>
    <xf numFmtId="0" fontId="9" fillId="40" borderId="125" applyNumberFormat="0" applyFont="0" applyBorder="0" applyAlignment="0" applyProtection="0"/>
    <xf numFmtId="0" fontId="9" fillId="40" borderId="125" applyNumberFormat="0" applyFont="0" applyBorder="0" applyAlignment="0" applyProtection="0"/>
    <xf numFmtId="0" fontId="9" fillId="48" borderId="126" applyNumberFormat="0" applyAlignment="0" applyProtection="0"/>
    <xf numFmtId="40" fontId="90" fillId="40" borderId="130">
      <alignment vertical="center"/>
    </xf>
    <xf numFmtId="211" fontId="83" fillId="37" borderId="130">
      <alignment horizontal="center"/>
      <protection locked="0"/>
    </xf>
    <xf numFmtId="49" fontId="96" fillId="38" borderId="130" applyProtection="0">
      <alignment horizontal="left" indent="1"/>
      <protection locked="0"/>
    </xf>
    <xf numFmtId="211" fontId="83" fillId="37" borderId="130">
      <alignment horizontal="center"/>
      <protection locked="0"/>
    </xf>
    <xf numFmtId="0" fontId="95" fillId="0" borderId="129">
      <alignment horizontal="left" vertical="center"/>
    </xf>
    <xf numFmtId="181" fontId="81" fillId="37" borderId="130">
      <protection locked="0"/>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40" borderId="125" applyNumberFormat="0" applyFont="0" applyBorder="0" applyAlignment="0" applyProtection="0"/>
    <xf numFmtId="0" fontId="9" fillId="40" borderId="125" applyNumberFormat="0" applyFont="0" applyBorder="0" applyAlignment="0" applyProtection="0"/>
    <xf numFmtId="0" fontId="9" fillId="48" borderId="126" applyNumberFormat="0" applyAlignment="0" applyProtection="0"/>
    <xf numFmtId="10" fontId="77" fillId="40" borderId="130" applyNumberFormat="0" applyBorder="0" applyAlignment="0" applyProtection="0"/>
    <xf numFmtId="49" fontId="96" fillId="37" borderId="130" applyProtection="0">
      <alignment horizontal="left" indent="1"/>
      <protection locked="0"/>
    </xf>
    <xf numFmtId="0" fontId="9" fillId="0" borderId="129" applyFont="0" applyFill="0" applyBorder="0" applyAlignment="0" applyProtection="0"/>
    <xf numFmtId="181" fontId="81" fillId="37" borderId="130">
      <protection locked="0"/>
    </xf>
    <xf numFmtId="49" fontId="96" fillId="38" borderId="130" applyProtection="0">
      <alignment horizontal="left" indent="1"/>
      <protection locked="0"/>
    </xf>
    <xf numFmtId="49" fontId="96" fillId="37" borderId="130" applyProtection="0">
      <alignment horizontal="left" indent="1"/>
      <protection locked="0"/>
    </xf>
    <xf numFmtId="10" fontId="77" fillId="40" borderId="130" applyNumberFormat="0" applyBorder="0" applyAlignment="0" applyProtection="0"/>
    <xf numFmtId="0" fontId="95" fillId="0" borderId="129">
      <alignment horizontal="left" vertical="center"/>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0" fontId="9" fillId="40" borderId="125" applyNumberFormat="0" applyFont="0" applyBorder="0" applyAlignment="0" applyProtection="0"/>
    <xf numFmtId="0" fontId="9" fillId="40" borderId="125" applyNumberFormat="0" applyFont="0" applyBorder="0" applyAlignment="0" applyProtection="0"/>
    <xf numFmtId="10" fontId="77" fillId="40" borderId="130" applyNumberFormat="0" applyBorder="0" applyAlignment="0" applyProtection="0"/>
    <xf numFmtId="0" fontId="9" fillId="48" borderId="126" applyNumberFormat="0" applyAlignment="0" applyProtection="0"/>
    <xf numFmtId="181" fontId="81" fillId="37" borderId="130">
      <protection locked="0"/>
    </xf>
    <xf numFmtId="49" fontId="96" fillId="38" borderId="130" applyProtection="0">
      <alignment horizontal="left" indent="1"/>
      <protection locked="0"/>
    </xf>
    <xf numFmtId="49" fontId="96" fillId="37" borderId="130" applyProtection="0">
      <alignment horizontal="left" indent="1"/>
      <protection locked="0"/>
    </xf>
    <xf numFmtId="10" fontId="77" fillId="40" borderId="130" applyNumberFormat="0" applyBorder="0" applyAlignment="0" applyProtection="0"/>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0" borderId="129" applyFont="0" applyFill="0" applyBorder="0" applyAlignment="0" applyProtection="0"/>
    <xf numFmtId="49" fontId="96" fillId="38" borderId="130" applyProtection="0">
      <alignment horizontal="left" indent="1"/>
      <protection locked="0"/>
    </xf>
    <xf numFmtId="211" fontId="83" fillId="37" borderId="130">
      <alignment horizontal="center"/>
      <protection locked="0"/>
    </xf>
    <xf numFmtId="181" fontId="81" fillId="37" borderId="130">
      <protection locked="0"/>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40" fontId="90" fillId="40" borderId="130">
      <alignment vertical="center"/>
    </xf>
    <xf numFmtId="211" fontId="83" fillId="37" borderId="130">
      <alignment horizontal="center"/>
      <protection locked="0"/>
    </xf>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40" borderId="125" applyNumberFormat="0" applyFont="0" applyBorder="0" applyAlignment="0" applyProtection="0"/>
    <xf numFmtId="0" fontId="9" fillId="40" borderId="125" applyNumberFormat="0" applyFont="0" applyBorder="0" applyAlignment="0" applyProtection="0"/>
    <xf numFmtId="0" fontId="9" fillId="48" borderId="126" applyNumberFormat="0" applyAlignment="0" applyProtection="0"/>
    <xf numFmtId="10" fontId="77" fillId="40" borderId="130" applyNumberFormat="0" applyBorder="0" applyAlignment="0" applyProtection="0"/>
    <xf numFmtId="49" fontId="96" fillId="37" borderId="130" applyProtection="0">
      <alignment horizontal="left" indent="1"/>
      <protection locked="0"/>
    </xf>
    <xf numFmtId="181" fontId="81" fillId="37" borderId="130">
      <protection locked="0"/>
    </xf>
    <xf numFmtId="49" fontId="96" fillId="38" borderId="130" applyProtection="0">
      <alignment horizontal="left" indent="1"/>
      <protection locked="0"/>
    </xf>
    <xf numFmtId="49" fontId="96" fillId="37" borderId="130" applyProtection="0">
      <alignment horizontal="left" indent="1"/>
      <protection locked="0"/>
    </xf>
    <xf numFmtId="10" fontId="77" fillId="40" borderId="130" applyNumberFormat="0" applyBorder="0" applyAlignment="0" applyProtection="0"/>
    <xf numFmtId="0" fontId="95" fillId="0" borderId="129">
      <alignment horizontal="left" vertical="center"/>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0" fontId="9" fillId="40" borderId="125" applyNumberFormat="0" applyFont="0" applyBorder="0" applyAlignment="0" applyProtection="0"/>
    <xf numFmtId="0" fontId="9" fillId="40" borderId="125" applyNumberFormat="0" applyFont="0" applyBorder="0" applyAlignment="0" applyProtection="0"/>
    <xf numFmtId="10" fontId="77" fillId="40" borderId="130" applyNumberFormat="0" applyBorder="0" applyAlignment="0" applyProtection="0"/>
    <xf numFmtId="0" fontId="9" fillId="48" borderId="126" applyNumberFormat="0" applyAlignment="0" applyProtection="0"/>
    <xf numFmtId="181" fontId="81" fillId="37" borderId="130">
      <protection locked="0"/>
    </xf>
    <xf numFmtId="49" fontId="96" fillId="38" borderId="130" applyProtection="0">
      <alignment horizontal="left" indent="1"/>
      <protection locked="0"/>
    </xf>
    <xf numFmtId="49" fontId="96" fillId="37" borderId="130" applyProtection="0">
      <alignment horizontal="left" indent="1"/>
      <protection locked="0"/>
    </xf>
    <xf numFmtId="10" fontId="77" fillId="40" borderId="130" applyNumberFormat="0" applyBorder="0" applyAlignment="0" applyProtection="0"/>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0" borderId="129" applyFont="0" applyFill="0" applyBorder="0" applyAlignment="0" applyProtection="0"/>
    <xf numFmtId="49" fontId="96" fillId="38" borderId="130" applyProtection="0">
      <alignment horizontal="left" indent="1"/>
      <protection locked="0"/>
    </xf>
    <xf numFmtId="211" fontId="83" fillId="37" borderId="130">
      <alignment horizontal="center"/>
      <protection locked="0"/>
    </xf>
    <xf numFmtId="0" fontId="95" fillId="0" borderId="129">
      <alignment horizontal="left" vertical="center"/>
    </xf>
    <xf numFmtId="181" fontId="81" fillId="37" borderId="130">
      <protection locked="0"/>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40" fontId="90" fillId="40" borderId="130">
      <alignment vertical="center"/>
    </xf>
    <xf numFmtId="211" fontId="83" fillId="37" borderId="130">
      <alignment horizontal="center"/>
      <protection locked="0"/>
    </xf>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40" borderId="125" applyNumberFormat="0" applyFont="0" applyBorder="0" applyAlignment="0" applyProtection="0"/>
    <xf numFmtId="0" fontId="9" fillId="40" borderId="125" applyNumberFormat="0" applyFont="0" applyBorder="0" applyAlignment="0" applyProtection="0"/>
    <xf numFmtId="0" fontId="9" fillId="48" borderId="126" applyNumberFormat="0" applyAlignment="0" applyProtection="0"/>
    <xf numFmtId="10" fontId="77" fillId="40" borderId="130" applyNumberFormat="0" applyBorder="0" applyAlignment="0" applyProtection="0"/>
    <xf numFmtId="49" fontId="96" fillId="37" borderId="130" applyProtection="0">
      <alignment horizontal="left" indent="1"/>
      <protection locked="0"/>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40" fontId="90" fillId="19" borderId="102">
      <alignment vertical="center"/>
    </xf>
    <xf numFmtId="4" fontId="68" fillId="25" borderId="105" applyNumberFormat="0" applyProtection="0">
      <alignment vertical="center"/>
    </xf>
    <xf numFmtId="4" fontId="69" fillId="25" borderId="105" applyNumberFormat="0" applyProtection="0">
      <alignment vertical="center"/>
    </xf>
    <xf numFmtId="4" fontId="68" fillId="25" borderId="105" applyNumberFormat="0" applyProtection="0">
      <alignment horizontal="left" vertical="center" indent="1"/>
    </xf>
    <xf numFmtId="0" fontId="68" fillId="25" borderId="105" applyNumberFormat="0" applyProtection="0">
      <alignment horizontal="left" vertical="top" indent="1"/>
    </xf>
    <xf numFmtId="4" fontId="70" fillId="15" borderId="105" applyNumberFormat="0" applyProtection="0">
      <alignment horizontal="right" vertical="center"/>
    </xf>
    <xf numFmtId="4" fontId="70" fillId="11" borderId="105" applyNumberFormat="0" applyProtection="0">
      <alignment horizontal="right" vertical="center"/>
    </xf>
    <xf numFmtId="4" fontId="70" fillId="23" borderId="105" applyNumberFormat="0" applyProtection="0">
      <alignment horizontal="right" vertical="center"/>
    </xf>
    <xf numFmtId="4" fontId="70" fillId="24" borderId="105" applyNumberFormat="0" applyProtection="0">
      <alignment horizontal="right" vertical="center"/>
    </xf>
    <xf numFmtId="4" fontId="70" fillId="26" borderId="105" applyNumberFormat="0" applyProtection="0">
      <alignment horizontal="right" vertical="center"/>
    </xf>
    <xf numFmtId="4" fontId="70" fillId="27" borderId="105" applyNumberFormat="0" applyProtection="0">
      <alignment horizontal="right" vertical="center"/>
    </xf>
    <xf numFmtId="4" fontId="70" fillId="17" borderId="105" applyNumberFormat="0" applyProtection="0">
      <alignment horizontal="right" vertical="center"/>
    </xf>
    <xf numFmtId="4" fontId="70" fillId="28" borderId="105" applyNumberFormat="0" applyProtection="0">
      <alignment horizontal="right" vertical="center"/>
    </xf>
    <xf numFmtId="4" fontId="70" fillId="29" borderId="105" applyNumberFormat="0" applyProtection="0">
      <alignment horizontal="right" vertical="center"/>
    </xf>
    <xf numFmtId="4" fontId="70" fillId="10" borderId="105" applyNumberFormat="0" applyProtection="0">
      <alignment horizontal="right" vertical="center"/>
    </xf>
    <xf numFmtId="0" fontId="9" fillId="16" borderId="105" applyNumberFormat="0" applyProtection="0">
      <alignment horizontal="left" vertical="center" indent="1"/>
    </xf>
    <xf numFmtId="0" fontId="9" fillId="16" borderId="105" applyNumberFormat="0" applyProtection="0">
      <alignment horizontal="left" vertical="top" indent="1"/>
    </xf>
    <xf numFmtId="0" fontId="9" fillId="10" borderId="105" applyNumberFormat="0" applyProtection="0">
      <alignment horizontal="left" vertical="center" indent="1"/>
    </xf>
    <xf numFmtId="0" fontId="9" fillId="10" borderId="105" applyNumberFormat="0" applyProtection="0">
      <alignment horizontal="left" vertical="top" indent="1"/>
    </xf>
    <xf numFmtId="0" fontId="9" fillId="14" borderId="105" applyNumberFormat="0" applyProtection="0">
      <alignment horizontal="left" vertical="center" indent="1"/>
    </xf>
    <xf numFmtId="0" fontId="9" fillId="14" borderId="105" applyNumberFormat="0" applyProtection="0">
      <alignment horizontal="left" vertical="top" indent="1"/>
    </xf>
    <xf numFmtId="0" fontId="9" fillId="31" borderId="105" applyNumberFormat="0" applyProtection="0">
      <alignment horizontal="left" vertical="center" indent="1"/>
    </xf>
    <xf numFmtId="0" fontId="9" fillId="31" borderId="105" applyNumberFormat="0" applyProtection="0">
      <alignment horizontal="left" vertical="top" indent="1"/>
    </xf>
    <xf numFmtId="0" fontId="9" fillId="13" borderId="130" applyNumberFormat="0">
      <protection locked="0"/>
    </xf>
    <xf numFmtId="4" fontId="70" fillId="12" borderId="105" applyNumberFormat="0" applyProtection="0">
      <alignment vertical="center"/>
    </xf>
    <xf numFmtId="4" fontId="72" fillId="12" borderId="105" applyNumberFormat="0" applyProtection="0">
      <alignment vertical="center"/>
    </xf>
    <xf numFmtId="4" fontId="70" fillId="12" borderId="105" applyNumberFormat="0" applyProtection="0">
      <alignment horizontal="left" vertical="center" indent="1"/>
    </xf>
    <xf numFmtId="0" fontId="70" fillId="12" borderId="105" applyNumberFormat="0" applyProtection="0">
      <alignment horizontal="left" vertical="top" indent="1"/>
    </xf>
    <xf numFmtId="4" fontId="70" fillId="31" borderId="105" applyNumberFormat="0" applyProtection="0">
      <alignment horizontal="right" vertical="center"/>
    </xf>
    <xf numFmtId="4" fontId="72" fillId="31" borderId="105" applyNumberFormat="0" applyProtection="0">
      <alignment horizontal="right" vertical="center"/>
    </xf>
    <xf numFmtId="4" fontId="70" fillId="35" borderId="105" applyNumberFormat="0" applyProtection="0">
      <alignment horizontal="left" vertical="center" indent="1"/>
    </xf>
    <xf numFmtId="0" fontId="70" fillId="10" borderId="105" applyNumberFormat="0" applyProtection="0">
      <alignment horizontal="left" vertical="top" indent="1"/>
    </xf>
    <xf numFmtId="4" fontId="74" fillId="31" borderId="105" applyNumberFormat="0" applyProtection="0">
      <alignment horizontal="right" vertical="center"/>
    </xf>
    <xf numFmtId="0" fontId="9" fillId="16" borderId="105" applyNumberFormat="0" applyProtection="0">
      <alignment horizontal="left" vertical="center" indent="1"/>
    </xf>
    <xf numFmtId="4" fontId="70" fillId="31" borderId="105" applyNumberFormat="0" applyProtection="0">
      <alignment horizontal="right" vertical="center"/>
    </xf>
    <xf numFmtId="0" fontId="9" fillId="10" borderId="105" applyNumberFormat="0" applyProtection="0">
      <alignment horizontal="left" vertical="center" indent="1"/>
    </xf>
    <xf numFmtId="0" fontId="9" fillId="14" borderId="105" applyNumberFormat="0" applyProtection="0">
      <alignment horizontal="left" vertical="center" indent="1"/>
    </xf>
    <xf numFmtId="0" fontId="9" fillId="31" borderId="105" applyNumberFormat="0" applyProtection="0">
      <alignment horizontal="left" vertical="center" indent="1"/>
    </xf>
    <xf numFmtId="4" fontId="70" fillId="31" borderId="105" applyNumberFormat="0" applyProtection="0">
      <alignment horizontal="right" vertical="center"/>
    </xf>
    <xf numFmtId="4" fontId="72" fillId="31" borderId="105" applyNumberFormat="0" applyProtection="0">
      <alignment horizontal="right" vertical="center"/>
    </xf>
    <xf numFmtId="0" fontId="9" fillId="16" borderId="105" applyNumberFormat="0" applyProtection="0">
      <alignment horizontal="left" vertical="center" indent="1"/>
    </xf>
    <xf numFmtId="4" fontId="70" fillId="31" borderId="105" applyNumberFormat="0" applyProtection="0">
      <alignment horizontal="right" vertical="center"/>
    </xf>
    <xf numFmtId="4" fontId="72" fillId="31" borderId="105" applyNumberFormat="0" applyProtection="0">
      <alignment horizontal="right" vertical="center"/>
    </xf>
    <xf numFmtId="0" fontId="9" fillId="10" borderId="105" applyNumberFormat="0" applyProtection="0">
      <alignment horizontal="left" vertical="center" indent="1"/>
    </xf>
    <xf numFmtId="0" fontId="9" fillId="14" borderId="105" applyNumberFormat="0" applyProtection="0">
      <alignment horizontal="left" vertical="center" indent="1"/>
    </xf>
    <xf numFmtId="0" fontId="9" fillId="31" borderId="105" applyNumberFormat="0" applyProtection="0">
      <alignment horizontal="left" vertical="center" indent="1"/>
    </xf>
    <xf numFmtId="4" fontId="70" fillId="12" borderId="105" applyNumberFormat="0" applyProtection="0">
      <alignment horizontal="left" vertical="center" indent="1"/>
    </xf>
    <xf numFmtId="40" fontId="90" fillId="40" borderId="130">
      <alignment vertical="center"/>
    </xf>
    <xf numFmtId="0" fontId="9" fillId="40" borderId="125" applyNumberFormat="0" applyFont="0" applyBorder="0" applyAlignment="0" applyProtection="0"/>
    <xf numFmtId="0" fontId="9" fillId="40" borderId="125" applyNumberFormat="0" applyFont="0" applyBorder="0" applyAlignment="0" applyProtection="0"/>
    <xf numFmtId="0" fontId="9" fillId="48" borderId="126" applyNumberFormat="0" applyAlignment="0" applyProtection="0"/>
    <xf numFmtId="40" fontId="90" fillId="40" borderId="130">
      <alignment vertical="center"/>
    </xf>
    <xf numFmtId="211" fontId="83" fillId="37" borderId="130">
      <alignment horizontal="center"/>
      <protection locked="0"/>
    </xf>
    <xf numFmtId="49" fontId="96" fillId="38" borderId="130" applyProtection="0">
      <alignment horizontal="left" indent="1"/>
      <protection locked="0"/>
    </xf>
    <xf numFmtId="211" fontId="83" fillId="37" borderId="130">
      <alignment horizontal="center"/>
      <protection locked="0"/>
    </xf>
    <xf numFmtId="0" fontId="95" fillId="0" borderId="129">
      <alignment horizontal="left" vertical="center"/>
    </xf>
    <xf numFmtId="181" fontId="81" fillId="37" borderId="130">
      <protection locked="0"/>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40" borderId="125" applyNumberFormat="0" applyFont="0" applyBorder="0" applyAlignment="0" applyProtection="0"/>
    <xf numFmtId="0" fontId="9" fillId="40" borderId="125" applyNumberFormat="0" applyFont="0" applyBorder="0" applyAlignment="0" applyProtection="0"/>
    <xf numFmtId="0" fontId="9" fillId="48" borderId="126" applyNumberFormat="0" applyAlignment="0" applyProtection="0"/>
    <xf numFmtId="10" fontId="77" fillId="40" borderId="130" applyNumberFormat="0" applyBorder="0" applyAlignment="0" applyProtection="0"/>
    <xf numFmtId="49" fontId="96" fillId="37" borderId="130" applyProtection="0">
      <alignment horizontal="left" indent="1"/>
      <protection locked="0"/>
    </xf>
    <xf numFmtId="0" fontId="9" fillId="0" borderId="129" applyFont="0" applyFill="0" applyBorder="0" applyAlignment="0" applyProtection="0"/>
    <xf numFmtId="181" fontId="81" fillId="37" borderId="130">
      <protection locked="0"/>
    </xf>
    <xf numFmtId="49" fontId="96" fillId="38" borderId="130" applyProtection="0">
      <alignment horizontal="left" indent="1"/>
      <protection locked="0"/>
    </xf>
    <xf numFmtId="49" fontId="96" fillId="37" borderId="130" applyProtection="0">
      <alignment horizontal="left" indent="1"/>
      <protection locked="0"/>
    </xf>
    <xf numFmtId="10" fontId="77" fillId="40" borderId="130" applyNumberFormat="0" applyBorder="0" applyAlignment="0" applyProtection="0"/>
    <xf numFmtId="0" fontId="95" fillId="0" borderId="129">
      <alignment horizontal="left" vertical="center"/>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0" fontId="9" fillId="40" borderId="125" applyNumberFormat="0" applyFont="0" applyBorder="0" applyAlignment="0" applyProtection="0"/>
    <xf numFmtId="0" fontId="9" fillId="40" borderId="125" applyNumberFormat="0" applyFont="0" applyBorder="0" applyAlignment="0" applyProtection="0"/>
    <xf numFmtId="10" fontId="77" fillId="40" borderId="130" applyNumberFormat="0" applyBorder="0" applyAlignment="0" applyProtection="0"/>
    <xf numFmtId="0" fontId="9" fillId="48" borderId="126" applyNumberFormat="0" applyAlignment="0" applyProtection="0"/>
    <xf numFmtId="181" fontId="81" fillId="37" borderId="130">
      <protection locked="0"/>
    </xf>
    <xf numFmtId="49" fontId="96" fillId="38" borderId="130" applyProtection="0">
      <alignment horizontal="left" indent="1"/>
      <protection locked="0"/>
    </xf>
    <xf numFmtId="49" fontId="96" fillId="37" borderId="130" applyProtection="0">
      <alignment horizontal="left" indent="1"/>
      <protection locked="0"/>
    </xf>
    <xf numFmtId="10" fontId="77" fillId="40" borderId="130" applyNumberFormat="0" applyBorder="0" applyAlignment="0" applyProtection="0"/>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0" borderId="129" applyFont="0" applyFill="0" applyBorder="0" applyAlignment="0" applyProtection="0"/>
    <xf numFmtId="49" fontId="96" fillId="38" borderId="130" applyProtection="0">
      <alignment horizontal="left" indent="1"/>
      <protection locked="0"/>
    </xf>
    <xf numFmtId="211" fontId="83" fillId="37" borderId="130">
      <alignment horizontal="center"/>
      <protection locked="0"/>
    </xf>
    <xf numFmtId="181" fontId="81" fillId="37" borderId="130">
      <protection locked="0"/>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40" fontId="90" fillId="40" borderId="130">
      <alignment vertical="center"/>
    </xf>
    <xf numFmtId="211" fontId="83" fillId="37" borderId="130">
      <alignment horizontal="center"/>
      <protection locked="0"/>
    </xf>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40" borderId="125" applyNumberFormat="0" applyFont="0" applyBorder="0" applyAlignment="0" applyProtection="0"/>
    <xf numFmtId="0" fontId="9" fillId="40" borderId="125" applyNumberFormat="0" applyFont="0" applyBorder="0" applyAlignment="0" applyProtection="0"/>
    <xf numFmtId="0" fontId="9" fillId="48" borderId="126" applyNumberFormat="0" applyAlignment="0" applyProtection="0"/>
    <xf numFmtId="10" fontId="77" fillId="40" borderId="130" applyNumberFormat="0" applyBorder="0" applyAlignment="0" applyProtection="0"/>
    <xf numFmtId="49" fontId="96" fillId="37" borderId="130" applyProtection="0">
      <alignment horizontal="left" indent="1"/>
      <protection locked="0"/>
    </xf>
    <xf numFmtId="181" fontId="81" fillId="37" borderId="130">
      <protection locked="0"/>
    </xf>
    <xf numFmtId="49" fontId="96" fillId="38" borderId="130" applyProtection="0">
      <alignment horizontal="left" indent="1"/>
      <protection locked="0"/>
    </xf>
    <xf numFmtId="49" fontId="96" fillId="37" borderId="130" applyProtection="0">
      <alignment horizontal="left" indent="1"/>
      <protection locked="0"/>
    </xf>
    <xf numFmtId="10" fontId="77" fillId="40" borderId="130" applyNumberFormat="0" applyBorder="0" applyAlignment="0" applyProtection="0"/>
    <xf numFmtId="0" fontId="95" fillId="0" borderId="129">
      <alignment horizontal="left" vertical="center"/>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0" fontId="9" fillId="40" borderId="125" applyNumberFormat="0" applyFont="0" applyBorder="0" applyAlignment="0" applyProtection="0"/>
    <xf numFmtId="0" fontId="9" fillId="40" borderId="125" applyNumberFormat="0" applyFont="0" applyBorder="0" applyAlignment="0" applyProtection="0"/>
    <xf numFmtId="10" fontId="77" fillId="40" borderId="130" applyNumberFormat="0" applyBorder="0" applyAlignment="0" applyProtection="0"/>
    <xf numFmtId="0" fontId="9" fillId="48" borderId="126" applyNumberFormat="0" applyAlignment="0" applyProtection="0"/>
    <xf numFmtId="181" fontId="81" fillId="37" borderId="130">
      <protection locked="0"/>
    </xf>
    <xf numFmtId="49" fontId="96" fillId="38" borderId="130" applyProtection="0">
      <alignment horizontal="left" indent="1"/>
      <protection locked="0"/>
    </xf>
    <xf numFmtId="49" fontId="96" fillId="37" borderId="130" applyProtection="0">
      <alignment horizontal="left" indent="1"/>
      <protection locked="0"/>
    </xf>
    <xf numFmtId="10" fontId="77" fillId="40" borderId="130" applyNumberFormat="0" applyBorder="0" applyAlignment="0" applyProtection="0"/>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0" borderId="129" applyFont="0" applyFill="0" applyBorder="0" applyAlignment="0" applyProtection="0"/>
    <xf numFmtId="49" fontId="96" fillId="38" borderId="130" applyProtection="0">
      <alignment horizontal="left" indent="1"/>
      <protection locked="0"/>
    </xf>
    <xf numFmtId="211" fontId="83" fillId="37" borderId="130">
      <alignment horizontal="center"/>
      <protection locked="0"/>
    </xf>
    <xf numFmtId="0" fontId="95" fillId="0" borderId="129">
      <alignment horizontal="left" vertical="center"/>
    </xf>
    <xf numFmtId="181" fontId="81" fillId="37" borderId="130">
      <protection locked="0"/>
    </xf>
    <xf numFmtId="0" fontId="9" fillId="16" borderId="105" applyNumberFormat="0" applyProtection="0">
      <alignment horizontal="left" vertical="top" indent="1"/>
    </xf>
    <xf numFmtId="4" fontId="70" fillId="10" borderId="105" applyNumberFormat="0" applyProtection="0">
      <alignment horizontal="right" vertical="center"/>
    </xf>
    <xf numFmtId="0" fontId="9" fillId="14" borderId="105" applyNumberFormat="0" applyProtection="0">
      <alignment horizontal="left" vertical="center" indent="1"/>
    </xf>
    <xf numFmtId="4" fontId="70" fillId="31" borderId="105" applyNumberFormat="0" applyProtection="0">
      <alignment horizontal="right" vertical="center"/>
    </xf>
    <xf numFmtId="0" fontId="9" fillId="31" borderId="105" applyNumberFormat="0" applyProtection="0">
      <alignment horizontal="left" vertical="center" indent="1"/>
    </xf>
    <xf numFmtId="40" fontId="90" fillId="40" borderId="130">
      <alignment vertical="center"/>
    </xf>
    <xf numFmtId="211" fontId="83" fillId="37" borderId="130">
      <alignment horizontal="center"/>
      <protection locked="0"/>
    </xf>
    <xf numFmtId="40" fontId="90" fillId="40" borderId="130">
      <alignment vertical="center"/>
    </xf>
    <xf numFmtId="211" fontId="83" fillId="37" borderId="130">
      <alignment horizontal="center"/>
      <protection locked="0"/>
    </xf>
    <xf numFmtId="10" fontId="77" fillId="40" borderId="130" applyNumberFormat="0" applyBorder="0" applyAlignment="0" applyProtection="0"/>
    <xf numFmtId="0" fontId="9" fillId="40" borderId="125" applyNumberFormat="0" applyFont="0" applyBorder="0" applyAlignment="0" applyProtection="0"/>
    <xf numFmtId="0" fontId="9" fillId="40" borderId="125" applyNumberFormat="0" applyFont="0" applyBorder="0" applyAlignment="0" applyProtection="0"/>
    <xf numFmtId="0" fontId="9" fillId="48" borderId="126" applyNumberFormat="0" applyAlignment="0" applyProtection="0"/>
    <xf numFmtId="10" fontId="77" fillId="40" borderId="130" applyNumberFormat="0" applyBorder="0" applyAlignment="0" applyProtection="0"/>
    <xf numFmtId="49" fontId="96" fillId="37" borderId="130" applyProtection="0">
      <alignment horizontal="left" indent="1"/>
      <protection locked="0"/>
    </xf>
    <xf numFmtId="4" fontId="68" fillId="30" borderId="131" applyNumberFormat="0" applyProtection="0">
      <alignment horizontal="left" vertical="center" indent="1"/>
    </xf>
    <xf numFmtId="0" fontId="95" fillId="0" borderId="133" applyNumberFormat="0" applyAlignment="0" applyProtection="0">
      <alignment horizontal="left" vertical="center"/>
    </xf>
    <xf numFmtId="0" fontId="92" fillId="46" borderId="132" applyFont="0" applyFill="0" applyBorder="0"/>
    <xf numFmtId="168" fontId="1" fillId="0" borderId="0" applyFont="0" applyFill="0" applyBorder="0" applyAlignment="0" applyProtection="0"/>
  </cellStyleXfs>
  <cellXfs count="1174">
    <xf numFmtId="0" fontId="0" fillId="0" borderId="0" xfId="0"/>
    <xf numFmtId="0" fontId="0" fillId="2" borderId="0" xfId="0" applyFill="1"/>
    <xf numFmtId="0" fontId="2" fillId="2" borderId="0" xfId="0" applyFont="1" applyFill="1"/>
    <xf numFmtId="0" fontId="0" fillId="2" borderId="14" xfId="0" applyFill="1" applyBorder="1"/>
    <xf numFmtId="0" fontId="2" fillId="2" borderId="14" xfId="0" applyFont="1" applyFill="1" applyBorder="1"/>
    <xf numFmtId="0" fontId="2" fillId="2" borderId="30" xfId="0" applyFont="1" applyFill="1" applyBorder="1"/>
    <xf numFmtId="0" fontId="0" fillId="2" borderId="30" xfId="0" applyFill="1" applyBorder="1"/>
    <xf numFmtId="0" fontId="4" fillId="4" borderId="2" xfId="0" applyFont="1" applyFill="1" applyBorder="1" applyAlignment="1">
      <alignment horizontal="center" vertical="center" wrapText="1"/>
    </xf>
    <xf numFmtId="0" fontId="0" fillId="2" borderId="0" xfId="0" applyFill="1" applyAlignment="1">
      <alignment horizontal="center"/>
    </xf>
    <xf numFmtId="0" fontId="2" fillId="2" borderId="0" xfId="0" applyFont="1" applyFill="1" applyAlignment="1">
      <alignment horizontal="center"/>
    </xf>
    <xf numFmtId="0" fontId="16" fillId="2" borderId="0" xfId="0" applyFont="1" applyFill="1"/>
    <xf numFmtId="0" fontId="17" fillId="2" borderId="0" xfId="0" applyFont="1" applyFill="1" applyAlignment="1">
      <alignment horizontal="right"/>
    </xf>
    <xf numFmtId="0" fontId="18" fillId="5" borderId="0" xfId="0" applyFont="1" applyFill="1" applyAlignment="1">
      <alignment vertical="center"/>
    </xf>
    <xf numFmtId="0" fontId="18" fillId="5" borderId="0" xfId="0" applyFont="1" applyFill="1" applyAlignment="1">
      <alignment horizontal="center" vertical="center"/>
    </xf>
    <xf numFmtId="0" fontId="0" fillId="2" borderId="53" xfId="0" applyFill="1" applyBorder="1"/>
    <xf numFmtId="0" fontId="0" fillId="2" borderId="62" xfId="0" applyFill="1" applyBorder="1"/>
    <xf numFmtId="0" fontId="0" fillId="2" borderId="9" xfId="0" applyFill="1" applyBorder="1"/>
    <xf numFmtId="0" fontId="0" fillId="2" borderId="8" xfId="0" applyFill="1" applyBorder="1"/>
    <xf numFmtId="0" fontId="0" fillId="2" borderId="38" xfId="0" applyFill="1" applyBorder="1"/>
    <xf numFmtId="0" fontId="18" fillId="2" borderId="0" xfId="0" applyFont="1" applyFill="1" applyAlignment="1">
      <alignment vertical="center"/>
    </xf>
    <xf numFmtId="0" fontId="5" fillId="2" borderId="0" xfId="0" applyFont="1" applyFill="1" applyAlignment="1">
      <alignment horizontal="left" vertical="center" indent="3"/>
    </xf>
    <xf numFmtId="189" fontId="5" fillId="2" borderId="0" xfId="1" applyNumberFormat="1" applyFont="1" applyFill="1" applyBorder="1" applyAlignment="1">
      <alignment horizontal="right" vertical="center" indent="1"/>
    </xf>
    <xf numFmtId="0" fontId="5" fillId="2" borderId="0" xfId="0" applyFont="1" applyFill="1" applyAlignment="1">
      <alignment horizontal="right" vertical="center" indent="1"/>
    </xf>
    <xf numFmtId="189" fontId="7" fillId="2" borderId="0" xfId="1" applyNumberFormat="1" applyFont="1" applyFill="1" applyBorder="1" applyAlignment="1">
      <alignment horizontal="right" vertical="center" indent="1"/>
    </xf>
    <xf numFmtId="3" fontId="7" fillId="2" borderId="0" xfId="0" applyNumberFormat="1" applyFont="1" applyFill="1" applyAlignment="1">
      <alignment horizontal="right" vertical="center" indent="1"/>
    </xf>
    <xf numFmtId="0" fontId="4" fillId="2" borderId="2" xfId="0" applyFont="1" applyFill="1" applyBorder="1" applyAlignment="1">
      <alignment horizontal="right" vertical="center" wrapText="1"/>
    </xf>
    <xf numFmtId="0" fontId="21" fillId="2" borderId="76" xfId="0" applyFont="1" applyFill="1" applyBorder="1" applyAlignment="1">
      <alignment horizontal="left" vertical="center"/>
    </xf>
    <xf numFmtId="0" fontId="21" fillId="2" borderId="76" xfId="0" applyFont="1" applyFill="1" applyBorder="1" applyAlignment="1">
      <alignment horizontal="right" vertical="center" wrapText="1"/>
    </xf>
    <xf numFmtId="0" fontId="21" fillId="2" borderId="77" xfId="0" applyFont="1" applyFill="1" applyBorder="1" applyAlignment="1">
      <alignment horizontal="left" vertical="center"/>
    </xf>
    <xf numFmtId="0" fontId="21" fillId="2" borderId="77" xfId="0" applyFont="1" applyFill="1" applyBorder="1" applyAlignment="1">
      <alignment horizontal="right" vertical="center" wrapText="1"/>
    </xf>
    <xf numFmtId="0" fontId="4" fillId="4" borderId="2" xfId="0" applyFont="1" applyFill="1" applyBorder="1" applyAlignment="1">
      <alignment horizontal="center" vertical="center"/>
    </xf>
    <xf numFmtId="0" fontId="4" fillId="2" borderId="2" xfId="0" applyFont="1" applyFill="1" applyBorder="1" applyAlignment="1">
      <alignment horizontal="left" vertical="center" indent="1"/>
    </xf>
    <xf numFmtId="0" fontId="26" fillId="2" borderId="73" xfId="6" applyFont="1" applyFill="1" applyBorder="1" applyAlignment="1" applyProtection="1">
      <alignment vertical="center"/>
      <protection hidden="1"/>
    </xf>
    <xf numFmtId="173" fontId="10" fillId="0" borderId="16" xfId="5" applyNumberFormat="1" applyFont="1" applyBorder="1" applyAlignment="1">
      <alignment horizontal="right" vertical="center"/>
    </xf>
    <xf numFmtId="169" fontId="25" fillId="2" borderId="28" xfId="5" applyNumberFormat="1" applyFont="1" applyFill="1" applyBorder="1" applyAlignment="1">
      <alignment horizontal="right" vertical="center"/>
    </xf>
    <xf numFmtId="174" fontId="25" fillId="2" borderId="28" xfId="5" applyNumberFormat="1" applyFont="1" applyFill="1" applyBorder="1" applyAlignment="1">
      <alignment horizontal="center" vertical="center"/>
    </xf>
    <xf numFmtId="0" fontId="24" fillId="2" borderId="0" xfId="0" applyFont="1" applyFill="1"/>
    <xf numFmtId="3" fontId="24" fillId="2" borderId="0" xfId="0" applyNumberFormat="1" applyFont="1" applyFill="1"/>
    <xf numFmtId="191" fontId="30" fillId="2" borderId="28" xfId="1" applyNumberFormat="1" applyFont="1" applyFill="1" applyBorder="1" applyAlignment="1" applyProtection="1">
      <alignment horizontal="left" vertical="center"/>
      <protection hidden="1"/>
    </xf>
    <xf numFmtId="0" fontId="0" fillId="2" borderId="0" xfId="0" applyFill="1" applyAlignment="1">
      <alignment vertical="center"/>
    </xf>
    <xf numFmtId="0" fontId="4" fillId="2" borderId="0" xfId="0" applyFont="1" applyFill="1" applyAlignment="1">
      <alignment vertical="center"/>
    </xf>
    <xf numFmtId="181" fontId="3" fillId="2" borderId="0" xfId="1" applyNumberFormat="1" applyFont="1" applyFill="1" applyBorder="1" applyAlignment="1">
      <alignment vertical="center"/>
    </xf>
    <xf numFmtId="180" fontId="3" fillId="2" borderId="0" xfId="1" applyNumberFormat="1" applyFont="1" applyFill="1" applyBorder="1" applyAlignment="1">
      <alignment vertical="center"/>
    </xf>
    <xf numFmtId="0" fontId="5" fillId="2" borderId="34" xfId="0" applyFont="1" applyFill="1" applyBorder="1" applyAlignment="1">
      <alignment horizontal="left" indent="1"/>
    </xf>
    <xf numFmtId="0" fontId="5" fillId="2" borderId="13" xfId="0" applyFont="1" applyFill="1" applyBorder="1" applyAlignment="1">
      <alignment horizontal="left" indent="1"/>
    </xf>
    <xf numFmtId="0" fontId="5" fillId="2" borderId="36" xfId="0" applyFont="1" applyFill="1" applyBorder="1" applyAlignment="1">
      <alignment horizontal="left" indent="1"/>
    </xf>
    <xf numFmtId="0" fontId="5" fillId="2" borderId="0" xfId="0" applyFont="1" applyFill="1" applyAlignment="1">
      <alignment horizontal="left" indent="1"/>
    </xf>
    <xf numFmtId="1" fontId="13" fillId="2" borderId="13" xfId="0" quotePrefix="1" applyNumberFormat="1" applyFont="1" applyFill="1" applyBorder="1" applyAlignment="1">
      <alignment horizontal="right"/>
    </xf>
    <xf numFmtId="0" fontId="5" fillId="2" borderId="35" xfId="0" applyFont="1" applyFill="1" applyBorder="1" applyAlignment="1">
      <alignment horizontal="left" indent="1"/>
    </xf>
    <xf numFmtId="0" fontId="7" fillId="2" borderId="13" xfId="0" applyFont="1" applyFill="1" applyBorder="1" applyAlignment="1">
      <alignment horizontal="left" indent="1"/>
    </xf>
    <xf numFmtId="14" fontId="4" fillId="4" borderId="2" xfId="0" applyNumberFormat="1" applyFont="1" applyFill="1" applyBorder="1" applyAlignment="1">
      <alignment horizontal="right" vertical="center"/>
    </xf>
    <xf numFmtId="0" fontId="12" fillId="0" borderId="1" xfId="0" applyFont="1" applyBorder="1" applyAlignment="1">
      <alignment vertical="center" wrapText="1"/>
    </xf>
    <xf numFmtId="0" fontId="16" fillId="2" borderId="0" xfId="0" applyFont="1" applyFill="1" applyAlignment="1">
      <alignment vertical="center" wrapText="1"/>
    </xf>
    <xf numFmtId="0" fontId="33" fillId="2" borderId="0" xfId="0" applyFont="1" applyFill="1" applyAlignment="1">
      <alignment horizontal="right"/>
    </xf>
    <xf numFmtId="0" fontId="34" fillId="2" borderId="0" xfId="0" applyFont="1" applyFill="1"/>
    <xf numFmtId="0" fontId="35" fillId="2" borderId="0" xfId="0" applyFont="1" applyFill="1" applyAlignment="1">
      <alignment vertical="center"/>
    </xf>
    <xf numFmtId="0" fontId="37" fillId="2" borderId="0" xfId="0" applyFont="1" applyFill="1"/>
    <xf numFmtId="0" fontId="38" fillId="2" borderId="0" xfId="0" applyFont="1" applyFill="1" applyAlignment="1">
      <alignment wrapText="1"/>
    </xf>
    <xf numFmtId="0" fontId="38" fillId="2" borderId="0" xfId="0" applyFont="1" applyFill="1"/>
    <xf numFmtId="0" fontId="6" fillId="2" borderId="0" xfId="0" applyFont="1" applyFill="1" applyAlignment="1">
      <alignment horizontal="right"/>
    </xf>
    <xf numFmtId="176" fontId="25" fillId="2" borderId="54" xfId="6" applyNumberFormat="1" applyFont="1" applyFill="1" applyBorder="1" applyAlignment="1">
      <alignment horizontal="center" vertical="center" wrapText="1"/>
    </xf>
    <xf numFmtId="17" fontId="25" fillId="2" borderId="54" xfId="6" quotePrefix="1" applyNumberFormat="1" applyFont="1" applyFill="1" applyBorder="1" applyAlignment="1">
      <alignment horizontal="center" vertical="center" wrapText="1"/>
    </xf>
    <xf numFmtId="49" fontId="25" fillId="2" borderId="54" xfId="6" applyNumberFormat="1" applyFont="1" applyFill="1" applyBorder="1" applyAlignment="1">
      <alignment horizontal="center" vertical="center" wrapText="1"/>
    </xf>
    <xf numFmtId="0" fontId="39" fillId="2" borderId="0" xfId="0" applyFont="1" applyFill="1"/>
    <xf numFmtId="0" fontId="40" fillId="2" borderId="0" xfId="0" applyFont="1" applyFill="1"/>
    <xf numFmtId="176" fontId="25" fillId="2" borderId="28" xfId="6" applyNumberFormat="1" applyFont="1" applyFill="1" applyBorder="1" applyAlignment="1">
      <alignment horizontal="left" vertical="center" wrapText="1"/>
    </xf>
    <xf numFmtId="173" fontId="25" fillId="4" borderId="1" xfId="0" applyNumberFormat="1" applyFont="1" applyFill="1" applyBorder="1" applyAlignment="1">
      <alignment horizontal="right"/>
    </xf>
    <xf numFmtId="0" fontId="25" fillId="4" borderId="2" xfId="0" applyFont="1" applyFill="1" applyBorder="1" applyAlignment="1">
      <alignment vertical="center" wrapText="1"/>
    </xf>
    <xf numFmtId="49" fontId="28" fillId="2" borderId="5" xfId="0" applyNumberFormat="1" applyFont="1" applyFill="1" applyBorder="1" applyAlignment="1">
      <alignment horizontal="left" vertical="center" wrapText="1" indent="1"/>
    </xf>
    <xf numFmtId="0" fontId="25" fillId="2" borderId="2" xfId="0" applyFont="1" applyFill="1" applyBorder="1" applyAlignment="1">
      <alignment vertical="center" wrapText="1"/>
    </xf>
    <xf numFmtId="169" fontId="25" fillId="2" borderId="2" xfId="0" applyNumberFormat="1" applyFont="1" applyFill="1" applyBorder="1" applyAlignment="1">
      <alignment horizontal="right" vertical="center" wrapText="1"/>
    </xf>
    <xf numFmtId="180" fontId="25" fillId="2" borderId="2" xfId="0" applyNumberFormat="1" applyFont="1" applyFill="1" applyBorder="1" applyAlignment="1">
      <alignment horizontal="right" vertical="center" wrapText="1"/>
    </xf>
    <xf numFmtId="49" fontId="25" fillId="2" borderId="2" xfId="0" applyNumberFormat="1" applyFont="1" applyFill="1" applyBorder="1" applyAlignment="1">
      <alignment horizontal="left" vertical="center" wrapText="1"/>
    </xf>
    <xf numFmtId="169" fontId="26" fillId="2" borderId="73" xfId="1" applyNumberFormat="1" applyFont="1" applyFill="1" applyBorder="1" applyAlignment="1" applyProtection="1">
      <alignment vertical="center"/>
      <protection hidden="1"/>
    </xf>
    <xf numFmtId="169" fontId="30" fillId="2" borderId="28" xfId="1" applyNumberFormat="1" applyFont="1" applyFill="1" applyBorder="1" applyAlignment="1" applyProtection="1">
      <alignment vertical="center"/>
      <protection hidden="1"/>
    </xf>
    <xf numFmtId="0" fontId="32" fillId="2" borderId="47" xfId="5" applyFont="1" applyFill="1" applyBorder="1" applyAlignment="1">
      <alignment vertical="center" wrapText="1"/>
    </xf>
    <xf numFmtId="178" fontId="32" fillId="7" borderId="47" xfId="5" applyNumberFormat="1" applyFont="1" applyFill="1" applyBorder="1" applyAlignment="1">
      <alignment horizontal="right" vertical="center"/>
    </xf>
    <xf numFmtId="179" fontId="28" fillId="2" borderId="5" xfId="5" applyNumberFormat="1" applyFont="1" applyFill="1" applyBorder="1" applyAlignment="1">
      <alignment horizontal="left" vertical="center" wrapText="1" indent="1"/>
    </xf>
    <xf numFmtId="179" fontId="28" fillId="2" borderId="5" xfId="5" applyNumberFormat="1" applyFont="1" applyFill="1" applyBorder="1" applyAlignment="1">
      <alignment horizontal="left" vertical="center" indent="1"/>
    </xf>
    <xf numFmtId="0" fontId="32" fillId="2" borderId="5" xfId="5" applyFont="1" applyFill="1" applyBorder="1" applyAlignment="1">
      <alignment vertical="center" wrapText="1"/>
    </xf>
    <xf numFmtId="0" fontId="32" fillId="2" borderId="5" xfId="5" applyFont="1" applyFill="1" applyBorder="1" applyAlignment="1">
      <alignment vertical="center"/>
    </xf>
    <xf numFmtId="174" fontId="25" fillId="2" borderId="28" xfId="5" applyNumberFormat="1" applyFont="1" applyFill="1" applyBorder="1" applyAlignment="1">
      <alignment horizontal="left" vertical="center"/>
    </xf>
    <xf numFmtId="166" fontId="28" fillId="2" borderId="68" xfId="0" applyNumberFormat="1" applyFont="1" applyFill="1" applyBorder="1" applyAlignment="1">
      <alignment horizontal="left" vertical="center" wrapText="1" indent="1"/>
    </xf>
    <xf numFmtId="166" fontId="28" fillId="6" borderId="68" xfId="0" applyNumberFormat="1" applyFont="1" applyFill="1" applyBorder="1" applyAlignment="1">
      <alignment horizontal="left" vertical="center" indent="1"/>
    </xf>
    <xf numFmtId="166" fontId="28" fillId="2" borderId="68" xfId="0" applyNumberFormat="1" applyFont="1" applyFill="1" applyBorder="1" applyAlignment="1">
      <alignment horizontal="left" vertical="center" indent="1"/>
    </xf>
    <xf numFmtId="0" fontId="32" fillId="2" borderId="68" xfId="0" applyFont="1" applyFill="1" applyBorder="1" applyAlignment="1">
      <alignment vertical="center" wrapText="1"/>
    </xf>
    <xf numFmtId="0" fontId="32" fillId="2" borderId="68" xfId="0" applyFont="1" applyFill="1" applyBorder="1" applyAlignment="1">
      <alignment vertical="center"/>
    </xf>
    <xf numFmtId="169" fontId="28" fillId="2" borderId="68" xfId="0" applyNumberFormat="1" applyFont="1" applyFill="1" applyBorder="1" applyAlignment="1">
      <alignment horizontal="left" vertical="center" wrapText="1" indent="1"/>
    </xf>
    <xf numFmtId="169" fontId="28" fillId="2" borderId="68" xfId="0" applyNumberFormat="1" applyFont="1" applyFill="1" applyBorder="1" applyAlignment="1">
      <alignment horizontal="left" vertical="center" indent="1"/>
    </xf>
    <xf numFmtId="169" fontId="32" fillId="2" borderId="68" xfId="0" applyNumberFormat="1" applyFont="1" applyFill="1" applyBorder="1" applyAlignment="1">
      <alignment vertical="center" wrapText="1"/>
    </xf>
    <xf numFmtId="169" fontId="32" fillId="2" borderId="68" xfId="0" applyNumberFormat="1" applyFont="1" applyFill="1" applyBorder="1" applyAlignment="1">
      <alignment vertical="center"/>
    </xf>
    <xf numFmtId="166" fontId="42" fillId="2" borderId="71" xfId="0" applyNumberFormat="1" applyFont="1" applyFill="1" applyBorder="1" applyAlignment="1">
      <alignment horizontal="center" vertical="center" wrapText="1"/>
    </xf>
    <xf numFmtId="166" fontId="32" fillId="2" borderId="6" xfId="0" applyNumberFormat="1" applyFont="1" applyFill="1" applyBorder="1" applyAlignment="1">
      <alignment vertical="center"/>
    </xf>
    <xf numFmtId="166" fontId="28" fillId="2" borderId="5" xfId="0" applyNumberFormat="1" applyFont="1" applyFill="1" applyBorder="1" applyAlignment="1">
      <alignment horizontal="left" vertical="center" indent="1"/>
    </xf>
    <xf numFmtId="166" fontId="32" fillId="2" borderId="5" xfId="0" applyNumberFormat="1" applyFont="1" applyFill="1" applyBorder="1" applyAlignment="1">
      <alignment vertical="center"/>
    </xf>
    <xf numFmtId="0" fontId="45" fillId="2" borderId="0" xfId="0" applyFont="1" applyFill="1"/>
    <xf numFmtId="166" fontId="25" fillId="2" borderId="2" xfId="0" applyNumberFormat="1" applyFont="1" applyFill="1" applyBorder="1" applyAlignment="1">
      <alignment horizontal="center" vertical="center"/>
    </xf>
    <xf numFmtId="166" fontId="42" fillId="2" borderId="2" xfId="0" applyNumberFormat="1" applyFont="1" applyFill="1" applyBorder="1" applyAlignment="1">
      <alignment horizontal="center" vertical="center" wrapText="1"/>
    </xf>
    <xf numFmtId="166" fontId="42" fillId="2" borderId="2" xfId="0" applyNumberFormat="1" applyFont="1" applyFill="1" applyBorder="1" applyAlignment="1">
      <alignment horizontal="center" vertical="center"/>
    </xf>
    <xf numFmtId="179" fontId="42" fillId="2" borderId="2" xfId="0" applyNumberFormat="1" applyFont="1" applyFill="1" applyBorder="1" applyAlignment="1">
      <alignment horizontal="center" vertical="center" wrapText="1"/>
    </xf>
    <xf numFmtId="0" fontId="43" fillId="0" borderId="19" xfId="6" applyFont="1" applyBorder="1"/>
    <xf numFmtId="179" fontId="43" fillId="0" borderId="19" xfId="12" applyNumberFormat="1" applyFont="1" applyFill="1" applyBorder="1" applyAlignment="1"/>
    <xf numFmtId="166" fontId="35" fillId="0" borderId="19" xfId="6" applyNumberFormat="1" applyFont="1" applyBorder="1" applyAlignment="1">
      <alignment horizontal="left" indent="1"/>
    </xf>
    <xf numFmtId="179" fontId="35" fillId="0" borderId="19" xfId="12" applyNumberFormat="1" applyFont="1" applyFill="1" applyBorder="1" applyAlignment="1">
      <alignment horizontal="center"/>
    </xf>
    <xf numFmtId="179" fontId="35" fillId="0" borderId="19" xfId="12" applyNumberFormat="1" applyFont="1" applyFill="1" applyBorder="1" applyAlignment="1">
      <alignment horizontal="right" vertical="center"/>
    </xf>
    <xf numFmtId="179" fontId="46" fillId="0" borderId="19" xfId="12" applyNumberFormat="1" applyFont="1" applyFill="1" applyBorder="1" applyAlignment="1">
      <alignment horizontal="center"/>
    </xf>
    <xf numFmtId="179" fontId="43" fillId="0" borderId="19" xfId="12" applyNumberFormat="1" applyFont="1" applyFill="1" applyBorder="1" applyAlignment="1">
      <alignment horizontal="right" vertical="center"/>
    </xf>
    <xf numFmtId="179" fontId="43" fillId="0" borderId="19" xfId="12" applyNumberFormat="1" applyFont="1" applyFill="1" applyBorder="1" applyAlignment="1">
      <alignment horizontal="center"/>
    </xf>
    <xf numFmtId="166" fontId="43" fillId="0" borderId="19" xfId="6" applyNumberFormat="1" applyFont="1" applyBorder="1" applyAlignment="1">
      <alignment horizontal="left" indent="1"/>
    </xf>
    <xf numFmtId="179" fontId="43" fillId="0" borderId="19" xfId="12" applyNumberFormat="1" applyFont="1" applyFill="1" applyBorder="1" applyAlignment="1">
      <alignment vertical="center"/>
    </xf>
    <xf numFmtId="179" fontId="43" fillId="2" borderId="19" xfId="12" applyNumberFormat="1" applyFont="1" applyFill="1" applyBorder="1" applyAlignment="1">
      <alignment vertical="center"/>
    </xf>
    <xf numFmtId="0" fontId="44" fillId="0" borderId="17" xfId="6" applyFont="1" applyBorder="1" applyAlignment="1">
      <alignment vertical="center"/>
    </xf>
    <xf numFmtId="179" fontId="44" fillId="0" borderId="17" xfId="12" applyNumberFormat="1" applyFont="1" applyFill="1" applyBorder="1" applyAlignment="1">
      <alignment vertical="center"/>
    </xf>
    <xf numFmtId="179" fontId="44" fillId="0" borderId="17" xfId="12" applyNumberFormat="1" applyFont="1" applyFill="1" applyBorder="1" applyAlignment="1">
      <alignment horizontal="center" vertical="center"/>
    </xf>
    <xf numFmtId="179" fontId="44" fillId="2" borderId="17" xfId="12" applyNumberFormat="1" applyFont="1" applyFill="1" applyBorder="1" applyAlignment="1">
      <alignment vertical="center"/>
    </xf>
    <xf numFmtId="0" fontId="47" fillId="2" borderId="0" xfId="0" applyFont="1" applyFill="1" applyAlignment="1">
      <alignment horizontal="right"/>
    </xf>
    <xf numFmtId="179" fontId="43" fillId="0" borderId="19" xfId="6" applyNumberFormat="1" applyFont="1" applyBorder="1"/>
    <xf numFmtId="179" fontId="43" fillId="0" borderId="19" xfId="0" applyNumberFormat="1" applyFont="1" applyBorder="1" applyAlignment="1">
      <alignment horizontal="right" vertical="center"/>
    </xf>
    <xf numFmtId="179" fontId="35" fillId="0" borderId="19" xfId="6" applyNumberFormat="1" applyFont="1" applyBorder="1" applyAlignment="1">
      <alignment horizontal="left" indent="1"/>
    </xf>
    <xf numFmtId="179" fontId="35" fillId="0" borderId="19" xfId="0" applyNumberFormat="1" applyFont="1" applyBorder="1" applyAlignment="1">
      <alignment horizontal="right" vertical="center"/>
    </xf>
    <xf numFmtId="179" fontId="44" fillId="0" borderId="17" xfId="6" applyNumberFormat="1" applyFont="1" applyBorder="1" applyAlignment="1">
      <alignment vertical="center"/>
    </xf>
    <xf numFmtId="179" fontId="44" fillId="0" borderId="17" xfId="0" applyNumberFormat="1" applyFont="1" applyBorder="1" applyAlignment="1">
      <alignment vertical="center"/>
    </xf>
    <xf numFmtId="49" fontId="30" fillId="0" borderId="57" xfId="0" applyNumberFormat="1" applyFont="1" applyBorder="1" applyAlignment="1">
      <alignment horizontal="center" vertical="center"/>
    </xf>
    <xf numFmtId="49" fontId="30" fillId="0" borderId="59" xfId="0" applyNumberFormat="1" applyFont="1" applyBorder="1" applyAlignment="1">
      <alignment horizontal="center" vertical="center"/>
    </xf>
    <xf numFmtId="0" fontId="32" fillId="0" borderId="51" xfId="0" applyFont="1" applyBorder="1" applyAlignment="1">
      <alignment horizontal="left" vertical="center" wrapText="1"/>
    </xf>
    <xf numFmtId="0" fontId="28" fillId="0" borderId="33" xfId="0" applyFont="1" applyBorder="1" applyAlignment="1">
      <alignment horizontal="left" vertical="center" wrapText="1" indent="1"/>
    </xf>
    <xf numFmtId="0" fontId="28" fillId="0" borderId="32" xfId="0" applyFont="1" applyBorder="1" applyAlignment="1">
      <alignment horizontal="left" vertical="center" wrapText="1" indent="1"/>
    </xf>
    <xf numFmtId="0" fontId="32" fillId="0" borderId="32" xfId="0" applyFont="1" applyBorder="1" applyAlignment="1">
      <alignment horizontal="left" vertical="center" wrapText="1"/>
    </xf>
    <xf numFmtId="0" fontId="28" fillId="0" borderId="44" xfId="0" applyFont="1" applyBorder="1" applyAlignment="1">
      <alignment horizontal="left" vertical="center" wrapText="1" indent="1"/>
    </xf>
    <xf numFmtId="0" fontId="30" fillId="0" borderId="50" xfId="0" applyFont="1" applyBorder="1" applyAlignment="1">
      <alignment horizontal="left" vertical="center" wrapText="1" indent="1"/>
    </xf>
    <xf numFmtId="181" fontId="25" fillId="3" borderId="17" xfId="1" applyNumberFormat="1" applyFont="1" applyFill="1" applyBorder="1" applyAlignment="1" applyProtection="1">
      <alignment horizontal="center" vertical="center"/>
    </xf>
    <xf numFmtId="0" fontId="35" fillId="0" borderId="60" xfId="0" applyFont="1" applyBorder="1" applyAlignment="1">
      <alignment vertical="center" wrapText="1"/>
    </xf>
    <xf numFmtId="0" fontId="35" fillId="0" borderId="63" xfId="0" applyFont="1" applyBorder="1" applyAlignment="1">
      <alignment horizontal="center" vertical="center" wrapText="1"/>
    </xf>
    <xf numFmtId="0" fontId="35" fillId="0" borderId="63" xfId="0" applyFont="1" applyBorder="1" applyAlignment="1">
      <alignment vertical="center" wrapText="1"/>
    </xf>
    <xf numFmtId="0" fontId="40" fillId="2" borderId="31" xfId="0" applyFont="1" applyFill="1" applyBorder="1"/>
    <xf numFmtId="0" fontId="24" fillId="0" borderId="44" xfId="0" applyFont="1" applyBorder="1"/>
    <xf numFmtId="0" fontId="24" fillId="0" borderId="22" xfId="0" applyFont="1" applyBorder="1" applyAlignment="1">
      <alignment horizontal="center"/>
    </xf>
    <xf numFmtId="0" fontId="24" fillId="0" borderId="22" xfId="0" applyFont="1" applyBorder="1"/>
    <xf numFmtId="0" fontId="40" fillId="2" borderId="16" xfId="0" applyFont="1" applyFill="1" applyBorder="1"/>
    <xf numFmtId="0" fontId="28" fillId="0" borderId="51" xfId="0" applyFont="1" applyBorder="1" applyAlignment="1">
      <alignment horizontal="left" indent="1"/>
    </xf>
    <xf numFmtId="0" fontId="28" fillId="0" borderId="33" xfId="0" applyFont="1" applyBorder="1" applyAlignment="1">
      <alignment horizontal="left" indent="1"/>
    </xf>
    <xf numFmtId="0" fontId="28" fillId="0" borderId="39" xfId="0" applyFont="1" applyBorder="1" applyAlignment="1">
      <alignment horizontal="left" indent="1"/>
    </xf>
    <xf numFmtId="0" fontId="30" fillId="0" borderId="50" xfId="0" applyFont="1" applyBorder="1" applyAlignment="1">
      <alignment horizontal="left" vertical="center" wrapText="1"/>
    </xf>
    <xf numFmtId="183" fontId="30" fillId="0" borderId="22" xfId="1" applyNumberFormat="1" applyFont="1" applyFill="1" applyBorder="1" applyAlignment="1" applyProtection="1">
      <alignment horizontal="center" vertical="center"/>
    </xf>
    <xf numFmtId="168" fontId="25" fillId="0" borderId="22" xfId="1" applyFont="1" applyFill="1" applyBorder="1" applyAlignment="1">
      <alignment horizontal="right" vertical="center" indent="1"/>
    </xf>
    <xf numFmtId="188" fontId="25" fillId="0" borderId="16" xfId="1" quotePrefix="1" applyNumberFormat="1" applyFont="1" applyFill="1" applyBorder="1" applyAlignment="1">
      <alignment horizontal="right" vertical="center"/>
    </xf>
    <xf numFmtId="0" fontId="40" fillId="2" borderId="61" xfId="0" applyFont="1" applyFill="1" applyBorder="1"/>
    <xf numFmtId="0" fontId="35" fillId="0" borderId="14" xfId="0" applyFont="1" applyBorder="1" applyAlignment="1">
      <alignment horizontal="center" vertical="center" wrapText="1"/>
    </xf>
    <xf numFmtId="0" fontId="35" fillId="0" borderId="14" xfId="0" applyFont="1" applyBorder="1" applyAlignment="1">
      <alignment vertical="center" wrapText="1"/>
    </xf>
    <xf numFmtId="0" fontId="40" fillId="2" borderId="14" xfId="0" applyFont="1" applyFill="1" applyBorder="1"/>
    <xf numFmtId="0" fontId="40" fillId="2" borderId="62" xfId="0" applyFont="1" applyFill="1" applyBorder="1"/>
    <xf numFmtId="0" fontId="35" fillId="0" borderId="14" xfId="0" applyFont="1" applyBorder="1" applyAlignment="1">
      <alignment horizontal="center" vertical="center"/>
    </xf>
    <xf numFmtId="0" fontId="35" fillId="0" borderId="14" xfId="0" applyFont="1" applyBorder="1" applyAlignment="1">
      <alignment vertical="center"/>
    </xf>
    <xf numFmtId="0" fontId="40" fillId="2" borderId="46" xfId="0" applyFont="1" applyFill="1" applyBorder="1"/>
    <xf numFmtId="0" fontId="40" fillId="2" borderId="14" xfId="0" applyFont="1" applyFill="1" applyBorder="1" applyAlignment="1">
      <alignment horizontal="center"/>
    </xf>
    <xf numFmtId="0" fontId="28" fillId="4" borderId="64" xfId="0" applyFont="1" applyFill="1" applyBorder="1" applyAlignment="1">
      <alignment horizontal="left" vertical="center" wrapText="1" indent="1"/>
    </xf>
    <xf numFmtId="0" fontId="28" fillId="4" borderId="64" xfId="0" applyFont="1" applyFill="1" applyBorder="1" applyAlignment="1">
      <alignment horizontal="center" vertical="center" wrapText="1"/>
    </xf>
    <xf numFmtId="0" fontId="28" fillId="4" borderId="65" xfId="0" applyFont="1" applyFill="1" applyBorder="1" applyAlignment="1">
      <alignment horizontal="left" vertical="center" wrapText="1" indent="1"/>
    </xf>
    <xf numFmtId="0" fontId="28" fillId="4" borderId="65" xfId="0" applyFont="1" applyFill="1" applyBorder="1" applyAlignment="1">
      <alignment horizontal="center" vertical="center" wrapText="1"/>
    </xf>
    <xf numFmtId="0" fontId="28" fillId="4" borderId="66" xfId="0" applyFont="1" applyFill="1" applyBorder="1" applyAlignment="1">
      <alignment horizontal="left" vertical="center" wrapText="1" indent="1"/>
    </xf>
    <xf numFmtId="0" fontId="28" fillId="4" borderId="66" xfId="0" applyFont="1" applyFill="1" applyBorder="1" applyAlignment="1">
      <alignment horizontal="center" vertical="center" wrapText="1"/>
    </xf>
    <xf numFmtId="0" fontId="35" fillId="0" borderId="14" xfId="0" applyFont="1" applyBorder="1"/>
    <xf numFmtId="0" fontId="23" fillId="2" borderId="0" xfId="0" applyFont="1" applyFill="1"/>
    <xf numFmtId="0" fontId="23" fillId="2" borderId="0" xfId="0" applyFont="1" applyFill="1" applyAlignment="1">
      <alignment horizontal="right"/>
    </xf>
    <xf numFmtId="0" fontId="25" fillId="2" borderId="28" xfId="0" applyFont="1" applyFill="1" applyBorder="1" applyAlignment="1">
      <alignment horizontal="center" vertical="center"/>
    </xf>
    <xf numFmtId="0" fontId="28" fillId="2" borderId="6" xfId="0" applyFont="1" applyFill="1" applyBorder="1" applyAlignment="1">
      <alignment horizontal="left" vertical="center" wrapText="1"/>
    </xf>
    <xf numFmtId="0" fontId="28" fillId="2" borderId="5" xfId="0" applyFont="1" applyFill="1" applyBorder="1" applyAlignment="1">
      <alignment vertical="center" wrapText="1"/>
    </xf>
    <xf numFmtId="0" fontId="28" fillId="2" borderId="7" xfId="0" applyFont="1" applyFill="1" applyBorder="1" applyAlignment="1">
      <alignment vertical="center" wrapText="1"/>
    </xf>
    <xf numFmtId="0" fontId="25" fillId="2" borderId="73" xfId="0" applyFont="1" applyFill="1" applyBorder="1" applyAlignment="1">
      <alignment vertical="center" wrapText="1"/>
    </xf>
    <xf numFmtId="164" fontId="32" fillId="2" borderId="0" xfId="0" quotePrefix="1" applyNumberFormat="1" applyFont="1" applyFill="1"/>
    <xf numFmtId="164" fontId="32" fillId="2" borderId="0" xfId="0" quotePrefix="1" applyNumberFormat="1" applyFont="1" applyFill="1" applyAlignment="1">
      <alignment horizontal="right"/>
    </xf>
    <xf numFmtId="0" fontId="28" fillId="2" borderId="6" xfId="0" applyFont="1" applyFill="1" applyBorder="1" applyAlignment="1">
      <alignment horizontal="left" vertical="center"/>
    </xf>
    <xf numFmtId="0" fontId="28" fillId="2" borderId="5" xfId="0" applyFont="1" applyFill="1" applyBorder="1" applyAlignment="1">
      <alignment horizontal="left" vertical="center"/>
    </xf>
    <xf numFmtId="0" fontId="28" fillId="2" borderId="7" xfId="0" applyFont="1" applyFill="1" applyBorder="1" applyAlignment="1">
      <alignment horizontal="left" vertical="center"/>
    </xf>
    <xf numFmtId="0" fontId="25" fillId="2" borderId="2" xfId="0" applyFont="1" applyFill="1" applyBorder="1" applyAlignment="1">
      <alignment vertical="center"/>
    </xf>
    <xf numFmtId="0" fontId="30" fillId="0" borderId="26" xfId="0" applyFont="1" applyBorder="1" applyAlignment="1">
      <alignment horizontal="center" vertical="center"/>
    </xf>
    <xf numFmtId="0" fontId="30" fillId="0" borderId="26" xfId="0" applyFont="1" applyBorder="1" applyAlignment="1">
      <alignment vertical="center"/>
    </xf>
    <xf numFmtId="0" fontId="30" fillId="0" borderId="26" xfId="0" applyFont="1" applyBorder="1" applyAlignment="1">
      <alignment horizontal="right" vertical="center"/>
    </xf>
    <xf numFmtId="0" fontId="37" fillId="0" borderId="31" xfId="0" applyFont="1" applyBorder="1"/>
    <xf numFmtId="186" fontId="37" fillId="0" borderId="31" xfId="0" applyNumberFormat="1" applyFont="1" applyBorder="1"/>
    <xf numFmtId="0" fontId="37" fillId="0" borderId="14" xfId="0" applyFont="1" applyBorder="1"/>
    <xf numFmtId="9" fontId="37" fillId="0" borderId="14" xfId="2" applyFont="1" applyFill="1" applyBorder="1"/>
    <xf numFmtId="186" fontId="37" fillId="0" borderId="14" xfId="0" applyNumberFormat="1" applyFont="1" applyBorder="1"/>
    <xf numFmtId="0" fontId="49" fillId="0" borderId="14" xfId="0" applyFont="1" applyBorder="1"/>
    <xf numFmtId="1" fontId="37" fillId="0" borderId="14" xfId="0" applyNumberFormat="1" applyFont="1" applyBorder="1"/>
    <xf numFmtId="0" fontId="25" fillId="0" borderId="0" xfId="0" applyFont="1" applyAlignment="1">
      <alignment horizontal="center" vertical="center" wrapText="1"/>
    </xf>
    <xf numFmtId="175" fontId="25" fillId="2" borderId="0" xfId="5" applyNumberFormat="1" applyFont="1" applyFill="1" applyAlignment="1" applyProtection="1">
      <alignment horizontal="center" vertical="center" wrapText="1"/>
      <protection locked="0"/>
    </xf>
    <xf numFmtId="181" fontId="32" fillId="2" borderId="6" xfId="1" applyNumberFormat="1" applyFont="1" applyFill="1" applyBorder="1" applyAlignment="1" applyProtection="1">
      <alignment horizontal="left" vertical="center" wrapText="1" indent="1"/>
    </xf>
    <xf numFmtId="181" fontId="32" fillId="2" borderId="5" xfId="1" applyNumberFormat="1" applyFont="1" applyFill="1" applyBorder="1" applyAlignment="1" applyProtection="1">
      <alignment horizontal="left" vertical="center" wrapText="1" indent="1"/>
    </xf>
    <xf numFmtId="181" fontId="28" fillId="6" borderId="5" xfId="1" applyNumberFormat="1" applyFont="1" applyFill="1" applyBorder="1" applyAlignment="1">
      <alignment horizontal="left" vertical="center" wrapText="1"/>
    </xf>
    <xf numFmtId="181" fontId="28" fillId="2" borderId="5" xfId="1" applyNumberFormat="1" applyFont="1" applyFill="1" applyBorder="1" applyAlignment="1" applyProtection="1">
      <alignment horizontal="left" vertical="center" wrapText="1"/>
    </xf>
    <xf numFmtId="181" fontId="28" fillId="7" borderId="5" xfId="1" applyNumberFormat="1" applyFont="1" applyFill="1" applyBorder="1" applyAlignment="1">
      <alignment horizontal="left" vertical="center" wrapText="1"/>
    </xf>
    <xf numFmtId="181" fontId="28" fillId="7" borderId="0" xfId="1" applyNumberFormat="1" applyFont="1" applyFill="1" applyBorder="1" applyAlignment="1">
      <alignment horizontal="left" vertical="center" wrapText="1"/>
    </xf>
    <xf numFmtId="181" fontId="28" fillId="6" borderId="6" xfId="1" applyNumberFormat="1" applyFont="1" applyFill="1" applyBorder="1" applyAlignment="1">
      <alignment horizontal="left" vertical="center" wrapText="1"/>
    </xf>
    <xf numFmtId="181" fontId="28" fillId="2" borderId="5" xfId="1" applyNumberFormat="1" applyFont="1" applyFill="1" applyBorder="1" applyAlignment="1">
      <alignment horizontal="left" vertical="center" wrapText="1"/>
    </xf>
    <xf numFmtId="0" fontId="28" fillId="4" borderId="5" xfId="0" applyFont="1" applyFill="1" applyBorder="1" applyAlignment="1">
      <alignment horizontal="left" vertical="center" indent="3"/>
    </xf>
    <xf numFmtId="189" fontId="28" fillId="4" borderId="5" xfId="1" applyNumberFormat="1" applyFont="1" applyFill="1" applyBorder="1" applyAlignment="1">
      <alignment horizontal="right" vertical="center" indent="1"/>
    </xf>
    <xf numFmtId="0" fontId="52" fillId="5" borderId="0" xfId="0" applyFont="1" applyFill="1" applyAlignment="1">
      <alignment vertical="center"/>
    </xf>
    <xf numFmtId="0" fontId="52" fillId="5" borderId="0" xfId="0" applyFont="1" applyFill="1" applyAlignment="1">
      <alignment horizontal="center" vertical="center"/>
    </xf>
    <xf numFmtId="0" fontId="53" fillId="4" borderId="67" xfId="0" applyFont="1" applyFill="1" applyBorder="1" applyAlignment="1">
      <alignment horizontal="center" vertical="center" wrapText="1"/>
    </xf>
    <xf numFmtId="0" fontId="53" fillId="4" borderId="67" xfId="0" applyFont="1" applyFill="1" applyBorder="1" applyAlignment="1">
      <alignment horizontal="right" vertical="center" wrapText="1" indent="2"/>
    </xf>
    <xf numFmtId="0" fontId="28" fillId="4" borderId="6" xfId="0" applyFont="1" applyFill="1" applyBorder="1" applyAlignment="1">
      <alignment horizontal="left" vertical="center" indent="3"/>
    </xf>
    <xf numFmtId="189" fontId="28" fillId="4" borderId="6" xfId="1" applyNumberFormat="1" applyFont="1" applyFill="1" applyBorder="1" applyAlignment="1">
      <alignment horizontal="right" vertical="center" indent="1"/>
    </xf>
    <xf numFmtId="3" fontId="28" fillId="2" borderId="68" xfId="0" applyNumberFormat="1" applyFont="1" applyFill="1" applyBorder="1" applyAlignment="1">
      <alignment horizontal="right" vertical="center" indent="1"/>
    </xf>
    <xf numFmtId="0" fontId="28" fillId="4" borderId="69" xfId="0" applyFont="1" applyFill="1" applyBorder="1" applyAlignment="1">
      <alignment horizontal="left" vertical="center" indent="3"/>
    </xf>
    <xf numFmtId="166" fontId="28" fillId="4" borderId="69" xfId="1" applyNumberFormat="1" applyFont="1" applyFill="1" applyBorder="1" applyAlignment="1">
      <alignment horizontal="right" vertical="center" indent="1"/>
    </xf>
    <xf numFmtId="0" fontId="53" fillId="4" borderId="67" xfId="0" applyFont="1" applyFill="1" applyBorder="1" applyAlignment="1">
      <alignment horizontal="center" vertical="center"/>
    </xf>
    <xf numFmtId="189" fontId="53" fillId="4" borderId="67" xfId="1" applyNumberFormat="1" applyFont="1" applyFill="1" applyBorder="1" applyAlignment="1">
      <alignment horizontal="right" vertical="center" indent="1"/>
    </xf>
    <xf numFmtId="189" fontId="53" fillId="2" borderId="67" xfId="1" applyNumberFormat="1" applyFont="1" applyFill="1" applyBorder="1" applyAlignment="1">
      <alignment horizontal="right" vertical="center" indent="1"/>
    </xf>
    <xf numFmtId="0" fontId="53" fillId="4" borderId="67" xfId="0" applyFont="1" applyFill="1" applyBorder="1" applyAlignment="1">
      <alignment horizontal="left" vertical="center" indent="3"/>
    </xf>
    <xf numFmtId="0" fontId="53" fillId="2" borderId="67" xfId="0" applyFont="1" applyFill="1" applyBorder="1" applyAlignment="1">
      <alignment horizontal="center" vertical="center" wrapText="1"/>
    </xf>
    <xf numFmtId="0" fontId="28" fillId="4" borderId="48" xfId="0" applyFont="1" applyFill="1" applyBorder="1" applyAlignment="1">
      <alignment horizontal="left" vertical="center" indent="3"/>
    </xf>
    <xf numFmtId="189" fontId="28" fillId="4" borderId="48" xfId="1" applyNumberFormat="1" applyFont="1" applyFill="1" applyBorder="1" applyAlignment="1">
      <alignment horizontal="right" vertical="center" indent="1"/>
    </xf>
    <xf numFmtId="189" fontId="25" fillId="4" borderId="47" xfId="1" applyNumberFormat="1" applyFont="1" applyFill="1" applyBorder="1" applyAlignment="1">
      <alignment horizontal="right" vertical="center" indent="1"/>
    </xf>
    <xf numFmtId="189" fontId="25" fillId="4" borderId="48" xfId="1" applyNumberFormat="1" applyFont="1" applyFill="1" applyBorder="1" applyAlignment="1">
      <alignment horizontal="right" vertical="center" indent="1"/>
    </xf>
    <xf numFmtId="0" fontId="53" fillId="4" borderId="83" xfId="0" applyFont="1" applyFill="1" applyBorder="1" applyAlignment="1">
      <alignment vertical="center" wrapText="1"/>
    </xf>
    <xf numFmtId="189" fontId="24" fillId="4" borderId="5" xfId="1" applyNumberFormat="1" applyFont="1" applyFill="1" applyBorder="1" applyAlignment="1">
      <alignment horizontal="right" vertical="center" indent="1"/>
    </xf>
    <xf numFmtId="189" fontId="24" fillId="4" borderId="7" xfId="1" applyNumberFormat="1" applyFont="1" applyFill="1" applyBorder="1" applyAlignment="1">
      <alignment horizontal="right" vertical="center" indent="1"/>
    </xf>
    <xf numFmtId="189" fontId="24" fillId="4" borderId="48" xfId="1" applyNumberFormat="1" applyFont="1" applyFill="1" applyBorder="1" applyAlignment="1">
      <alignment horizontal="right" vertical="center" indent="1"/>
    </xf>
    <xf numFmtId="3" fontId="24" fillId="0" borderId="68" xfId="0" applyNumberFormat="1" applyFont="1" applyBorder="1" applyAlignment="1">
      <alignment horizontal="right" vertical="center" indent="1"/>
    </xf>
    <xf numFmtId="3" fontId="24" fillId="0" borderId="91" xfId="0" applyNumberFormat="1" applyFont="1" applyBorder="1" applyAlignment="1">
      <alignment horizontal="right" vertical="center" indent="1"/>
    </xf>
    <xf numFmtId="0" fontId="50" fillId="5" borderId="0" xfId="0" applyFont="1" applyFill="1" applyAlignment="1">
      <alignment vertical="center"/>
    </xf>
    <xf numFmtId="0" fontId="55" fillId="5" borderId="0" xfId="0" applyFont="1" applyFill="1" applyAlignment="1">
      <alignment vertical="center"/>
    </xf>
    <xf numFmtId="0" fontId="55" fillId="5" borderId="0" xfId="0" applyFont="1" applyFill="1" applyAlignment="1">
      <alignment horizontal="center" vertical="center"/>
    </xf>
    <xf numFmtId="0" fontId="25" fillId="4" borderId="2" xfId="0" applyFont="1" applyFill="1" applyBorder="1" applyAlignment="1">
      <alignment horizontal="center" vertical="center" wrapText="1"/>
    </xf>
    <xf numFmtId="0" fontId="25" fillId="2" borderId="2" xfId="0" applyFont="1" applyFill="1" applyBorder="1" applyAlignment="1">
      <alignment horizontal="left" vertical="center"/>
    </xf>
    <xf numFmtId="0" fontId="25" fillId="2" borderId="2" xfId="0" applyFont="1" applyFill="1" applyBorder="1" applyAlignment="1">
      <alignment horizontal="center" vertical="center" wrapText="1"/>
    </xf>
    <xf numFmtId="183" fontId="25" fillId="2" borderId="2" xfId="1" applyNumberFormat="1" applyFont="1" applyFill="1" applyBorder="1" applyAlignment="1">
      <alignment horizontal="right" vertical="center" wrapText="1"/>
    </xf>
    <xf numFmtId="0" fontId="56" fillId="2" borderId="76" xfId="0" applyFont="1" applyFill="1" applyBorder="1" applyAlignment="1">
      <alignment horizontal="left" vertical="center"/>
    </xf>
    <xf numFmtId="185" fontId="56" fillId="2" borderId="76" xfId="0" applyNumberFormat="1" applyFont="1" applyFill="1" applyBorder="1" applyAlignment="1">
      <alignment vertical="center" wrapText="1"/>
    </xf>
    <xf numFmtId="185" fontId="56" fillId="2" borderId="76" xfId="0" applyNumberFormat="1" applyFont="1" applyFill="1" applyBorder="1" applyAlignment="1">
      <alignment horizontal="right" vertical="center" wrapText="1"/>
    </xf>
    <xf numFmtId="0" fontId="32" fillId="4" borderId="5" xfId="0" applyFont="1" applyFill="1" applyBorder="1" applyAlignment="1">
      <alignment horizontal="left" vertical="center" wrapText="1" indent="1"/>
    </xf>
    <xf numFmtId="0" fontId="28" fillId="4" borderId="7" xfId="0" applyFont="1" applyFill="1" applyBorder="1" applyAlignment="1">
      <alignment horizontal="left" vertical="center" wrapText="1" indent="2"/>
    </xf>
    <xf numFmtId="0" fontId="28" fillId="4" borderId="5" xfId="0" applyFont="1" applyFill="1" applyBorder="1" applyAlignment="1">
      <alignment horizontal="left" vertical="center" wrapText="1" indent="1"/>
    </xf>
    <xf numFmtId="0" fontId="28" fillId="4" borderId="7" xfId="0" applyFont="1" applyFill="1" applyBorder="1" applyAlignment="1">
      <alignment horizontal="left" vertical="center" wrapText="1" indent="1"/>
    </xf>
    <xf numFmtId="0" fontId="56" fillId="2" borderId="77" xfId="0" applyFont="1" applyFill="1" applyBorder="1" applyAlignment="1">
      <alignment horizontal="left" vertical="center"/>
    </xf>
    <xf numFmtId="185" fontId="56" fillId="2" borderId="77" xfId="0" applyNumberFormat="1" applyFont="1" applyFill="1" applyBorder="1" applyAlignment="1">
      <alignment vertical="center" wrapText="1"/>
    </xf>
    <xf numFmtId="185" fontId="56" fillId="2" borderId="77" xfId="0" applyNumberFormat="1" applyFont="1" applyFill="1" applyBorder="1" applyAlignment="1">
      <alignment horizontal="right" vertical="center" wrapText="1"/>
    </xf>
    <xf numFmtId="0" fontId="28" fillId="4" borderId="71" xfId="0" applyFont="1" applyFill="1" applyBorder="1" applyAlignment="1">
      <alignment horizontal="left" vertical="center" wrapText="1" indent="2"/>
    </xf>
    <xf numFmtId="0" fontId="31" fillId="2" borderId="2" xfId="0" applyFont="1" applyFill="1" applyBorder="1" applyAlignment="1">
      <alignment horizontal="center" vertical="center" wrapText="1"/>
    </xf>
    <xf numFmtId="0" fontId="32" fillId="4" borderId="2" xfId="0" applyFont="1" applyFill="1" applyBorder="1" applyAlignment="1">
      <alignment horizontal="left" vertical="center" wrapText="1" indent="1"/>
    </xf>
    <xf numFmtId="0" fontId="28" fillId="4" borderId="2" xfId="0" applyFont="1" applyFill="1" applyBorder="1" applyAlignment="1">
      <alignment horizontal="left" vertical="center" wrapText="1" indent="2"/>
    </xf>
    <xf numFmtId="0" fontId="25" fillId="4" borderId="2" xfId="0" applyFont="1" applyFill="1" applyBorder="1" applyAlignment="1">
      <alignment horizontal="left" vertical="center"/>
    </xf>
    <xf numFmtId="185" fontId="25" fillId="4" borderId="2" xfId="0" applyNumberFormat="1" applyFont="1" applyFill="1" applyBorder="1" applyAlignment="1">
      <alignment horizontal="right" vertical="center"/>
    </xf>
    <xf numFmtId="166" fontId="44" fillId="2" borderId="0" xfId="0" applyNumberFormat="1" applyFont="1" applyFill="1" applyAlignment="1">
      <alignment horizontal="left" vertical="center"/>
    </xf>
    <xf numFmtId="179" fontId="44" fillId="2" borderId="0" xfId="0" applyNumberFormat="1" applyFont="1" applyFill="1" applyAlignment="1">
      <alignment horizontal="left" vertical="center" wrapText="1"/>
    </xf>
    <xf numFmtId="169" fontId="57" fillId="2" borderId="71" xfId="3" applyNumberFormat="1" applyFont="1" applyFill="1" applyBorder="1" applyAlignment="1">
      <alignment horizontal="right" vertical="center"/>
    </xf>
    <xf numFmtId="169" fontId="25" fillId="2" borderId="2" xfId="3" applyNumberFormat="1" applyFont="1" applyFill="1" applyBorder="1" applyAlignment="1">
      <alignment horizontal="right" vertical="center"/>
    </xf>
    <xf numFmtId="0" fontId="28" fillId="0" borderId="6" xfId="0" applyFont="1" applyBorder="1" applyAlignment="1">
      <alignment horizontal="left" vertical="center" wrapText="1"/>
    </xf>
    <xf numFmtId="0" fontId="28" fillId="0" borderId="5" xfId="0" applyFont="1" applyBorder="1" applyAlignment="1">
      <alignment horizontal="left" vertical="center" wrapText="1"/>
    </xf>
    <xf numFmtId="0" fontId="28" fillId="0" borderId="0" xfId="0" applyFont="1" applyAlignment="1">
      <alignment horizontal="left" vertical="center" wrapText="1"/>
    </xf>
    <xf numFmtId="0" fontId="25" fillId="0" borderId="28" xfId="0" applyFont="1" applyBorder="1" applyAlignment="1">
      <alignment vertical="center" wrapText="1"/>
    </xf>
    <xf numFmtId="190" fontId="5" fillId="2" borderId="6" xfId="1" applyNumberFormat="1" applyFont="1" applyFill="1" applyBorder="1" applyAlignment="1">
      <alignment horizontal="right" vertical="center"/>
    </xf>
    <xf numFmtId="190" fontId="5" fillId="2" borderId="35" xfId="0" applyNumberFormat="1" applyFont="1" applyFill="1" applyBorder="1" applyAlignment="1">
      <alignment horizontal="right" vertical="center"/>
    </xf>
    <xf numFmtId="190" fontId="5" fillId="2" borderId="7" xfId="1" applyNumberFormat="1" applyFont="1" applyFill="1" applyBorder="1" applyAlignment="1">
      <alignment horizontal="right" vertical="center" wrapText="1"/>
    </xf>
    <xf numFmtId="0" fontId="24" fillId="2" borderId="5" xfId="0" applyFont="1" applyFill="1" applyBorder="1" applyAlignment="1">
      <alignment horizontal="left" vertical="center" wrapText="1"/>
    </xf>
    <xf numFmtId="168" fontId="25" fillId="0" borderId="44" xfId="1" applyFont="1" applyFill="1" applyBorder="1" applyAlignment="1" applyProtection="1">
      <alignment horizontal="right" vertical="center" indent="1"/>
    </xf>
    <xf numFmtId="0" fontId="35" fillId="2" borderId="31" xfId="0" applyFont="1" applyFill="1" applyBorder="1" applyAlignment="1">
      <alignment horizontal="center" vertical="center" wrapText="1"/>
    </xf>
    <xf numFmtId="0" fontId="35" fillId="2" borderId="31" xfId="0" applyFont="1" applyFill="1" applyBorder="1" applyAlignment="1">
      <alignment horizontal="justify" vertical="center" wrapText="1"/>
    </xf>
    <xf numFmtId="0" fontId="23" fillId="0" borderId="72" xfId="6" applyFont="1" applyBorder="1" applyAlignment="1">
      <alignment horizontal="right"/>
    </xf>
    <xf numFmtId="0" fontId="25" fillId="2" borderId="28" xfId="0" applyFont="1" applyFill="1" applyBorder="1" applyAlignment="1">
      <alignment horizontal="center" vertical="center" wrapText="1"/>
    </xf>
    <xf numFmtId="49" fontId="25" fillId="2" borderId="28" xfId="0" applyNumberFormat="1" applyFont="1" applyFill="1" applyBorder="1" applyAlignment="1">
      <alignment horizontal="center" vertical="center" wrapText="1"/>
    </xf>
    <xf numFmtId="0" fontId="25" fillId="2" borderId="0" xfId="0" applyFont="1" applyFill="1" applyAlignment="1">
      <alignment horizontal="center" vertical="center" wrapText="1"/>
    </xf>
    <xf numFmtId="17" fontId="25" fillId="2" borderId="44" xfId="0" applyNumberFormat="1" applyFont="1" applyFill="1" applyBorder="1" applyAlignment="1">
      <alignment horizontal="center" vertical="center" wrapText="1"/>
    </xf>
    <xf numFmtId="17" fontId="25" fillId="2" borderId="22" xfId="0" applyNumberFormat="1" applyFont="1" applyFill="1" applyBorder="1" applyAlignment="1">
      <alignment horizontal="center" vertical="center" wrapText="1"/>
    </xf>
    <xf numFmtId="49" fontId="25" fillId="2" borderId="0" xfId="0" applyNumberFormat="1" applyFont="1" applyFill="1" applyAlignment="1">
      <alignment horizontal="center" vertical="center" wrapText="1"/>
    </xf>
    <xf numFmtId="49" fontId="25" fillId="2" borderId="44" xfId="0" applyNumberFormat="1" applyFont="1" applyFill="1" applyBorder="1" applyAlignment="1">
      <alignment horizontal="center" vertical="center" wrapText="1"/>
    </xf>
    <xf numFmtId="49" fontId="25" fillId="2" borderId="22" xfId="0" applyNumberFormat="1" applyFont="1" applyFill="1" applyBorder="1" applyAlignment="1">
      <alignment horizontal="center" vertical="center" wrapText="1"/>
    </xf>
    <xf numFmtId="169" fontId="23" fillId="2" borderId="0" xfId="0" applyNumberFormat="1" applyFont="1" applyFill="1" applyAlignment="1">
      <alignment horizontal="left" vertical="center" wrapText="1"/>
    </xf>
    <xf numFmtId="0" fontId="24" fillId="2" borderId="0" xfId="0" applyFont="1" applyFill="1" applyAlignment="1">
      <alignment horizontal="left" vertical="center" wrapText="1"/>
    </xf>
    <xf numFmtId="170" fontId="24" fillId="2" borderId="0" xfId="3" applyNumberFormat="1" applyFont="1" applyFill="1" applyBorder="1" applyAlignment="1">
      <alignment horizontal="right" vertical="center"/>
    </xf>
    <xf numFmtId="169" fontId="30" fillId="2" borderId="26" xfId="3" applyNumberFormat="1" applyFont="1" applyFill="1" applyBorder="1" applyAlignment="1">
      <alignment horizontal="right" vertical="center"/>
    </xf>
    <xf numFmtId="0" fontId="24" fillId="2" borderId="92" xfId="0" applyFont="1" applyFill="1" applyBorder="1"/>
    <xf numFmtId="169" fontId="57" fillId="2" borderId="4" xfId="3" applyNumberFormat="1" applyFont="1" applyFill="1" applyBorder="1" applyAlignment="1">
      <alignment horizontal="right" vertical="center"/>
    </xf>
    <xf numFmtId="170" fontId="57" fillId="2" borderId="6" xfId="3" applyNumberFormat="1" applyFont="1" applyFill="1" applyBorder="1" applyAlignment="1">
      <alignment vertical="center"/>
    </xf>
    <xf numFmtId="0" fontId="57" fillId="2" borderId="53" xfId="0" applyFont="1" applyFill="1" applyBorder="1" applyAlignment="1">
      <alignment horizontal="center" vertical="center"/>
    </xf>
    <xf numFmtId="170" fontId="57" fillId="2" borderId="4" xfId="3" applyNumberFormat="1" applyFont="1" applyFill="1" applyBorder="1" applyAlignment="1">
      <alignment vertical="center"/>
    </xf>
    <xf numFmtId="169" fontId="57" fillId="2" borderId="5" xfId="3" applyNumberFormat="1" applyFont="1" applyFill="1" applyBorder="1" applyAlignment="1">
      <alignment horizontal="right" vertical="center"/>
    </xf>
    <xf numFmtId="170" fontId="39" fillId="2" borderId="5" xfId="3" applyNumberFormat="1" applyFont="1" applyFill="1" applyBorder="1" applyAlignment="1">
      <alignment vertical="center"/>
    </xf>
    <xf numFmtId="0" fontId="57" fillId="2" borderId="9" xfId="0" applyFont="1" applyFill="1" applyBorder="1" applyAlignment="1">
      <alignment horizontal="center" vertical="center"/>
    </xf>
    <xf numFmtId="170" fontId="57" fillId="2" borderId="5" xfId="3" applyNumberFormat="1" applyFont="1" applyFill="1" applyBorder="1" applyAlignment="1">
      <alignment vertical="center"/>
    </xf>
    <xf numFmtId="169" fontId="39" fillId="2" borderId="5" xfId="3" applyNumberFormat="1" applyFont="1" applyFill="1" applyBorder="1" applyAlignment="1">
      <alignment horizontal="right" vertical="center"/>
    </xf>
    <xf numFmtId="170" fontId="39" fillId="2" borderId="9" xfId="3" applyNumberFormat="1" applyFont="1" applyFill="1" applyBorder="1" applyAlignment="1">
      <alignment vertical="center"/>
    </xf>
    <xf numFmtId="169" fontId="39" fillId="2" borderId="5" xfId="3" applyNumberFormat="1" applyFont="1" applyFill="1" applyBorder="1" applyAlignment="1">
      <alignment vertical="center"/>
    </xf>
    <xf numFmtId="169" fontId="39" fillId="2" borderId="7" xfId="3" applyNumberFormat="1" applyFont="1" applyFill="1" applyBorder="1" applyAlignment="1">
      <alignment horizontal="right" vertical="center"/>
    </xf>
    <xf numFmtId="170" fontId="39" fillId="2" borderId="7" xfId="3" applyNumberFormat="1" applyFont="1" applyFill="1" applyBorder="1" applyAlignment="1">
      <alignment vertical="center"/>
    </xf>
    <xf numFmtId="169" fontId="39" fillId="2" borderId="71" xfId="3" applyNumberFormat="1" applyFont="1" applyFill="1" applyBorder="1" applyAlignment="1">
      <alignment vertical="center"/>
    </xf>
    <xf numFmtId="170" fontId="39" fillId="2" borderId="71" xfId="3" applyNumberFormat="1" applyFont="1" applyFill="1" applyBorder="1" applyAlignment="1">
      <alignment horizontal="right" vertical="center"/>
    </xf>
    <xf numFmtId="170" fontId="57" fillId="2" borderId="93" xfId="3" applyNumberFormat="1" applyFont="1" applyFill="1" applyBorder="1" applyAlignment="1">
      <alignment vertical="center"/>
    </xf>
    <xf numFmtId="170" fontId="57" fillId="2" borderId="94" xfId="3" applyNumberFormat="1" applyFont="1" applyFill="1" applyBorder="1" applyAlignment="1">
      <alignment vertical="center"/>
    </xf>
    <xf numFmtId="169" fontId="57" fillId="2" borderId="71" xfId="3" applyNumberFormat="1" applyFont="1" applyFill="1" applyBorder="1" applyAlignment="1">
      <alignment horizontal="right" vertical="center" wrapText="1"/>
    </xf>
    <xf numFmtId="170" fontId="57" fillId="2" borderId="71" xfId="3" applyNumberFormat="1" applyFont="1" applyFill="1" applyBorder="1" applyAlignment="1">
      <alignment vertical="center" wrapText="1"/>
    </xf>
    <xf numFmtId="0" fontId="50" fillId="2" borderId="0" xfId="0" applyFont="1" applyFill="1" applyAlignment="1" applyProtection="1">
      <alignment horizontal="center" vertical="center"/>
      <protection locked="0"/>
    </xf>
    <xf numFmtId="170" fontId="25" fillId="2" borderId="2" xfId="3" applyNumberFormat="1" applyFont="1" applyFill="1" applyBorder="1" applyAlignment="1">
      <alignment horizontal="right" vertical="center"/>
    </xf>
    <xf numFmtId="0" fontId="24" fillId="2" borderId="9" xfId="3" applyNumberFormat="1" applyFont="1" applyFill="1" applyBorder="1" applyAlignment="1">
      <alignment vertical="center"/>
    </xf>
    <xf numFmtId="0" fontId="57" fillId="0" borderId="4" xfId="0" applyFont="1" applyBorder="1" applyAlignment="1">
      <alignment horizontal="left" vertical="center" wrapText="1"/>
    </xf>
    <xf numFmtId="0" fontId="57" fillId="0" borderId="5" xfId="0" applyFont="1" applyBorder="1" applyAlignment="1">
      <alignment horizontal="left" vertical="center" wrapText="1"/>
    </xf>
    <xf numFmtId="0" fontId="39" fillId="0" borderId="5" xfId="0" applyFont="1" applyBorder="1" applyAlignment="1">
      <alignment horizontal="left" vertical="center" wrapText="1" indent="1"/>
    </xf>
    <xf numFmtId="0" fontId="39" fillId="0" borderId="71" xfId="0" applyFont="1" applyBorder="1" applyAlignment="1">
      <alignment horizontal="left" vertical="center" wrapText="1" indent="1"/>
    </xf>
    <xf numFmtId="0" fontId="57" fillId="0" borderId="71" xfId="0" applyFont="1" applyBorder="1" applyAlignment="1">
      <alignment horizontal="left" vertical="center"/>
    </xf>
    <xf numFmtId="0" fontId="25" fillId="0" borderId="2" xfId="0" applyFont="1" applyBorder="1" applyAlignment="1">
      <alignment horizontal="left" vertical="center" wrapText="1"/>
    </xf>
    <xf numFmtId="0" fontId="57" fillId="2" borderId="0" xfId="0" applyFont="1" applyFill="1" applyAlignment="1">
      <alignment vertical="center"/>
    </xf>
    <xf numFmtId="181" fontId="31" fillId="3" borderId="75" xfId="1" applyNumberFormat="1" applyFont="1" applyFill="1" applyBorder="1" applyAlignment="1">
      <alignment horizontal="left" vertical="center" wrapText="1" indent="1"/>
    </xf>
    <xf numFmtId="0" fontId="59" fillId="2" borderId="0" xfId="0" applyFont="1" applyFill="1" applyAlignment="1">
      <alignment horizontal="right"/>
    </xf>
    <xf numFmtId="0" fontId="24" fillId="2" borderId="71" xfId="0" applyFont="1" applyFill="1" applyBorder="1" applyAlignment="1">
      <alignment horizontal="left" vertical="center" wrapText="1"/>
    </xf>
    <xf numFmtId="0" fontId="26" fillId="2" borderId="70" xfId="6" applyFont="1" applyFill="1" applyBorder="1" applyAlignment="1" applyProtection="1">
      <alignment horizontal="center" vertical="center"/>
      <protection hidden="1"/>
    </xf>
    <xf numFmtId="0" fontId="32" fillId="2" borderId="13" xfId="0" applyFont="1" applyFill="1" applyBorder="1" applyAlignment="1">
      <alignment horizontal="left" indent="1"/>
    </xf>
    <xf numFmtId="185" fontId="32" fillId="2" borderId="13" xfId="0" applyNumberFormat="1" applyFont="1" applyFill="1" applyBorder="1" applyAlignment="1">
      <alignment horizontal="right" vertical="center"/>
    </xf>
    <xf numFmtId="0" fontId="28" fillId="2" borderId="13" xfId="0" applyFont="1" applyFill="1" applyBorder="1" applyAlignment="1">
      <alignment horizontal="left" indent="1"/>
    </xf>
    <xf numFmtId="189" fontId="53" fillId="8" borderId="67" xfId="1" applyNumberFormat="1" applyFont="1" applyFill="1" applyBorder="1" applyAlignment="1">
      <alignment horizontal="right" vertical="center" indent="1"/>
    </xf>
    <xf numFmtId="0" fontId="28" fillId="0" borderId="31" xfId="0" applyFont="1" applyBorder="1" applyAlignment="1">
      <alignment vertical="center"/>
    </xf>
    <xf numFmtId="186" fontId="28" fillId="0" borderId="31" xfId="0" applyNumberFormat="1" applyFont="1" applyBorder="1" applyAlignment="1">
      <alignment vertical="center"/>
    </xf>
    <xf numFmtId="0" fontId="28" fillId="0" borderId="31" xfId="0" applyFont="1" applyBorder="1" applyAlignment="1">
      <alignment horizontal="left" vertical="center" indent="2"/>
    </xf>
    <xf numFmtId="0" fontId="28" fillId="0" borderId="14" xfId="0" applyFont="1" applyBorder="1" applyAlignment="1">
      <alignment vertical="center"/>
    </xf>
    <xf numFmtId="186" fontId="28" fillId="0" borderId="14" xfId="0" applyNumberFormat="1" applyFont="1" applyBorder="1" applyAlignment="1">
      <alignment vertical="center"/>
    </xf>
    <xf numFmtId="0" fontId="28" fillId="0" borderId="30" xfId="0" applyFont="1" applyBorder="1"/>
    <xf numFmtId="186" fontId="28" fillId="0" borderId="30" xfId="0" applyNumberFormat="1" applyFont="1" applyBorder="1"/>
    <xf numFmtId="0" fontId="40" fillId="2" borderId="0" xfId="0" applyFont="1" applyFill="1" applyAlignment="1">
      <alignment vertical="center"/>
    </xf>
    <xf numFmtId="187" fontId="40" fillId="2" borderId="0" xfId="0" applyNumberFormat="1" applyFont="1" applyFill="1"/>
    <xf numFmtId="0" fontId="40" fillId="2" borderId="0" xfId="0" applyFont="1" applyFill="1" applyAlignment="1">
      <alignment wrapText="1"/>
    </xf>
    <xf numFmtId="0" fontId="14" fillId="2" borderId="0" xfId="0" applyFont="1" applyFill="1" applyAlignment="1">
      <alignment vertical="center"/>
    </xf>
    <xf numFmtId="181" fontId="41" fillId="2" borderId="0" xfId="0" applyNumberFormat="1" applyFont="1" applyFill="1" applyAlignment="1" applyProtection="1">
      <alignment horizontal="center" wrapText="1"/>
      <protection locked="0"/>
    </xf>
    <xf numFmtId="181" fontId="28" fillId="2" borderId="0" xfId="15" applyNumberFormat="1" applyFont="1" applyFill="1" applyBorder="1" applyAlignment="1"/>
    <xf numFmtId="181" fontId="32" fillId="2" borderId="0" xfId="15" applyNumberFormat="1" applyFont="1" applyFill="1" applyBorder="1" applyAlignment="1">
      <alignment horizontal="center"/>
    </xf>
    <xf numFmtId="0" fontId="14" fillId="2" borderId="0" xfId="41" applyFont="1" applyFill="1" applyAlignment="1">
      <alignment vertical="center"/>
    </xf>
    <xf numFmtId="181" fontId="41" fillId="2" borderId="0" xfId="15" applyNumberFormat="1" applyFont="1" applyFill="1" applyBorder="1" applyAlignment="1">
      <alignment horizontal="center"/>
    </xf>
    <xf numFmtId="0" fontId="41" fillId="6" borderId="0" xfId="0" applyFont="1" applyFill="1" applyAlignment="1">
      <alignment horizontal="left" vertical="center" wrapText="1" indent="2"/>
    </xf>
    <xf numFmtId="0" fontId="41" fillId="2" borderId="0" xfId="0" applyFont="1" applyFill="1"/>
    <xf numFmtId="169" fontId="31" fillId="2" borderId="2" xfId="0" applyNumberFormat="1" applyFont="1" applyFill="1" applyBorder="1" applyAlignment="1">
      <alignment horizontal="right" vertical="center"/>
    </xf>
    <xf numFmtId="179" fontId="43" fillId="2" borderId="68" xfId="0" applyNumberFormat="1" applyFont="1" applyFill="1" applyBorder="1" applyAlignment="1">
      <alignment horizontal="left" vertical="center" wrapText="1"/>
    </xf>
    <xf numFmtId="179" fontId="44" fillId="2" borderId="17" xfId="0" applyNumberFormat="1" applyFont="1" applyFill="1" applyBorder="1" applyAlignment="1">
      <alignment horizontal="left" vertical="center" wrapText="1"/>
    </xf>
    <xf numFmtId="169" fontId="43" fillId="2" borderId="45" xfId="0" applyNumberFormat="1" applyFont="1" applyFill="1" applyBorder="1" applyAlignment="1">
      <alignment horizontal="right" vertical="center"/>
    </xf>
    <xf numFmtId="169" fontId="35" fillId="2" borderId="45" xfId="0" applyNumberFormat="1" applyFont="1" applyFill="1" applyBorder="1" applyAlignment="1">
      <alignment horizontal="right" vertical="center"/>
    </xf>
    <xf numFmtId="179" fontId="35" fillId="2" borderId="41" xfId="0" applyNumberFormat="1" applyFont="1" applyFill="1" applyBorder="1" applyAlignment="1">
      <alignment horizontal="left" vertical="center" wrapText="1"/>
    </xf>
    <xf numFmtId="170" fontId="30" fillId="2" borderId="28" xfId="0" applyNumberFormat="1" applyFont="1" applyFill="1" applyBorder="1" applyAlignment="1">
      <alignment horizontal="right" vertical="center"/>
    </xf>
    <xf numFmtId="38" fontId="25" fillId="2" borderId="70" xfId="6" applyNumberFormat="1" applyFont="1" applyFill="1" applyBorder="1" applyAlignment="1">
      <alignment horizontal="left" vertical="center"/>
    </xf>
    <xf numFmtId="181" fontId="24" fillId="2" borderId="3" xfId="15" applyNumberFormat="1" applyFont="1" applyFill="1" applyBorder="1" applyAlignment="1">
      <alignment horizontal="right" vertical="center" indent="2"/>
    </xf>
    <xf numFmtId="181" fontId="24" fillId="2" borderId="3" xfId="15" applyNumberFormat="1" applyFont="1" applyFill="1" applyBorder="1" applyAlignment="1">
      <alignment horizontal="left" vertical="center" wrapText="1"/>
    </xf>
    <xf numFmtId="182" fontId="32" fillId="2" borderId="5" xfId="6" applyNumberFormat="1" applyFont="1" applyFill="1" applyBorder="1" applyAlignment="1">
      <alignment horizontal="right" vertical="center"/>
    </xf>
    <xf numFmtId="169" fontId="30" fillId="2" borderId="28" xfId="0" applyNumberFormat="1" applyFont="1" applyFill="1" applyBorder="1" applyAlignment="1">
      <alignment horizontal="right" vertical="center"/>
    </xf>
    <xf numFmtId="181" fontId="24" fillId="2" borderId="4" xfId="1" applyNumberFormat="1" applyFont="1" applyFill="1" applyBorder="1" applyAlignment="1">
      <alignment horizontal="right" vertical="center" indent="2"/>
    </xf>
    <xf numFmtId="0" fontId="0" fillId="2" borderId="4" xfId="0" applyFill="1" applyBorder="1"/>
    <xf numFmtId="181" fontId="24" fillId="2" borderId="5" xfId="1" applyNumberFormat="1" applyFont="1" applyFill="1" applyBorder="1" applyAlignment="1">
      <alignment horizontal="right" vertical="center" indent="2"/>
    </xf>
    <xf numFmtId="180" fontId="24" fillId="2" borderId="5" xfId="1" applyNumberFormat="1" applyFont="1" applyFill="1" applyBorder="1" applyAlignment="1">
      <alignment horizontal="right" vertical="center" indent="2"/>
    </xf>
    <xf numFmtId="181" fontId="24" fillId="2" borderId="71" xfId="1" applyNumberFormat="1" applyFont="1" applyFill="1" applyBorder="1" applyAlignment="1">
      <alignment horizontal="right" vertical="center" indent="2"/>
    </xf>
    <xf numFmtId="0" fontId="46" fillId="2" borderId="0" xfId="0" applyFont="1" applyFill="1" applyAlignment="1">
      <alignment horizontal="left" vertical="top" wrapText="1"/>
    </xf>
    <xf numFmtId="0" fontId="65" fillId="2" borderId="23" xfId="0" applyFont="1" applyFill="1" applyBorder="1" applyAlignment="1">
      <alignment horizontal="center" vertical="center"/>
    </xf>
    <xf numFmtId="0" fontId="65" fillId="2" borderId="25" xfId="0" applyFont="1" applyFill="1" applyBorder="1" applyAlignment="1">
      <alignment horizontal="center" vertical="center"/>
    </xf>
    <xf numFmtId="0" fontId="65" fillId="2" borderId="23" xfId="0" applyFont="1" applyFill="1" applyBorder="1" applyAlignment="1">
      <alignment horizontal="center" vertical="center" wrapText="1"/>
    </xf>
    <xf numFmtId="0" fontId="4" fillId="2" borderId="2" xfId="0" applyFont="1" applyFill="1" applyBorder="1" applyAlignment="1">
      <alignment horizontal="left" vertical="center"/>
    </xf>
    <xf numFmtId="0" fontId="8" fillId="2" borderId="2" xfId="0" applyFont="1" applyFill="1" applyBorder="1" applyAlignment="1">
      <alignment horizontal="center" wrapText="1"/>
    </xf>
    <xf numFmtId="0" fontId="8" fillId="2" borderId="2" xfId="0" applyFont="1" applyFill="1" applyBorder="1" applyAlignment="1">
      <alignment wrapText="1"/>
    </xf>
    <xf numFmtId="194" fontId="5" fillId="2" borderId="6" xfId="0" applyNumberFormat="1" applyFont="1" applyFill="1" applyBorder="1" applyAlignment="1">
      <alignment horizontal="left" vertical="center" wrapText="1"/>
    </xf>
    <xf numFmtId="194" fontId="5" fillId="2" borderId="5" xfId="0" applyNumberFormat="1" applyFont="1" applyFill="1" applyBorder="1" applyAlignment="1">
      <alignment horizontal="left" vertical="center" wrapText="1"/>
    </xf>
    <xf numFmtId="0" fontId="8" fillId="2" borderId="1" xfId="0" applyFont="1" applyFill="1" applyBorder="1" applyAlignment="1">
      <alignment horizontal="center" wrapText="1"/>
    </xf>
    <xf numFmtId="194" fontId="5" fillId="2" borderId="4" xfId="0" applyNumberFormat="1" applyFont="1" applyFill="1" applyBorder="1" applyAlignment="1">
      <alignment horizontal="left" vertical="center" wrapText="1"/>
    </xf>
    <xf numFmtId="194" fontId="5" fillId="2" borderId="5" xfId="0" applyNumberFormat="1" applyFont="1" applyFill="1" applyBorder="1" applyAlignment="1">
      <alignment horizontal="left" vertical="top" wrapText="1"/>
    </xf>
    <xf numFmtId="194" fontId="5" fillId="2" borderId="0" xfId="0" applyNumberFormat="1" applyFont="1" applyFill="1" applyAlignment="1">
      <alignment horizontal="left" vertical="center" wrapText="1"/>
    </xf>
    <xf numFmtId="0" fontId="5" fillId="2" borderId="4" xfId="18" applyFont="1" applyFill="1" applyBorder="1"/>
    <xf numFmtId="0" fontId="5" fillId="2" borderId="0" xfId="18" applyFont="1" applyFill="1" applyAlignment="1">
      <alignment horizontal="center" vertical="center" wrapText="1"/>
    </xf>
    <xf numFmtId="0" fontId="5" fillId="2" borderId="5" xfId="18" applyFont="1" applyFill="1" applyBorder="1"/>
    <xf numFmtId="0" fontId="5" fillId="2" borderId="6" xfId="18" applyFont="1" applyFill="1" applyBorder="1"/>
    <xf numFmtId="0" fontId="5" fillId="2" borderId="5" xfId="18" applyFont="1" applyFill="1" applyBorder="1" applyAlignment="1">
      <alignment vertical="center"/>
    </xf>
    <xf numFmtId="0" fontId="7" fillId="2" borderId="2" xfId="0" applyFont="1" applyFill="1" applyBorder="1" applyAlignment="1">
      <alignment horizontal="left" vertical="center"/>
    </xf>
    <xf numFmtId="0" fontId="5" fillId="2" borderId="0" xfId="18" applyFont="1" applyFill="1"/>
    <xf numFmtId="0" fontId="5" fillId="2" borderId="71" xfId="18" applyFont="1" applyFill="1" applyBorder="1"/>
    <xf numFmtId="195" fontId="40" fillId="2" borderId="2" xfId="0" applyNumberFormat="1" applyFont="1" applyFill="1" applyBorder="1" applyAlignment="1">
      <alignment wrapText="1"/>
    </xf>
    <xf numFmtId="195" fontId="40" fillId="2" borderId="1" xfId="0" applyNumberFormat="1" applyFont="1" applyFill="1" applyBorder="1" applyAlignment="1">
      <alignment wrapText="1"/>
    </xf>
    <xf numFmtId="185" fontId="28" fillId="2" borderId="13" xfId="0" applyNumberFormat="1" applyFont="1" applyFill="1" applyBorder="1" applyAlignment="1">
      <alignment horizontal="right" vertical="center"/>
    </xf>
    <xf numFmtId="0" fontId="31" fillId="0" borderId="97" xfId="0" applyFont="1" applyBorder="1" applyAlignment="1">
      <alignment vertical="center" wrapText="1"/>
    </xf>
    <xf numFmtId="171" fontId="28" fillId="4" borderId="2" xfId="0" quotePrefix="1" applyNumberFormat="1" applyFont="1" applyFill="1" applyBorder="1" applyAlignment="1">
      <alignment horizontal="right" vertical="center" wrapText="1"/>
    </xf>
    <xf numFmtId="196" fontId="56" fillId="2" borderId="77" xfId="0" applyNumberFormat="1" applyFont="1" applyFill="1" applyBorder="1" applyAlignment="1">
      <alignment horizontal="right" vertical="center" wrapText="1"/>
    </xf>
    <xf numFmtId="196" fontId="31" fillId="2" borderId="2" xfId="1" applyNumberFormat="1" applyFont="1" applyFill="1" applyBorder="1" applyAlignment="1">
      <alignment horizontal="right" vertical="center" wrapText="1"/>
    </xf>
    <xf numFmtId="0" fontId="31" fillId="0" borderId="17" xfId="0" applyFont="1" applyBorder="1" applyAlignment="1">
      <alignment horizontal="center" vertical="center"/>
    </xf>
    <xf numFmtId="0" fontId="31" fillId="0" borderId="11" xfId="0" applyFont="1" applyBorder="1" applyAlignment="1">
      <alignment horizontal="center" vertical="center"/>
    </xf>
    <xf numFmtId="0" fontId="28" fillId="0" borderId="37" xfId="0" applyFont="1" applyBorder="1" applyAlignment="1">
      <alignment horizontal="left" vertical="center" wrapText="1" indent="1"/>
    </xf>
    <xf numFmtId="0" fontId="28" fillId="0" borderId="20" xfId="0" applyFont="1" applyBorder="1" applyAlignment="1">
      <alignment horizontal="center" vertical="center"/>
    </xf>
    <xf numFmtId="185" fontId="28" fillId="0" borderId="20" xfId="1" applyNumberFormat="1" applyFont="1" applyFill="1" applyBorder="1" applyAlignment="1">
      <alignment horizontal="center" vertical="center"/>
    </xf>
    <xf numFmtId="3" fontId="28" fillId="0" borderId="21" xfId="1" applyNumberFormat="1" applyFont="1" applyFill="1" applyBorder="1" applyAlignment="1">
      <alignment horizontal="center" vertical="center"/>
    </xf>
    <xf numFmtId="1" fontId="28" fillId="0" borderId="21" xfId="1" applyNumberFormat="1" applyFont="1" applyFill="1" applyBorder="1" applyAlignment="1">
      <alignment horizontal="center" vertical="center"/>
    </xf>
    <xf numFmtId="0" fontId="28" fillId="0" borderId="19" xfId="0" applyFont="1" applyBorder="1" applyAlignment="1">
      <alignment horizontal="center" vertical="center"/>
    </xf>
    <xf numFmtId="185" fontId="28" fillId="0" borderId="19" xfId="1" applyNumberFormat="1" applyFont="1" applyFill="1" applyBorder="1" applyAlignment="1">
      <alignment horizontal="center" vertical="center"/>
    </xf>
    <xf numFmtId="0" fontId="28" fillId="0" borderId="22" xfId="0" applyFont="1" applyBorder="1" applyAlignment="1">
      <alignment horizontal="center" vertical="center"/>
    </xf>
    <xf numFmtId="185" fontId="28" fillId="0" borderId="22" xfId="1" applyNumberFormat="1" applyFont="1" applyFill="1" applyBorder="1" applyAlignment="1">
      <alignment horizontal="center" vertical="center"/>
    </xf>
    <xf numFmtId="185" fontId="28" fillId="0" borderId="19" xfId="1" applyNumberFormat="1" applyFont="1" applyFill="1" applyBorder="1" applyAlignment="1">
      <alignment horizontal="center" vertical="center" wrapText="1"/>
    </xf>
    <xf numFmtId="0" fontId="28" fillId="0" borderId="19" xfId="0" applyFont="1" applyBorder="1" applyAlignment="1">
      <alignment horizontal="center" vertical="center" wrapText="1"/>
    </xf>
    <xf numFmtId="1" fontId="28" fillId="0" borderId="19" xfId="0" applyNumberFormat="1" applyFont="1" applyBorder="1" applyAlignment="1">
      <alignment horizontal="center" vertical="center"/>
    </xf>
    <xf numFmtId="0" fontId="28" fillId="2" borderId="19" xfId="0" applyFont="1" applyFill="1" applyBorder="1" applyAlignment="1">
      <alignment horizontal="center" vertical="center" wrapText="1"/>
    </xf>
    <xf numFmtId="0" fontId="28" fillId="0" borderId="22" xfId="0" applyFont="1" applyBorder="1" applyAlignment="1">
      <alignment horizontal="center" vertical="center" wrapText="1"/>
    </xf>
    <xf numFmtId="0" fontId="28" fillId="0" borderId="39" xfId="0" applyFont="1" applyBorder="1" applyAlignment="1">
      <alignment horizontal="left" vertical="center" wrapText="1" indent="1"/>
    </xf>
    <xf numFmtId="1" fontId="28" fillId="0" borderId="21" xfId="1" quotePrefix="1" applyNumberFormat="1" applyFont="1" applyFill="1" applyBorder="1" applyAlignment="1">
      <alignment horizontal="center" vertical="center"/>
    </xf>
    <xf numFmtId="0" fontId="28" fillId="0" borderId="40" xfId="0" applyFont="1" applyBorder="1" applyAlignment="1">
      <alignment horizontal="left" vertical="center" wrapText="1" indent="1"/>
    </xf>
    <xf numFmtId="17" fontId="28" fillId="0" borderId="41" xfId="0" quotePrefix="1" applyNumberFormat="1" applyFont="1" applyBorder="1" applyAlignment="1">
      <alignment horizontal="center" vertical="center" wrapText="1"/>
    </xf>
    <xf numFmtId="0" fontId="28" fillId="0" borderId="24" xfId="0" applyFont="1" applyBorder="1" applyAlignment="1">
      <alignment horizontal="center" vertical="center" wrapText="1"/>
    </xf>
    <xf numFmtId="0" fontId="28" fillId="0" borderId="41" xfId="0" quotePrefix="1" applyFont="1" applyBorder="1" applyAlignment="1">
      <alignment horizontal="center" vertical="center" wrapText="1"/>
    </xf>
    <xf numFmtId="0" fontId="31" fillId="0" borderId="15" xfId="0" applyFont="1" applyBorder="1" applyAlignment="1">
      <alignment vertical="center"/>
    </xf>
    <xf numFmtId="0" fontId="31" fillId="0" borderId="17" xfId="0" applyFont="1" applyBorder="1" applyAlignment="1">
      <alignment vertical="center"/>
    </xf>
    <xf numFmtId="185" fontId="31" fillId="0" borderId="17" xfId="1" applyNumberFormat="1" applyFont="1" applyFill="1" applyBorder="1" applyAlignment="1">
      <alignment horizontal="center" vertical="center"/>
    </xf>
    <xf numFmtId="0" fontId="28" fillId="0" borderId="42" xfId="0" applyFont="1" applyBorder="1" applyAlignment="1">
      <alignment horizontal="left" vertical="center" wrapText="1" indent="1"/>
    </xf>
    <xf numFmtId="0" fontId="28" fillId="0" borderId="43" xfId="0" quotePrefix="1" applyFont="1" applyBorder="1" applyAlignment="1">
      <alignment horizontal="center" vertical="center" wrapText="1"/>
    </xf>
    <xf numFmtId="3" fontId="28" fillId="0" borderId="22" xfId="0" applyNumberFormat="1" applyFont="1" applyBorder="1" applyAlignment="1">
      <alignment horizontal="center" vertical="center"/>
    </xf>
    <xf numFmtId="0" fontId="37" fillId="0" borderId="17" xfId="0" applyFont="1" applyBorder="1"/>
    <xf numFmtId="196" fontId="0" fillId="2" borderId="0" xfId="0" applyNumberFormat="1" applyFill="1"/>
    <xf numFmtId="196" fontId="2" fillId="2" borderId="0" xfId="0" applyNumberFormat="1" applyFont="1" applyFill="1"/>
    <xf numFmtId="196" fontId="31" fillId="0" borderId="18" xfId="1" applyNumberFormat="1" applyFont="1" applyFill="1" applyBorder="1" applyAlignment="1">
      <alignment horizontal="center" vertical="center"/>
    </xf>
    <xf numFmtId="196" fontId="38" fillId="2" borderId="0" xfId="0" applyNumberFormat="1" applyFont="1" applyFill="1"/>
    <xf numFmtId="0" fontId="24" fillId="2" borderId="30" xfId="0" applyFont="1" applyFill="1" applyBorder="1"/>
    <xf numFmtId="0" fontId="24" fillId="5" borderId="0" xfId="0" applyFont="1" applyFill="1"/>
    <xf numFmtId="0" fontId="30" fillId="2" borderId="29" xfId="0" applyFont="1" applyFill="1" applyBorder="1"/>
    <xf numFmtId="0" fontId="24" fillId="2" borderId="29" xfId="0" applyFont="1" applyFill="1" applyBorder="1"/>
    <xf numFmtId="0" fontId="25" fillId="4" borderId="28" xfId="0" applyFont="1" applyFill="1" applyBorder="1" applyAlignment="1">
      <alignment horizontal="center" vertical="center" wrapText="1"/>
    </xf>
    <xf numFmtId="0" fontId="24" fillId="4" borderId="5" xfId="0" applyFont="1" applyFill="1" applyBorder="1" applyAlignment="1">
      <alignment horizontal="left" vertical="center" indent="3"/>
    </xf>
    <xf numFmtId="0" fontId="53" fillId="4" borderId="67" xfId="0" applyFont="1" applyFill="1" applyBorder="1" applyAlignment="1">
      <alignment horizontal="left" vertical="center" wrapText="1" indent="3"/>
    </xf>
    <xf numFmtId="0" fontId="53" fillId="4" borderId="0" xfId="0" applyFont="1" applyFill="1" applyAlignment="1">
      <alignment horizontal="left" vertical="center" wrapText="1" indent="3"/>
    </xf>
    <xf numFmtId="189" fontId="53" fillId="4" borderId="0" xfId="1" applyNumberFormat="1" applyFont="1" applyFill="1" applyBorder="1" applyAlignment="1">
      <alignment horizontal="right" vertical="center" indent="1"/>
    </xf>
    <xf numFmtId="189" fontId="53" fillId="0" borderId="0" xfId="1" applyNumberFormat="1" applyFont="1" applyFill="1" applyBorder="1" applyAlignment="1">
      <alignment horizontal="right" vertical="center" indent="1"/>
    </xf>
    <xf numFmtId="0" fontId="30" fillId="2" borderId="29" xfId="0" applyFont="1" applyFill="1" applyBorder="1" applyAlignment="1">
      <alignment horizontal="left"/>
    </xf>
    <xf numFmtId="0" fontId="30" fillId="2" borderId="55" xfId="0" applyFont="1" applyFill="1" applyBorder="1" applyAlignment="1">
      <alignment horizontal="left"/>
    </xf>
    <xf numFmtId="0" fontId="24" fillId="2" borderId="31" xfId="0" applyFont="1" applyFill="1" applyBorder="1"/>
    <xf numFmtId="0" fontId="25" fillId="4" borderId="29" xfId="0" applyFont="1" applyFill="1" applyBorder="1" applyAlignment="1" applyProtection="1">
      <alignment horizontal="center" vertical="center" wrapText="1"/>
      <protection locked="0"/>
    </xf>
    <xf numFmtId="0" fontId="25" fillId="4" borderId="29" xfId="0" applyFont="1" applyFill="1" applyBorder="1" applyAlignment="1">
      <alignment horizontal="center" vertical="center" wrapText="1"/>
    </xf>
    <xf numFmtId="0" fontId="25" fillId="4" borderId="50" xfId="0" applyFont="1" applyFill="1" applyBorder="1" applyAlignment="1">
      <alignment horizontal="center" vertical="center" wrapText="1"/>
    </xf>
    <xf numFmtId="0" fontId="24" fillId="4" borderId="6" xfId="0" applyFont="1" applyFill="1" applyBorder="1" applyAlignment="1">
      <alignment horizontal="center" vertical="center"/>
    </xf>
    <xf numFmtId="0" fontId="24" fillId="4" borderId="5" xfId="0" applyFont="1" applyFill="1" applyBorder="1" applyAlignment="1">
      <alignment horizontal="center" vertical="center"/>
    </xf>
    <xf numFmtId="20" fontId="24" fillId="4" borderId="51" xfId="0" applyNumberFormat="1" applyFont="1" applyFill="1" applyBorder="1" applyAlignment="1">
      <alignment horizontal="center" vertical="center"/>
    </xf>
    <xf numFmtId="0" fontId="24" fillId="4" borderId="7" xfId="0" applyFont="1" applyFill="1" applyBorder="1" applyAlignment="1">
      <alignment horizontal="center" vertical="center"/>
    </xf>
    <xf numFmtId="20" fontId="24" fillId="4" borderId="33" xfId="0" applyNumberFormat="1" applyFont="1" applyFill="1" applyBorder="1" applyAlignment="1">
      <alignment horizontal="center" vertical="center"/>
    </xf>
    <xf numFmtId="0" fontId="24" fillId="4" borderId="29" xfId="0" applyFont="1" applyFill="1" applyBorder="1" applyAlignment="1">
      <alignment horizontal="center" vertical="center"/>
    </xf>
    <xf numFmtId="20" fontId="24" fillId="2" borderId="55" xfId="0" applyNumberFormat="1" applyFont="1" applyFill="1" applyBorder="1" applyAlignment="1">
      <alignment horizontal="center" vertical="center"/>
    </xf>
    <xf numFmtId="0" fontId="25" fillId="2" borderId="49" xfId="0" applyFont="1" applyFill="1" applyBorder="1" applyAlignment="1">
      <alignment horizontal="center" vertical="center" wrapText="1"/>
    </xf>
    <xf numFmtId="189" fontId="28" fillId="2" borderId="7" xfId="1" applyNumberFormat="1" applyFont="1" applyFill="1" applyBorder="1" applyAlignment="1">
      <alignment horizontal="right" vertical="center" indent="1"/>
    </xf>
    <xf numFmtId="189" fontId="28" fillId="2" borderId="47" xfId="1" applyNumberFormat="1" applyFont="1" applyFill="1" applyBorder="1" applyAlignment="1">
      <alignment horizontal="right" vertical="center" indent="1"/>
    </xf>
    <xf numFmtId="189" fontId="28" fillId="2" borderId="6" xfId="1" applyNumberFormat="1" applyFont="1" applyFill="1" applyBorder="1" applyAlignment="1">
      <alignment horizontal="right" vertical="center" indent="1"/>
    </xf>
    <xf numFmtId="189" fontId="28" fillId="2" borderId="5" xfId="1" applyNumberFormat="1" applyFont="1" applyFill="1" applyBorder="1" applyAlignment="1">
      <alignment horizontal="right" vertical="center" indent="1"/>
    </xf>
    <xf numFmtId="189" fontId="32" fillId="2" borderId="98" xfId="1" applyNumberFormat="1" applyFont="1" applyFill="1" applyBorder="1" applyAlignment="1">
      <alignment horizontal="right" vertical="center" indent="1"/>
    </xf>
    <xf numFmtId="189" fontId="32" fillId="2" borderId="99" xfId="1" applyNumberFormat="1" applyFont="1" applyFill="1" applyBorder="1" applyAlignment="1">
      <alignment horizontal="right" vertical="center" indent="1"/>
    </xf>
    <xf numFmtId="193" fontId="25" fillId="2" borderId="28" xfId="1" applyNumberFormat="1" applyFont="1" applyFill="1" applyBorder="1" applyAlignment="1">
      <alignment horizontal="right" vertical="center" indent="1"/>
    </xf>
    <xf numFmtId="189" fontId="25" fillId="2" borderId="28" xfId="1" applyNumberFormat="1" applyFont="1" applyFill="1" applyBorder="1" applyAlignment="1">
      <alignment horizontal="center" vertical="center"/>
    </xf>
    <xf numFmtId="38" fontId="30" fillId="2" borderId="70" xfId="6" applyNumberFormat="1" applyFont="1" applyFill="1" applyBorder="1" applyAlignment="1">
      <alignment horizontal="left" vertical="center"/>
    </xf>
    <xf numFmtId="182" fontId="28" fillId="4" borderId="5" xfId="0" applyNumberFormat="1" applyFont="1" applyFill="1" applyBorder="1" applyAlignment="1">
      <alignment horizontal="right" vertical="center"/>
    </xf>
    <xf numFmtId="166" fontId="28" fillId="4" borderId="5" xfId="0" applyNumberFormat="1" applyFont="1" applyFill="1" applyBorder="1" applyAlignment="1">
      <alignment horizontal="left" vertical="center" wrapText="1" indent="1"/>
    </xf>
    <xf numFmtId="177" fontId="0" fillId="2" borderId="0" xfId="0" applyNumberFormat="1" applyFill="1"/>
    <xf numFmtId="179" fontId="40" fillId="2" borderId="0" xfId="0" applyNumberFormat="1" applyFont="1" applyFill="1"/>
    <xf numFmtId="195" fontId="28" fillId="2" borderId="0" xfId="1" applyNumberFormat="1" applyFont="1" applyFill="1" applyAlignment="1">
      <alignment vertical="center"/>
    </xf>
    <xf numFmtId="190" fontId="5" fillId="2" borderId="135" xfId="8" applyNumberFormat="1" applyFont="1" applyFill="1" applyBorder="1" applyAlignment="1">
      <alignment horizontal="right" vertical="center"/>
    </xf>
    <xf numFmtId="190" fontId="5" fillId="2" borderId="134" xfId="8" applyNumberFormat="1" applyFont="1" applyFill="1" applyBorder="1" applyAlignment="1">
      <alignment horizontal="right" vertical="center"/>
    </xf>
    <xf numFmtId="190" fontId="22" fillId="2" borderId="35" xfId="0" quotePrefix="1" applyNumberFormat="1" applyFont="1" applyFill="1" applyBorder="1" applyAlignment="1">
      <alignment horizontal="right"/>
    </xf>
    <xf numFmtId="190" fontId="5" fillId="2" borderId="136" xfId="1" applyNumberFormat="1" applyFont="1" applyFill="1" applyBorder="1" applyAlignment="1">
      <alignment horizontal="right" vertical="center" wrapText="1"/>
    </xf>
    <xf numFmtId="190" fontId="22" fillId="2" borderId="136" xfId="0" quotePrefix="1" applyNumberFormat="1" applyFont="1" applyFill="1" applyBorder="1" applyAlignment="1">
      <alignment horizontal="right"/>
    </xf>
    <xf numFmtId="190" fontId="5" fillId="2" borderId="135" xfId="1" applyNumberFormat="1" applyFont="1" applyFill="1" applyBorder="1" applyAlignment="1">
      <alignment horizontal="right" vertical="center" wrapText="1"/>
    </xf>
    <xf numFmtId="190" fontId="5" fillId="2" borderId="136" xfId="8" applyNumberFormat="1" applyFont="1" applyFill="1" applyBorder="1" applyAlignment="1">
      <alignment horizontal="right" vertical="center"/>
    </xf>
    <xf numFmtId="1" fontId="61" fillId="2" borderId="136" xfId="0" quotePrefix="1" applyNumberFormat="1" applyFont="1" applyFill="1" applyBorder="1" applyAlignment="1">
      <alignment horizontal="right"/>
    </xf>
    <xf numFmtId="190" fontId="5" fillId="2" borderId="137" xfId="1" applyNumberFormat="1" applyFont="1" applyFill="1" applyBorder="1" applyAlignment="1">
      <alignment horizontal="right" vertical="center"/>
    </xf>
    <xf numFmtId="190" fontId="5" fillId="2" borderId="138" xfId="1" applyNumberFormat="1" applyFont="1" applyFill="1" applyBorder="1" applyAlignment="1">
      <alignment horizontal="right" vertical="center"/>
    </xf>
    <xf numFmtId="190" fontId="5" fillId="2" borderId="138" xfId="0" applyNumberFormat="1" applyFont="1" applyFill="1" applyBorder="1" applyAlignment="1">
      <alignment horizontal="right" vertical="center"/>
    </xf>
    <xf numFmtId="190" fontId="5" fillId="2" borderId="139" xfId="0" applyNumberFormat="1" applyFont="1" applyFill="1" applyBorder="1" applyAlignment="1">
      <alignment horizontal="right" vertical="center"/>
    </xf>
    <xf numFmtId="190" fontId="5" fillId="2" borderId="6" xfId="1" applyNumberFormat="1" applyFont="1" applyFill="1" applyBorder="1" applyAlignment="1">
      <alignment horizontal="center" vertical="center"/>
    </xf>
    <xf numFmtId="232" fontId="25" fillId="2" borderId="28" xfId="0" applyNumberFormat="1" applyFont="1" applyFill="1" applyBorder="1" applyAlignment="1">
      <alignment horizontal="center" vertical="center" wrapText="1"/>
    </xf>
    <xf numFmtId="0" fontId="28" fillId="4" borderId="5" xfId="0" applyFont="1" applyFill="1" applyBorder="1" applyAlignment="1">
      <alignment horizontal="center" vertical="center"/>
    </xf>
    <xf numFmtId="0" fontId="28" fillId="4" borderId="7" xfId="0" applyFont="1" applyFill="1" applyBorder="1" applyAlignment="1">
      <alignment horizontal="center" vertical="center"/>
    </xf>
    <xf numFmtId="0" fontId="32" fillId="2" borderId="140" xfId="0" applyFont="1" applyFill="1" applyBorder="1" applyAlignment="1" applyProtection="1">
      <alignment vertical="center"/>
      <protection hidden="1"/>
    </xf>
    <xf numFmtId="0" fontId="28" fillId="2" borderId="5" xfId="0" applyFont="1" applyFill="1" applyBorder="1" applyAlignment="1" applyProtection="1">
      <alignment vertical="center"/>
      <protection hidden="1"/>
    </xf>
    <xf numFmtId="0" fontId="32" fillId="2" borderId="5" xfId="0" applyFont="1" applyFill="1" applyBorder="1" applyAlignment="1" applyProtection="1">
      <alignment vertical="center"/>
      <protection hidden="1"/>
    </xf>
    <xf numFmtId="0" fontId="28" fillId="2" borderId="141" xfId="0" applyFont="1" applyFill="1" applyBorder="1" applyAlignment="1" applyProtection="1">
      <alignment vertical="center"/>
      <protection hidden="1"/>
    </xf>
    <xf numFmtId="166" fontId="32" fillId="2" borderId="47" xfId="6" applyNumberFormat="1" applyFont="1" applyFill="1" applyBorder="1" applyAlignment="1">
      <alignment vertical="center"/>
    </xf>
    <xf numFmtId="166" fontId="28" fillId="2" borderId="5" xfId="6" applyNumberFormat="1" applyFont="1" applyFill="1" applyBorder="1" applyAlignment="1">
      <alignment horizontal="left" vertical="center" indent="1"/>
    </xf>
    <xf numFmtId="182" fontId="28" fillId="6" borderId="5" xfId="6" applyNumberFormat="1" applyFont="1" applyFill="1" applyBorder="1" applyAlignment="1">
      <alignment horizontal="right" vertical="center"/>
    </xf>
    <xf numFmtId="166" fontId="28" fillId="2" borderId="5" xfId="6" applyNumberFormat="1" applyFont="1" applyFill="1" applyBorder="1" applyAlignment="1">
      <alignment horizontal="left" vertical="center" wrapText="1" indent="1"/>
    </xf>
    <xf numFmtId="166" fontId="28" fillId="2" borderId="5" xfId="6" applyNumberFormat="1" applyFont="1" applyFill="1" applyBorder="1" applyAlignment="1" applyProtection="1">
      <alignment horizontal="left" vertical="center" wrapText="1" indent="1"/>
      <protection locked="0"/>
    </xf>
    <xf numFmtId="166" fontId="28" fillId="2" borderId="5" xfId="6" applyNumberFormat="1" applyFont="1" applyFill="1" applyBorder="1" applyAlignment="1" applyProtection="1">
      <alignment horizontal="left" vertical="center" indent="1"/>
      <protection locked="0"/>
    </xf>
    <xf numFmtId="166" fontId="32" fillId="2" borderId="5" xfId="6" applyNumberFormat="1" applyFont="1" applyFill="1" applyBorder="1" applyAlignment="1">
      <alignment vertical="center"/>
    </xf>
    <xf numFmtId="182" fontId="32" fillId="6" borderId="5" xfId="6" applyNumberFormat="1" applyFont="1" applyFill="1" applyBorder="1" applyAlignment="1">
      <alignment horizontal="right" vertical="center"/>
    </xf>
    <xf numFmtId="166" fontId="32" fillId="2" borderId="48" xfId="6" applyNumberFormat="1" applyFont="1" applyFill="1" applyBorder="1" applyAlignment="1">
      <alignment vertical="center"/>
    </xf>
    <xf numFmtId="182" fontId="32" fillId="2" borderId="48" xfId="6" applyNumberFormat="1" applyFont="1" applyFill="1" applyBorder="1" applyAlignment="1">
      <alignment horizontal="right" vertical="center"/>
    </xf>
    <xf numFmtId="0" fontId="32" fillId="2" borderId="5" xfId="0" applyFont="1" applyFill="1" applyBorder="1" applyAlignment="1">
      <alignment vertical="center" wrapText="1"/>
    </xf>
    <xf numFmtId="166" fontId="28" fillId="2" borderId="5" xfId="0" applyNumberFormat="1" applyFont="1" applyFill="1" applyBorder="1" applyAlignment="1">
      <alignment horizontal="left" vertical="center" wrapText="1" indent="1"/>
    </xf>
    <xf numFmtId="0" fontId="32" fillId="2" borderId="5" xfId="0" applyFont="1" applyFill="1" applyBorder="1" applyAlignment="1">
      <alignment horizontal="left" vertical="center" wrapText="1"/>
    </xf>
    <xf numFmtId="166" fontId="41" fillId="2" borderId="5" xfId="0" applyNumberFormat="1" applyFont="1" applyFill="1" applyBorder="1" applyAlignment="1">
      <alignment horizontal="left" vertical="center" indent="1"/>
    </xf>
    <xf numFmtId="166" fontId="28" fillId="2" borderId="5" xfId="0" applyNumberFormat="1" applyFont="1" applyFill="1" applyBorder="1" applyAlignment="1">
      <alignment horizontal="left" vertical="center" indent="2"/>
    </xf>
    <xf numFmtId="166" fontId="41" fillId="2" borderId="142" xfId="0" applyNumberFormat="1" applyFont="1" applyFill="1" applyBorder="1" applyAlignment="1">
      <alignment horizontal="left" vertical="center" indent="1"/>
    </xf>
    <xf numFmtId="49" fontId="28" fillId="2" borderId="71" xfId="0" applyNumberFormat="1" applyFont="1" applyFill="1" applyBorder="1" applyAlignment="1">
      <alignment horizontal="left" vertical="center" wrapText="1" indent="1"/>
    </xf>
    <xf numFmtId="0" fontId="24" fillId="0" borderId="140" xfId="0" applyFont="1" applyBorder="1" applyAlignment="1">
      <alignment horizontal="left" vertical="center" indent="1"/>
    </xf>
    <xf numFmtId="169" fontId="24" fillId="2" borderId="140" xfId="8" applyNumberFormat="1" applyFont="1" applyFill="1" applyBorder="1" applyAlignment="1">
      <alignment horizontal="right" vertical="center"/>
    </xf>
    <xf numFmtId="170" fontId="24" fillId="2" borderId="140" xfId="8" applyNumberFormat="1" applyFont="1" applyFill="1" applyBorder="1" applyAlignment="1">
      <alignment horizontal="right" vertical="center"/>
    </xf>
    <xf numFmtId="0" fontId="24" fillId="0" borderId="5" xfId="0" applyFont="1" applyBorder="1" applyAlignment="1">
      <alignment horizontal="left" vertical="center" indent="1"/>
    </xf>
    <xf numFmtId="169" fontId="24" fillId="2" borderId="5" xfId="8" applyNumberFormat="1" applyFont="1" applyFill="1" applyBorder="1" applyAlignment="1">
      <alignment horizontal="right" vertical="center"/>
    </xf>
    <xf numFmtId="170" fontId="24" fillId="2" borderId="5" xfId="8" applyNumberFormat="1" applyFont="1" applyFill="1" applyBorder="1" applyAlignment="1">
      <alignment horizontal="right" vertical="center"/>
    </xf>
    <xf numFmtId="0" fontId="24" fillId="0" borderId="141" xfId="0" applyFont="1" applyBorder="1" applyAlignment="1">
      <alignment horizontal="left" vertical="center" indent="1"/>
    </xf>
    <xf numFmtId="169" fontId="24" fillId="2" borderId="141" xfId="8" applyNumberFormat="1" applyFont="1" applyFill="1" applyBorder="1" applyAlignment="1">
      <alignment horizontal="right" vertical="center"/>
    </xf>
    <xf numFmtId="170" fontId="24" fillId="2" borderId="141" xfId="8" applyNumberFormat="1" applyFont="1" applyFill="1" applyBorder="1" applyAlignment="1">
      <alignment horizontal="right" vertical="center"/>
    </xf>
    <xf numFmtId="0" fontId="24" fillId="0" borderId="48" xfId="0" applyFont="1" applyBorder="1" applyAlignment="1">
      <alignment horizontal="left" vertical="center" indent="1"/>
    </xf>
    <xf numFmtId="169" fontId="24" fillId="2" borderId="48" xfId="8" applyNumberFormat="1" applyFont="1" applyFill="1" applyBorder="1" applyAlignment="1">
      <alignment horizontal="right" vertical="center"/>
    </xf>
    <xf numFmtId="0" fontId="24" fillId="2" borderId="4" xfId="0" applyFont="1" applyFill="1" applyBorder="1" applyAlignment="1">
      <alignment horizontal="left" vertical="center" wrapText="1"/>
    </xf>
    <xf numFmtId="169" fontId="24" fillId="2" borderId="65" xfId="8" applyNumberFormat="1" applyFont="1" applyFill="1" applyBorder="1" applyAlignment="1">
      <alignment horizontal="right" vertical="center"/>
    </xf>
    <xf numFmtId="3" fontId="0" fillId="2" borderId="0" xfId="0" applyNumberFormat="1" applyFill="1"/>
    <xf numFmtId="170" fontId="24" fillId="2" borderId="65" xfId="8" applyNumberFormat="1" applyFont="1" applyFill="1" applyBorder="1" applyAlignment="1">
      <alignment horizontal="right" vertical="center"/>
    </xf>
    <xf numFmtId="170" fontId="28" fillId="2" borderId="45" xfId="0" applyNumberFormat="1" applyFont="1" applyFill="1" applyBorder="1" applyAlignment="1">
      <alignment horizontal="right" vertical="center"/>
    </xf>
    <xf numFmtId="170" fontId="32" fillId="2" borderId="45" xfId="0" applyNumberFormat="1" applyFont="1" applyFill="1" applyBorder="1" applyAlignment="1">
      <alignment horizontal="right" vertical="center"/>
    </xf>
    <xf numFmtId="170" fontId="28" fillId="6" borderId="45" xfId="0" applyNumberFormat="1" applyFont="1" applyFill="1" applyBorder="1" applyAlignment="1">
      <alignment horizontal="right" vertical="center"/>
    </xf>
    <xf numFmtId="170" fontId="31" fillId="2" borderId="2" xfId="0" applyNumberFormat="1" applyFont="1" applyFill="1" applyBorder="1" applyAlignment="1">
      <alignment horizontal="right" vertical="center"/>
    </xf>
    <xf numFmtId="0" fontId="14" fillId="2" borderId="0" xfId="0" applyFont="1" applyFill="1"/>
    <xf numFmtId="0" fontId="0" fillId="2" borderId="2" xfId="0" applyFill="1" applyBorder="1"/>
    <xf numFmtId="0" fontId="0" fillId="2" borderId="5" xfId="0" applyFill="1" applyBorder="1"/>
    <xf numFmtId="0" fontId="0" fillId="2" borderId="71" xfId="0" applyFill="1" applyBorder="1"/>
    <xf numFmtId="0" fontId="28" fillId="2" borderId="0" xfId="0" applyFont="1" applyFill="1" applyAlignment="1">
      <alignment horizontal="left" vertical="top" wrapText="1"/>
    </xf>
    <xf numFmtId="182" fontId="32" fillId="6" borderId="144" xfId="6" applyNumberFormat="1" applyFont="1" applyFill="1" applyBorder="1" applyAlignment="1">
      <alignment horizontal="right" vertical="center"/>
    </xf>
    <xf numFmtId="166" fontId="28" fillId="2" borderId="145" xfId="6" applyNumberFormat="1" applyFont="1" applyFill="1" applyBorder="1" applyAlignment="1">
      <alignment horizontal="right" vertical="center"/>
    </xf>
    <xf numFmtId="166" fontId="28" fillId="2" borderId="5" xfId="6" applyNumberFormat="1" applyFont="1" applyFill="1" applyBorder="1" applyAlignment="1">
      <alignment horizontal="right" vertical="center"/>
    </xf>
    <xf numFmtId="166" fontId="32" fillId="2" borderId="5" xfId="6" applyNumberFormat="1" applyFont="1" applyFill="1" applyBorder="1" applyAlignment="1">
      <alignment horizontal="right" vertical="center"/>
    </xf>
    <xf numFmtId="166" fontId="32" fillId="2" borderId="48" xfId="6" applyNumberFormat="1" applyFont="1" applyFill="1" applyBorder="1" applyAlignment="1">
      <alignment horizontal="right" vertical="center"/>
    </xf>
    <xf numFmtId="0" fontId="23" fillId="2" borderId="0" xfId="6" applyFont="1" applyFill="1" applyAlignment="1">
      <alignment horizontal="right"/>
    </xf>
    <xf numFmtId="170" fontId="23" fillId="2" borderId="0" xfId="0" applyNumberFormat="1" applyFont="1" applyFill="1" applyAlignment="1">
      <alignment horizontal="right" vertical="center"/>
    </xf>
    <xf numFmtId="0" fontId="26" fillId="2" borderId="0" xfId="0" applyFont="1" applyFill="1" applyAlignment="1">
      <alignment horizontal="center" vertical="center"/>
    </xf>
    <xf numFmtId="191" fontId="23" fillId="2" borderId="0" xfId="9251" applyNumberFormat="1" applyFont="1" applyFill="1" applyBorder="1"/>
    <xf numFmtId="191" fontId="26" fillId="2" borderId="0" xfId="9251" applyNumberFormat="1" applyFont="1" applyFill="1" applyBorder="1" applyAlignment="1">
      <alignment vertical="center"/>
    </xf>
    <xf numFmtId="179" fontId="0" fillId="2" borderId="0" xfId="0" applyNumberFormat="1" applyFill="1"/>
    <xf numFmtId="179" fontId="16" fillId="2" borderId="0" xfId="0" applyNumberFormat="1" applyFont="1" applyFill="1"/>
    <xf numFmtId="0" fontId="23" fillId="2" borderId="72" xfId="6" applyFont="1" applyFill="1" applyBorder="1" applyAlignment="1">
      <alignment horizontal="right"/>
    </xf>
    <xf numFmtId="0" fontId="25" fillId="2" borderId="1" xfId="0" applyFont="1" applyFill="1" applyBorder="1" applyAlignment="1" applyProtection="1">
      <alignment horizontal="right" vertical="center"/>
      <protection hidden="1"/>
    </xf>
    <xf numFmtId="0" fontId="25" fillId="2" borderId="1" xfId="0" applyFont="1" applyFill="1" applyBorder="1" applyAlignment="1" applyProtection="1">
      <alignment horizontal="right" vertical="center" wrapText="1"/>
      <protection locked="0"/>
    </xf>
    <xf numFmtId="0" fontId="25" fillId="2" borderId="0" xfId="0" applyFont="1" applyFill="1" applyAlignment="1" applyProtection="1">
      <alignment horizontal="right" vertical="center"/>
      <protection hidden="1"/>
    </xf>
    <xf numFmtId="0" fontId="25" fillId="2" borderId="0" xfId="0" applyFont="1" applyFill="1" applyAlignment="1" applyProtection="1">
      <alignment horizontal="right" vertical="center" wrapText="1"/>
      <protection locked="0"/>
    </xf>
    <xf numFmtId="0" fontId="32" fillId="2" borderId="45" xfId="0" applyFont="1" applyFill="1" applyBorder="1" applyAlignment="1">
      <alignment vertical="center" wrapText="1"/>
    </xf>
    <xf numFmtId="174" fontId="25" fillId="2" borderId="2" xfId="5" applyNumberFormat="1" applyFont="1" applyFill="1" applyBorder="1" applyAlignment="1">
      <alignment horizontal="center" vertical="center"/>
    </xf>
    <xf numFmtId="0" fontId="25" fillId="2" borderId="2" xfId="0" applyFont="1" applyFill="1" applyBorder="1" applyAlignment="1" applyProtection="1">
      <alignment horizontal="right" vertical="center"/>
      <protection hidden="1"/>
    </xf>
    <xf numFmtId="0" fontId="25" fillId="2" borderId="2" xfId="0" applyFont="1" applyFill="1" applyBorder="1" applyAlignment="1" applyProtection="1">
      <alignment horizontal="right" vertical="center" wrapText="1"/>
      <protection locked="0"/>
    </xf>
    <xf numFmtId="169" fontId="32" fillId="2" borderId="45" xfId="0" applyNumberFormat="1" applyFont="1" applyFill="1" applyBorder="1" applyAlignment="1">
      <alignment vertical="center" wrapText="1"/>
    </xf>
    <xf numFmtId="0" fontId="31" fillId="6" borderId="96" xfId="0" applyFont="1" applyFill="1" applyBorder="1" applyAlignment="1" applyProtection="1">
      <alignment horizontal="center" vertical="center" wrapText="1"/>
      <protection locked="0"/>
    </xf>
    <xf numFmtId="0" fontId="31" fillId="6" borderId="95" xfId="0" applyFont="1" applyFill="1" applyBorder="1" applyAlignment="1" applyProtection="1">
      <alignment horizontal="center" vertical="center" wrapText="1"/>
      <protection locked="0"/>
    </xf>
    <xf numFmtId="189" fontId="24" fillId="2" borderId="5" xfId="1" applyNumberFormat="1" applyFont="1" applyFill="1" applyBorder="1" applyAlignment="1">
      <alignment horizontal="right" vertical="center" indent="1"/>
    </xf>
    <xf numFmtId="192" fontId="24" fillId="2" borderId="5" xfId="1" applyNumberFormat="1" applyFont="1" applyFill="1" applyBorder="1" applyAlignment="1">
      <alignment horizontal="right" vertical="center" indent="1"/>
    </xf>
    <xf numFmtId="189" fontId="24" fillId="2" borderId="48" xfId="1" applyNumberFormat="1" applyFont="1" applyFill="1" applyBorder="1" applyAlignment="1">
      <alignment horizontal="right" vertical="center" indent="1"/>
    </xf>
    <xf numFmtId="3" fontId="24" fillId="2" borderId="48" xfId="0" applyNumberFormat="1" applyFont="1" applyFill="1" applyBorder="1" applyAlignment="1">
      <alignment horizontal="right" vertical="center" indent="1"/>
    </xf>
    <xf numFmtId="179" fontId="28" fillId="0" borderId="24" xfId="0" applyNumberFormat="1" applyFont="1" applyBorder="1" applyAlignment="1">
      <alignment horizontal="right" vertical="center"/>
    </xf>
    <xf numFmtId="1" fontId="23" fillId="6" borderId="144" xfId="0" applyNumberFormat="1" applyFont="1" applyFill="1" applyBorder="1" applyAlignment="1">
      <alignment wrapText="1"/>
    </xf>
    <xf numFmtId="2" fontId="23" fillId="6" borderId="144" xfId="0" applyNumberFormat="1" applyFont="1" applyFill="1" applyBorder="1" applyAlignment="1">
      <alignment wrapText="1"/>
    </xf>
    <xf numFmtId="1" fontId="24" fillId="6" borderId="45" xfId="0" applyNumberFormat="1" applyFont="1" applyFill="1" applyBorder="1" applyAlignment="1">
      <alignment wrapText="1"/>
    </xf>
    <xf numFmtId="10" fontId="0" fillId="2" borderId="0" xfId="0" applyNumberFormat="1" applyFill="1"/>
    <xf numFmtId="0" fontId="14" fillId="0" borderId="0" xfId="0" applyFont="1" applyAlignment="1">
      <alignment vertical="center"/>
    </xf>
    <xf numFmtId="168" fontId="8" fillId="0" borderId="4" xfId="8" applyFont="1" applyFill="1" applyBorder="1" applyAlignment="1">
      <alignment horizontal="center"/>
    </xf>
    <xf numFmtId="168" fontId="8" fillId="0" borderId="5" xfId="8" applyFont="1" applyFill="1" applyBorder="1" applyAlignment="1">
      <alignment horizontal="center"/>
    </xf>
    <xf numFmtId="168" fontId="8" fillId="0" borderId="71" xfId="8" applyFont="1" applyFill="1" applyBorder="1"/>
    <xf numFmtId="0" fontId="39" fillId="0" borderId="2" xfId="0" applyFont="1" applyBorder="1" applyAlignment="1">
      <alignment horizontal="center" wrapText="1"/>
    </xf>
    <xf numFmtId="168" fontId="8" fillId="0" borderId="6" xfId="8" applyFont="1" applyFill="1" applyBorder="1" applyAlignment="1">
      <alignment horizontal="center"/>
    </xf>
    <xf numFmtId="168" fontId="8" fillId="0" borderId="5" xfId="8" applyFont="1" applyFill="1" applyBorder="1" applyAlignment="1">
      <alignment horizontal="center" vertical="center"/>
    </xf>
    <xf numFmtId="1" fontId="133" fillId="2" borderId="13" xfId="0" quotePrefix="1" applyNumberFormat="1" applyFont="1" applyFill="1" applyBorder="1" applyAlignment="1">
      <alignment horizontal="right"/>
    </xf>
    <xf numFmtId="168" fontId="28" fillId="4" borderId="2" xfId="0" quotePrefix="1" applyNumberFormat="1" applyFont="1" applyFill="1" applyBorder="1" applyAlignment="1">
      <alignment horizontal="right" vertical="center" wrapText="1"/>
    </xf>
    <xf numFmtId="185" fontId="25" fillId="2" borderId="2" xfId="0" applyNumberFormat="1" applyFont="1" applyFill="1" applyBorder="1" applyAlignment="1">
      <alignment horizontal="right" vertical="center" wrapText="1"/>
    </xf>
    <xf numFmtId="185" fontId="28" fillId="2" borderId="34" xfId="0" applyNumberFormat="1" applyFont="1" applyFill="1" applyBorder="1" applyAlignment="1">
      <alignment horizontal="right" vertical="center"/>
    </xf>
    <xf numFmtId="185" fontId="28" fillId="2" borderId="34" xfId="0" applyNumberFormat="1" applyFont="1" applyFill="1" applyBorder="1" applyAlignment="1">
      <alignment vertical="center"/>
    </xf>
    <xf numFmtId="185" fontId="28" fillId="2" borderId="13" xfId="0" applyNumberFormat="1" applyFont="1" applyFill="1" applyBorder="1" applyAlignment="1">
      <alignment vertical="center"/>
    </xf>
    <xf numFmtId="185" fontId="28" fillId="2" borderId="36" xfId="0" applyNumberFormat="1" applyFont="1" applyFill="1" applyBorder="1" applyAlignment="1">
      <alignment horizontal="right" vertical="center"/>
    </xf>
    <xf numFmtId="185" fontId="28" fillId="2" borderId="36" xfId="0" applyNumberFormat="1" applyFont="1" applyFill="1" applyBorder="1" applyAlignment="1">
      <alignment vertical="center"/>
    </xf>
    <xf numFmtId="185" fontId="28" fillId="2" borderId="0" xfId="0" applyNumberFormat="1" applyFont="1" applyFill="1" applyAlignment="1">
      <alignment horizontal="right" vertical="center"/>
    </xf>
    <xf numFmtId="185" fontId="28" fillId="2" borderId="0" xfId="0" applyNumberFormat="1" applyFont="1" applyFill="1" applyAlignment="1">
      <alignment vertical="center"/>
    </xf>
    <xf numFmtId="185" fontId="28" fillId="2" borderId="35" xfId="0" applyNumberFormat="1" applyFont="1" applyFill="1" applyBorder="1" applyAlignment="1">
      <alignment horizontal="right" vertical="center"/>
    </xf>
    <xf numFmtId="185" fontId="32" fillId="2" borderId="13" xfId="0" applyNumberFormat="1" applyFont="1" applyFill="1" applyBorder="1" applyAlignment="1">
      <alignment vertical="center"/>
    </xf>
    <xf numFmtId="185" fontId="28" fillId="2" borderId="35" xfId="0" applyNumberFormat="1" applyFont="1" applyFill="1" applyBorder="1" applyAlignment="1">
      <alignment vertical="center"/>
    </xf>
    <xf numFmtId="193" fontId="28" fillId="0" borderId="47" xfId="1" applyNumberFormat="1" applyFont="1" applyFill="1" applyBorder="1" applyAlignment="1">
      <alignment horizontal="right" vertical="center" indent="1"/>
    </xf>
    <xf numFmtId="189" fontId="28" fillId="0" borderId="47" xfId="1" applyNumberFormat="1" applyFont="1" applyFill="1" applyBorder="1" applyAlignment="1">
      <alignment horizontal="right" vertical="center" indent="1"/>
    </xf>
    <xf numFmtId="189" fontId="28" fillId="0" borderId="47" xfId="1" applyNumberFormat="1" applyFont="1" applyFill="1" applyBorder="1" applyAlignment="1">
      <alignment horizontal="right" vertical="center"/>
    </xf>
    <xf numFmtId="193" fontId="28" fillId="0" borderId="5" xfId="1" applyNumberFormat="1" applyFont="1" applyFill="1" applyBorder="1" applyAlignment="1">
      <alignment horizontal="right" vertical="center" indent="1"/>
    </xf>
    <xf numFmtId="189" fontId="28" fillId="0" borderId="5" xfId="1" applyNumberFormat="1" applyFont="1" applyFill="1" applyBorder="1" applyAlignment="1">
      <alignment horizontal="right" vertical="center" indent="1"/>
    </xf>
    <xf numFmtId="189" fontId="28" fillId="0" borderId="5" xfId="1" applyNumberFormat="1" applyFont="1" applyFill="1" applyBorder="1" applyAlignment="1">
      <alignment horizontal="right" vertical="center"/>
    </xf>
    <xf numFmtId="193" fontId="28" fillId="0" borderId="7" xfId="1" applyNumberFormat="1" applyFont="1" applyFill="1" applyBorder="1" applyAlignment="1">
      <alignment horizontal="right" vertical="center" indent="1"/>
    </xf>
    <xf numFmtId="189" fontId="28" fillId="0" borderId="7" xfId="1" applyNumberFormat="1" applyFont="1" applyFill="1" applyBorder="1" applyAlignment="1">
      <alignment horizontal="right" vertical="center" indent="1"/>
    </xf>
    <xf numFmtId="189" fontId="28" fillId="0" borderId="7" xfId="1" applyNumberFormat="1" applyFont="1" applyFill="1" applyBorder="1" applyAlignment="1">
      <alignment horizontal="right" vertical="center"/>
    </xf>
    <xf numFmtId="193" fontId="32" fillId="0" borderId="98" xfId="1" applyNumberFormat="1" applyFont="1" applyFill="1" applyBorder="1" applyAlignment="1">
      <alignment horizontal="right" vertical="center" indent="1"/>
    </xf>
    <xf numFmtId="189" fontId="32" fillId="0" borderId="98" xfId="1" applyNumberFormat="1" applyFont="1" applyFill="1" applyBorder="1" applyAlignment="1">
      <alignment horizontal="right" vertical="center" indent="1"/>
    </xf>
    <xf numFmtId="189" fontId="32" fillId="0" borderId="98" xfId="1" applyNumberFormat="1" applyFont="1" applyFill="1" applyBorder="1" applyAlignment="1">
      <alignment horizontal="right" vertical="center"/>
    </xf>
    <xf numFmtId="193" fontId="32" fillId="0" borderId="99" xfId="1" applyNumberFormat="1" applyFont="1" applyFill="1" applyBorder="1" applyAlignment="1">
      <alignment horizontal="right" vertical="center" indent="1"/>
    </xf>
    <xf numFmtId="189" fontId="32" fillId="0" borderId="99" xfId="1" applyNumberFormat="1" applyFont="1" applyFill="1" applyBorder="1" applyAlignment="1">
      <alignment horizontal="right" vertical="center" indent="1"/>
    </xf>
    <xf numFmtId="189" fontId="32" fillId="0" borderId="99" xfId="1" applyNumberFormat="1" applyFont="1" applyFill="1" applyBorder="1" applyAlignment="1">
      <alignment horizontal="right" vertical="center"/>
    </xf>
    <xf numFmtId="189" fontId="25" fillId="0" borderId="28" xfId="1" applyNumberFormat="1" applyFont="1" applyFill="1" applyBorder="1" applyAlignment="1">
      <alignment horizontal="right" vertical="center" indent="1"/>
    </xf>
    <xf numFmtId="3" fontId="24" fillId="0" borderId="84" xfId="1" applyNumberFormat="1" applyFont="1" applyFill="1" applyBorder="1" applyAlignment="1">
      <alignment horizontal="right" vertical="center"/>
    </xf>
    <xf numFmtId="189" fontId="24" fillId="0" borderId="83" xfId="1" applyNumberFormat="1" applyFont="1" applyFill="1" applyBorder="1" applyAlignment="1">
      <alignment horizontal="right" vertical="center" indent="1"/>
    </xf>
    <xf numFmtId="189" fontId="24" fillId="0" borderId="69" xfId="1" applyNumberFormat="1" applyFont="1" applyFill="1" applyBorder="1" applyAlignment="1">
      <alignment horizontal="right" vertical="center" indent="1"/>
    </xf>
    <xf numFmtId="189" fontId="24" fillId="0" borderId="85" xfId="1" applyNumberFormat="1" applyFont="1" applyFill="1" applyBorder="1" applyAlignment="1">
      <alignment horizontal="right" vertical="center" indent="1"/>
    </xf>
    <xf numFmtId="189" fontId="24" fillId="0" borderId="7" xfId="1" applyNumberFormat="1" applyFont="1" applyFill="1" applyBorder="1" applyAlignment="1">
      <alignment horizontal="right" vertical="center" indent="1"/>
    </xf>
    <xf numFmtId="181" fontId="32" fillId="6" borderId="0" xfId="1" applyNumberFormat="1" applyFont="1" applyFill="1" applyBorder="1" applyAlignment="1">
      <alignment horizontal="left" vertical="center" wrapText="1"/>
    </xf>
    <xf numFmtId="0" fontId="132" fillId="2" borderId="0" xfId="0" applyFont="1" applyFill="1"/>
    <xf numFmtId="169" fontId="24" fillId="2" borderId="4" xfId="3" applyNumberFormat="1" applyFont="1" applyFill="1" applyBorder="1" applyAlignment="1">
      <alignment horizontal="right" vertical="center" wrapText="1"/>
    </xf>
    <xf numFmtId="180" fontId="24" fillId="2" borderId="4" xfId="0" applyNumberFormat="1" applyFont="1" applyFill="1" applyBorder="1" applyAlignment="1">
      <alignment horizontal="right" vertical="center" wrapText="1"/>
    </xf>
    <xf numFmtId="169" fontId="24" fillId="2" borderId="5" xfId="3" applyNumberFormat="1" applyFont="1" applyFill="1" applyBorder="1" applyAlignment="1">
      <alignment horizontal="right" vertical="center" wrapText="1"/>
    </xf>
    <xf numFmtId="180" fontId="24" fillId="2" borderId="5" xfId="0" applyNumberFormat="1" applyFont="1" applyFill="1" applyBorder="1" applyAlignment="1">
      <alignment horizontal="right" vertical="center" wrapText="1"/>
    </xf>
    <xf numFmtId="179" fontId="43" fillId="2" borderId="41" xfId="0" applyNumberFormat="1" applyFont="1" applyFill="1" applyBorder="1" applyAlignment="1">
      <alignment horizontal="left" vertical="center" wrapText="1"/>
    </xf>
    <xf numFmtId="179" fontId="35" fillId="0" borderId="19" xfId="12" applyNumberFormat="1" applyFont="1" applyBorder="1" applyAlignment="1">
      <alignment horizontal="right" vertical="center"/>
    </xf>
    <xf numFmtId="169" fontId="23" fillId="2" borderId="158" xfId="3" applyNumberFormat="1" applyFont="1" applyFill="1" applyBorder="1" applyAlignment="1">
      <alignment horizontal="right" vertical="center"/>
    </xf>
    <xf numFmtId="170" fontId="57" fillId="2" borderId="5" xfId="3" applyNumberFormat="1" applyFont="1" applyFill="1" applyBorder="1" applyAlignment="1">
      <alignment horizontal="right" vertical="center"/>
    </xf>
    <xf numFmtId="170" fontId="39" fillId="2" borderId="5" xfId="3" applyNumberFormat="1" applyFont="1" applyFill="1" applyBorder="1" applyAlignment="1">
      <alignment horizontal="right" vertical="center"/>
    </xf>
    <xf numFmtId="170" fontId="57" fillId="2" borderId="4" xfId="3" applyNumberFormat="1" applyFont="1" applyFill="1" applyBorder="1" applyAlignment="1">
      <alignment horizontal="right" vertical="center"/>
    </xf>
    <xf numFmtId="170" fontId="57" fillId="2" borderId="71" xfId="3" applyNumberFormat="1" applyFont="1" applyFill="1" applyBorder="1" applyAlignment="1">
      <alignment horizontal="right" vertical="center" wrapText="1"/>
    </xf>
    <xf numFmtId="169" fontId="23" fillId="2" borderId="3" xfId="3" applyNumberFormat="1" applyFont="1" applyFill="1" applyBorder="1" applyAlignment="1">
      <alignment horizontal="right" vertical="center"/>
    </xf>
    <xf numFmtId="170" fontId="23" fillId="2" borderId="3" xfId="3" applyNumberFormat="1" applyFont="1" applyFill="1" applyBorder="1" applyAlignment="1">
      <alignment vertical="center"/>
    </xf>
    <xf numFmtId="0" fontId="48" fillId="0" borderId="159" xfId="0" applyFont="1" applyBorder="1"/>
    <xf numFmtId="186" fontId="48" fillId="0" borderId="159" xfId="0" applyNumberFormat="1" applyFont="1" applyBorder="1"/>
    <xf numFmtId="0" fontId="28" fillId="3" borderId="0" xfId="0" applyFont="1" applyFill="1" applyAlignment="1">
      <alignment wrapText="1"/>
    </xf>
    <xf numFmtId="3" fontId="28" fillId="3" borderId="0" xfId="0" applyNumberFormat="1" applyFont="1" applyFill="1" applyAlignment="1">
      <alignment wrapText="1"/>
    </xf>
    <xf numFmtId="0" fontId="41" fillId="3" borderId="0" xfId="0" applyFont="1" applyFill="1"/>
    <xf numFmtId="0" fontId="28" fillId="3" borderId="0" xfId="0" applyFont="1" applyFill="1"/>
    <xf numFmtId="39" fontId="28" fillId="4" borderId="6" xfId="0" applyNumberFormat="1" applyFont="1" applyFill="1" applyBorder="1" applyAlignment="1">
      <alignment horizontal="center" vertical="center"/>
    </xf>
    <xf numFmtId="39" fontId="28" fillId="4" borderId="5" xfId="0" applyNumberFormat="1" applyFont="1" applyFill="1" applyBorder="1" applyAlignment="1">
      <alignment horizontal="center" vertical="center"/>
    </xf>
    <xf numFmtId="3" fontId="135" fillId="3" borderId="154" xfId="0" applyNumberFormat="1" applyFont="1" applyFill="1" applyBorder="1" applyAlignment="1">
      <alignment horizontal="right" wrapText="1"/>
    </xf>
    <xf numFmtId="3" fontId="135" fillId="3" borderId="155" xfId="0" applyNumberFormat="1" applyFont="1" applyFill="1" applyBorder="1" applyAlignment="1">
      <alignment horizontal="right" wrapText="1"/>
    </xf>
    <xf numFmtId="3" fontId="135" fillId="3" borderId="156" xfId="0" applyNumberFormat="1" applyFont="1" applyFill="1" applyBorder="1" applyAlignment="1">
      <alignment horizontal="right" wrapText="1"/>
    </xf>
    <xf numFmtId="0" fontId="135" fillId="3" borderId="155" xfId="0" applyFont="1" applyFill="1" applyBorder="1" applyAlignment="1">
      <alignment horizontal="right" wrapText="1"/>
    </xf>
    <xf numFmtId="3" fontId="135" fillId="3" borderId="156" xfId="0" applyNumberFormat="1" applyFont="1" applyFill="1" applyBorder="1" applyAlignment="1">
      <alignment wrapText="1"/>
    </xf>
    <xf numFmtId="3" fontId="135" fillId="3" borderId="155" xfId="0" applyNumberFormat="1" applyFont="1" applyFill="1" applyBorder="1" applyAlignment="1">
      <alignment wrapText="1"/>
    </xf>
    <xf numFmtId="169" fontId="32" fillId="0" borderId="133" xfId="0" applyNumberFormat="1" applyFont="1" applyBorder="1" applyAlignment="1">
      <alignment horizontal="left" vertical="center" wrapText="1"/>
    </xf>
    <xf numFmtId="166" fontId="64" fillId="0" borderId="0" xfId="42" applyNumberFormat="1" applyFont="1" applyFill="1" applyBorder="1" applyAlignment="1">
      <alignment horizontal="center" vertical="center"/>
    </xf>
    <xf numFmtId="0" fontId="5" fillId="4" borderId="71" xfId="0" applyFont="1" applyFill="1" applyBorder="1" applyAlignment="1">
      <alignment horizontal="left" vertical="center" wrapText="1" indent="1"/>
    </xf>
    <xf numFmtId="0" fontId="26" fillId="0" borderId="73" xfId="6" applyFont="1" applyBorder="1" applyAlignment="1" applyProtection="1">
      <alignment vertical="center"/>
      <protection hidden="1"/>
    </xf>
    <xf numFmtId="0" fontId="26" fillId="0" borderId="73" xfId="6" applyFont="1" applyBorder="1" applyAlignment="1" applyProtection="1">
      <alignment vertical="center" wrapText="1"/>
      <protection hidden="1"/>
    </xf>
    <xf numFmtId="0" fontId="24" fillId="0" borderId="0" xfId="6" quotePrefix="1" applyFont="1" applyAlignment="1" applyProtection="1">
      <alignment vertical="center"/>
      <protection hidden="1"/>
    </xf>
    <xf numFmtId="180" fontId="26" fillId="2" borderId="73" xfId="12" applyNumberFormat="1" applyFont="1" applyFill="1" applyBorder="1" applyAlignment="1" applyProtection="1">
      <alignment horizontal="right" vertical="center"/>
      <protection hidden="1"/>
    </xf>
    <xf numFmtId="180" fontId="26" fillId="2" borderId="73" xfId="1" applyNumberFormat="1" applyFont="1" applyFill="1" applyBorder="1" applyAlignment="1" applyProtection="1">
      <alignment vertical="center"/>
      <protection hidden="1"/>
    </xf>
    <xf numFmtId="169" fontId="0" fillId="2" borderId="4" xfId="0" applyNumberFormat="1" applyFill="1" applyBorder="1"/>
    <xf numFmtId="169" fontId="0" fillId="2" borderId="5" xfId="0" applyNumberFormat="1" applyFill="1" applyBorder="1"/>
    <xf numFmtId="169" fontId="24" fillId="2" borderId="5" xfId="1" applyNumberFormat="1" applyFont="1" applyFill="1" applyBorder="1" applyAlignment="1">
      <alignment horizontal="right" vertical="center" indent="2"/>
    </xf>
    <xf numFmtId="170" fontId="0" fillId="2" borderId="5" xfId="0" applyNumberFormat="1" applyFill="1" applyBorder="1"/>
    <xf numFmtId="169" fontId="0" fillId="2" borderId="71" xfId="0" applyNumberFormat="1" applyFill="1" applyBorder="1"/>
    <xf numFmtId="180" fontId="25" fillId="0" borderId="73" xfId="1" applyNumberFormat="1" applyFont="1" applyBorder="1" applyAlignment="1">
      <alignment horizontal="right" vertical="center" wrapText="1"/>
    </xf>
    <xf numFmtId="168" fontId="30" fillId="0" borderId="26" xfId="1" applyFont="1" applyFill="1" applyBorder="1" applyAlignment="1">
      <alignment vertical="center"/>
    </xf>
    <xf numFmtId="178" fontId="23" fillId="0" borderId="146" xfId="1" applyNumberFormat="1" applyFont="1" applyFill="1" applyBorder="1" applyAlignment="1" applyProtection="1">
      <alignment horizontal="right" vertical="center"/>
      <protection locked="0"/>
    </xf>
    <xf numFmtId="0" fontId="28" fillId="2" borderId="7" xfId="0" applyFont="1" applyFill="1" applyBorder="1" applyAlignment="1" applyProtection="1">
      <alignment vertical="center"/>
      <protection hidden="1"/>
    </xf>
    <xf numFmtId="0" fontId="26" fillId="2" borderId="2" xfId="6" applyFont="1" applyFill="1" applyBorder="1" applyAlignment="1" applyProtection="1">
      <alignment vertical="center"/>
      <protection hidden="1"/>
    </xf>
    <xf numFmtId="0" fontId="32" fillId="3" borderId="150" xfId="0" applyFont="1" applyFill="1" applyBorder="1" applyAlignment="1">
      <alignment horizontal="right" wrapText="1"/>
    </xf>
    <xf numFmtId="0" fontId="32" fillId="3" borderId="151" xfId="0" applyFont="1" applyFill="1" applyBorder="1" applyAlignment="1">
      <alignment horizontal="right" wrapText="1"/>
    </xf>
    <xf numFmtId="3" fontId="32" fillId="3" borderId="45" xfId="0" applyNumberFormat="1" applyFont="1" applyFill="1" applyBorder="1" applyAlignment="1">
      <alignment horizontal="right" wrapText="1"/>
    </xf>
    <xf numFmtId="3" fontId="32" fillId="3" borderId="151" xfId="0" applyNumberFormat="1" applyFont="1" applyFill="1" applyBorder="1" applyAlignment="1">
      <alignment horizontal="right" wrapText="1"/>
    </xf>
    <xf numFmtId="0" fontId="32" fillId="3" borderId="45" xfId="0" applyFont="1" applyFill="1" applyBorder="1" applyAlignment="1">
      <alignment horizontal="right" wrapText="1"/>
    </xf>
    <xf numFmtId="0" fontId="32" fillId="3" borderId="45" xfId="0" applyFont="1" applyFill="1" applyBorder="1" applyAlignment="1">
      <alignment wrapText="1"/>
    </xf>
    <xf numFmtId="0" fontId="32" fillId="3" borderId="151" xfId="0" applyFont="1" applyFill="1" applyBorder="1" applyAlignment="1">
      <alignment wrapText="1"/>
    </xf>
    <xf numFmtId="3" fontId="32" fillId="3" borderId="45" xfId="0" applyNumberFormat="1" applyFont="1" applyFill="1" applyBorder="1" applyAlignment="1">
      <alignment wrapText="1"/>
    </xf>
    <xf numFmtId="3" fontId="32" fillId="3" borderId="150" xfId="0" applyNumberFormat="1" applyFont="1" applyFill="1" applyBorder="1" applyAlignment="1">
      <alignment horizontal="right" wrapText="1"/>
    </xf>
    <xf numFmtId="3" fontId="32" fillId="3" borderId="151" xfId="0" applyNumberFormat="1" applyFont="1" applyFill="1" applyBorder="1" applyAlignment="1">
      <alignment wrapText="1"/>
    </xf>
    <xf numFmtId="0" fontId="28" fillId="3" borderId="151" xfId="0" applyFont="1" applyFill="1" applyBorder="1" applyAlignment="1">
      <alignment horizontal="right" wrapText="1"/>
    </xf>
    <xf numFmtId="0" fontId="28" fillId="3" borderId="45" xfId="0" applyFont="1" applyFill="1" applyBorder="1" applyAlignment="1">
      <alignment horizontal="right" wrapText="1"/>
    </xf>
    <xf numFmtId="0" fontId="28" fillId="3" borderId="45" xfId="0" applyFont="1" applyFill="1" applyBorder="1" applyAlignment="1">
      <alignment wrapText="1"/>
    </xf>
    <xf numFmtId="0" fontId="28" fillId="3" borderId="151" xfId="0" applyFont="1" applyFill="1" applyBorder="1" applyAlignment="1">
      <alignment wrapText="1"/>
    </xf>
    <xf numFmtId="0" fontId="28" fillId="3" borderId="150" xfId="0" applyFont="1" applyFill="1" applyBorder="1" applyAlignment="1">
      <alignment horizontal="right" wrapText="1"/>
    </xf>
    <xf numFmtId="3" fontId="28" fillId="3" borderId="45" xfId="0" applyNumberFormat="1" applyFont="1" applyFill="1" applyBorder="1" applyAlignment="1">
      <alignment horizontal="right" wrapText="1"/>
    </xf>
    <xf numFmtId="3" fontId="28" fillId="3" borderId="151" xfId="0" applyNumberFormat="1" applyFont="1" applyFill="1" applyBorder="1" applyAlignment="1">
      <alignment horizontal="right" wrapText="1"/>
    </xf>
    <xf numFmtId="3" fontId="28" fillId="3" borderId="45" xfId="0" applyNumberFormat="1" applyFont="1" applyFill="1" applyBorder="1" applyAlignment="1">
      <alignment wrapText="1"/>
    </xf>
    <xf numFmtId="3" fontId="28" fillId="3" borderId="151" xfId="0" applyNumberFormat="1" applyFont="1" applyFill="1" applyBorder="1" applyAlignment="1">
      <alignment wrapText="1"/>
    </xf>
    <xf numFmtId="3" fontId="28" fillId="3" borderId="150" xfId="0" applyNumberFormat="1" applyFont="1" applyFill="1" applyBorder="1" applyAlignment="1">
      <alignment horizontal="right" wrapText="1"/>
    </xf>
    <xf numFmtId="0" fontId="28" fillId="3" borderId="45" xfId="0" applyFont="1" applyFill="1" applyBorder="1" applyAlignment="1">
      <alignment horizontal="right"/>
    </xf>
    <xf numFmtId="0" fontId="28" fillId="3" borderId="151" xfId="0" applyFont="1" applyFill="1" applyBorder="1" applyAlignment="1">
      <alignment horizontal="right"/>
    </xf>
    <xf numFmtId="0" fontId="28" fillId="3" borderId="45" xfId="0" applyFont="1" applyFill="1" applyBorder="1"/>
    <xf numFmtId="0" fontId="28" fillId="3" borderId="151" xfId="0" applyFont="1" applyFill="1" applyBorder="1"/>
    <xf numFmtId="3" fontId="28" fillId="3" borderId="45" xfId="0" applyNumberFormat="1" applyFont="1" applyFill="1" applyBorder="1"/>
    <xf numFmtId="3" fontId="28" fillId="3" borderId="151" xfId="0" applyNumberFormat="1" applyFont="1" applyFill="1" applyBorder="1" applyAlignment="1">
      <alignment horizontal="right"/>
    </xf>
    <xf numFmtId="0" fontId="28" fillId="3" borderId="152" xfId="0" applyFont="1" applyFill="1" applyBorder="1" applyAlignment="1">
      <alignment horizontal="right" wrapText="1"/>
    </xf>
    <xf numFmtId="0" fontId="28" fillId="3" borderId="153" xfId="0" applyFont="1" applyFill="1" applyBorder="1" applyAlignment="1">
      <alignment horizontal="right" wrapText="1"/>
    </xf>
    <xf numFmtId="0" fontId="28" fillId="3" borderId="0" xfId="0" applyFont="1" applyFill="1" applyAlignment="1">
      <alignment horizontal="right" wrapText="1"/>
    </xf>
    <xf numFmtId="0" fontId="28" fillId="3" borderId="153" xfId="0" applyFont="1" applyFill="1" applyBorder="1" applyAlignment="1">
      <alignment horizontal="right"/>
    </xf>
    <xf numFmtId="0" fontId="32" fillId="3" borderId="153" xfId="0" applyFont="1" applyFill="1" applyBorder="1" applyAlignment="1">
      <alignment horizontal="right" wrapText="1"/>
    </xf>
    <xf numFmtId="0" fontId="32" fillId="3" borderId="153" xfId="0" applyFont="1" applyFill="1" applyBorder="1" applyAlignment="1">
      <alignment wrapText="1"/>
    </xf>
    <xf numFmtId="0" fontId="32" fillId="3" borderId="0" xfId="0" applyFont="1" applyFill="1" applyAlignment="1">
      <alignment wrapText="1"/>
    </xf>
    <xf numFmtId="3" fontId="28" fillId="3" borderId="157" xfId="0" applyNumberFormat="1" applyFont="1" applyFill="1" applyBorder="1" applyAlignment="1">
      <alignment horizontal="right"/>
    </xf>
    <xf numFmtId="0" fontId="28" fillId="3" borderId="150" xfId="0" applyFont="1" applyFill="1" applyBorder="1" applyAlignment="1">
      <alignment horizontal="right"/>
    </xf>
    <xf numFmtId="169" fontId="32" fillId="2" borderId="4" xfId="0" applyNumberFormat="1" applyFont="1" applyFill="1" applyBorder="1" applyAlignment="1">
      <alignment horizontal="right" vertical="center" wrapText="1"/>
    </xf>
    <xf numFmtId="180" fontId="32" fillId="2" borderId="4" xfId="12" applyNumberFormat="1" applyFont="1" applyFill="1" applyBorder="1" applyAlignment="1" applyProtection="1">
      <alignment horizontal="right" vertical="center"/>
      <protection hidden="1"/>
    </xf>
    <xf numFmtId="169" fontId="28" fillId="0" borderId="5" xfId="0" applyNumberFormat="1" applyFont="1" applyBorder="1" applyAlignment="1">
      <alignment horizontal="right" vertical="center" wrapText="1"/>
    </xf>
    <xf numFmtId="169" fontId="28" fillId="2" borderId="5" xfId="0" applyNumberFormat="1" applyFont="1" applyFill="1" applyBorder="1" applyAlignment="1">
      <alignment horizontal="right" vertical="center" wrapText="1"/>
    </xf>
    <xf numFmtId="170" fontId="28" fillId="2" borderId="5" xfId="0" applyNumberFormat="1" applyFont="1" applyFill="1" applyBorder="1" applyAlignment="1">
      <alignment horizontal="right" vertical="center"/>
    </xf>
    <xf numFmtId="169" fontId="32" fillId="2" borderId="5" xfId="0" applyNumberFormat="1" applyFont="1" applyFill="1" applyBorder="1" applyAlignment="1">
      <alignment horizontal="right" vertical="center" wrapText="1"/>
    </xf>
    <xf numFmtId="180" fontId="32" fillId="2" borderId="5" xfId="12" applyNumberFormat="1" applyFont="1" applyFill="1" applyBorder="1" applyAlignment="1" applyProtection="1">
      <alignment horizontal="right" vertical="center"/>
      <protection hidden="1"/>
    </xf>
    <xf numFmtId="170" fontId="32" fillId="2" borderId="5" xfId="0" applyNumberFormat="1" applyFont="1" applyFill="1" applyBorder="1" applyAlignment="1">
      <alignment horizontal="right" vertical="center"/>
    </xf>
    <xf numFmtId="170" fontId="28" fillId="2" borderId="0" xfId="0" applyNumberFormat="1" applyFont="1" applyFill="1" applyAlignment="1">
      <alignment horizontal="right" vertical="center"/>
    </xf>
    <xf numFmtId="169" fontId="25" fillId="2" borderId="2" xfId="0" applyNumberFormat="1" applyFont="1" applyFill="1" applyBorder="1" applyAlignment="1">
      <alignment horizontal="right" vertical="center"/>
    </xf>
    <xf numFmtId="180" fontId="25" fillId="2" borderId="73" xfId="12" applyNumberFormat="1" applyFont="1" applyFill="1" applyBorder="1" applyAlignment="1" applyProtection="1">
      <alignment horizontal="right" vertical="center"/>
      <protection hidden="1"/>
    </xf>
    <xf numFmtId="181" fontId="32" fillId="2" borderId="143" xfId="1" applyNumberFormat="1" applyFont="1" applyFill="1" applyBorder="1" applyAlignment="1" applyProtection="1">
      <alignment horizontal="right" vertical="center"/>
      <protection hidden="1"/>
    </xf>
    <xf numFmtId="234" fontId="32" fillId="6" borderId="144" xfId="6" applyNumberFormat="1" applyFont="1" applyFill="1" applyBorder="1" applyAlignment="1">
      <alignment horizontal="right" vertical="center"/>
    </xf>
    <xf numFmtId="170" fontId="28" fillId="0" borderId="149" xfId="1" applyNumberFormat="1" applyFont="1" applyFill="1" applyBorder="1" applyAlignment="1" applyProtection="1">
      <alignment horizontal="right" vertical="center"/>
    </xf>
    <xf numFmtId="166" fontId="31" fillId="2" borderId="28" xfId="6" applyNumberFormat="1" applyFont="1" applyFill="1" applyBorder="1" applyAlignment="1">
      <alignment horizontal="right" vertical="center"/>
    </xf>
    <xf numFmtId="182" fontId="31" fillId="2" borderId="28" xfId="6" applyNumberFormat="1" applyFont="1" applyFill="1" applyBorder="1" applyAlignment="1">
      <alignment horizontal="right" vertical="center"/>
    </xf>
    <xf numFmtId="181" fontId="32" fillId="2" borderId="4" xfId="12" applyNumberFormat="1" applyFont="1" applyFill="1" applyBorder="1" applyAlignment="1" applyProtection="1">
      <alignment horizontal="right" vertical="center"/>
      <protection hidden="1"/>
    </xf>
    <xf numFmtId="166" fontId="28" fillId="4" borderId="5" xfId="0" applyNumberFormat="1" applyFont="1" applyFill="1" applyBorder="1" applyAlignment="1">
      <alignment horizontal="right" vertical="center"/>
    </xf>
    <xf numFmtId="166" fontId="28" fillId="4" borderId="5" xfId="0" applyNumberFormat="1" applyFont="1" applyFill="1" applyBorder="1" applyAlignment="1">
      <alignment horizontal="right" vertical="center" wrapText="1"/>
    </xf>
    <xf numFmtId="166" fontId="32" fillId="4" borderId="5" xfId="0" applyNumberFormat="1" applyFont="1" applyFill="1" applyBorder="1" applyAlignment="1">
      <alignment horizontal="right" vertical="center" wrapText="1"/>
    </xf>
    <xf numFmtId="182" fontId="32" fillId="4" borderId="5" xfId="0" applyNumberFormat="1" applyFont="1" applyFill="1" applyBorder="1" applyAlignment="1">
      <alignment horizontal="right" vertical="center"/>
    </xf>
    <xf numFmtId="182" fontId="28" fillId="4" borderId="5" xfId="0" applyNumberFormat="1" applyFont="1" applyFill="1" applyBorder="1" applyAlignment="1">
      <alignment horizontal="right" vertical="center" wrapText="1"/>
    </xf>
    <xf numFmtId="182" fontId="32" fillId="4" borderId="5" xfId="0" applyNumberFormat="1" applyFont="1" applyFill="1" applyBorder="1" applyAlignment="1">
      <alignment horizontal="right" vertical="center" wrapText="1"/>
    </xf>
    <xf numFmtId="182" fontId="28" fillId="4" borderId="7" xfId="0" applyNumberFormat="1" applyFont="1" applyFill="1" applyBorder="1" applyAlignment="1">
      <alignment horizontal="right" vertical="center"/>
    </xf>
    <xf numFmtId="179" fontId="44" fillId="2" borderId="2" xfId="0" applyNumberFormat="1" applyFont="1" applyFill="1" applyBorder="1" applyAlignment="1">
      <alignment horizontal="right" vertical="center"/>
    </xf>
    <xf numFmtId="182" fontId="31" fillId="2" borderId="2" xfId="6" applyNumberFormat="1" applyFont="1" applyFill="1" applyBorder="1" applyAlignment="1">
      <alignment horizontal="right" vertical="center"/>
    </xf>
    <xf numFmtId="0" fontId="49" fillId="2" borderId="0" xfId="0" applyFont="1" applyFill="1" applyAlignment="1">
      <alignment vertical="center"/>
    </xf>
    <xf numFmtId="177" fontId="32" fillId="2" borderId="47" xfId="5" applyNumberFormat="1" applyFont="1" applyFill="1" applyBorder="1" applyAlignment="1">
      <alignment horizontal="right" vertical="center"/>
    </xf>
    <xf numFmtId="179" fontId="28" fillId="2" borderId="5" xfId="5" applyNumberFormat="1" applyFont="1" applyFill="1" applyBorder="1" applyAlignment="1">
      <alignment horizontal="right" vertical="center" wrapText="1"/>
    </xf>
    <xf numFmtId="178" fontId="28" fillId="2" borderId="5" xfId="1" applyNumberFormat="1" applyFont="1" applyFill="1" applyBorder="1" applyAlignment="1" applyProtection="1">
      <alignment horizontal="right" vertical="center"/>
    </xf>
    <xf numFmtId="179" fontId="32" fillId="2" borderId="5" xfId="5" applyNumberFormat="1" applyFont="1" applyFill="1" applyBorder="1" applyAlignment="1">
      <alignment horizontal="right" vertical="center"/>
    </xf>
    <xf numFmtId="178" fontId="32" fillId="2" borderId="5" xfId="1" applyNumberFormat="1" applyFont="1" applyFill="1" applyBorder="1" applyAlignment="1" applyProtection="1">
      <alignment horizontal="right" vertical="center"/>
    </xf>
    <xf numFmtId="179" fontId="28" fillId="0" borderId="5" xfId="5" applyNumberFormat="1" applyFont="1" applyBorder="1" applyAlignment="1">
      <alignment horizontal="right" vertical="center" wrapText="1"/>
    </xf>
    <xf numFmtId="179" fontId="32" fillId="2" borderId="5" xfId="5" applyNumberFormat="1" applyFont="1" applyFill="1" applyBorder="1" applyAlignment="1">
      <alignment horizontal="right" vertical="center" wrapText="1"/>
    </xf>
    <xf numFmtId="179" fontId="32" fillId="2" borderId="7" xfId="5" applyNumberFormat="1" applyFont="1" applyFill="1" applyBorder="1" applyAlignment="1">
      <alignment horizontal="right" vertical="center" wrapText="1"/>
    </xf>
    <xf numFmtId="178" fontId="32" fillId="2" borderId="7" xfId="1" applyNumberFormat="1" applyFont="1" applyFill="1" applyBorder="1" applyAlignment="1" applyProtection="1">
      <alignment horizontal="right" vertical="center"/>
    </xf>
    <xf numFmtId="169" fontId="32" fillId="2" borderId="5" xfId="0" applyNumberFormat="1" applyFont="1" applyFill="1" applyBorder="1" applyAlignment="1">
      <alignment horizontal="right" wrapText="1"/>
    </xf>
    <xf numFmtId="170" fontId="32" fillId="2" borderId="5" xfId="0" applyNumberFormat="1" applyFont="1" applyFill="1" applyBorder="1" applyAlignment="1">
      <alignment horizontal="right"/>
    </xf>
    <xf numFmtId="169" fontId="28" fillId="2" borderId="5" xfId="0" applyNumberFormat="1" applyFont="1" applyFill="1" applyBorder="1" applyAlignment="1">
      <alignment horizontal="right" wrapText="1"/>
    </xf>
    <xf numFmtId="170" fontId="28" fillId="2" borderId="5" xfId="0" applyNumberFormat="1" applyFont="1" applyFill="1" applyBorder="1" applyAlignment="1">
      <alignment horizontal="right"/>
    </xf>
    <xf numFmtId="169" fontId="28" fillId="2" borderId="149" xfId="0" applyNumberFormat="1" applyFont="1" applyFill="1" applyBorder="1" applyAlignment="1">
      <alignment horizontal="right" wrapText="1"/>
    </xf>
    <xf numFmtId="178" fontId="25" fillId="2" borderId="28" xfId="5" applyNumberFormat="1" applyFont="1" applyFill="1" applyBorder="1" applyAlignment="1">
      <alignment horizontal="right" vertical="center"/>
    </xf>
    <xf numFmtId="179" fontId="32" fillId="2" borderId="6" xfId="5" applyNumberFormat="1" applyFont="1" applyFill="1" applyBorder="1" applyAlignment="1">
      <alignment horizontal="right" vertical="center"/>
    </xf>
    <xf numFmtId="170" fontId="32" fillId="6" borderId="45" xfId="0" applyNumberFormat="1" applyFont="1" applyFill="1" applyBorder="1" applyAlignment="1">
      <alignment horizontal="right" vertical="center"/>
    </xf>
    <xf numFmtId="170" fontId="28" fillId="2" borderId="5" xfId="1" applyNumberFormat="1" applyFont="1" applyFill="1" applyBorder="1" applyAlignment="1">
      <alignment horizontal="right" vertical="center"/>
    </xf>
    <xf numFmtId="178" fontId="28" fillId="2" borderId="5" xfId="1" applyNumberFormat="1" applyFont="1" applyFill="1" applyBorder="1" applyAlignment="1">
      <alignment horizontal="right" vertical="center"/>
    </xf>
    <xf numFmtId="170" fontId="32" fillId="2" borderId="5" xfId="1" applyNumberFormat="1" applyFont="1" applyFill="1" applyBorder="1" applyAlignment="1">
      <alignment horizontal="right" vertical="center"/>
    </xf>
    <xf numFmtId="178" fontId="32" fillId="2" borderId="5" xfId="1" applyNumberFormat="1" applyFont="1" applyFill="1" applyBorder="1" applyAlignment="1">
      <alignment horizontal="right" vertical="center"/>
    </xf>
    <xf numFmtId="170" fontId="134" fillId="3" borderId="45" xfId="0" applyNumberFormat="1" applyFont="1" applyFill="1" applyBorder="1" applyAlignment="1">
      <alignment horizontal="right"/>
    </xf>
    <xf numFmtId="170" fontId="25" fillId="2" borderId="28" xfId="5" applyNumberFormat="1" applyFont="1" applyFill="1" applyBorder="1" applyAlignment="1">
      <alignment horizontal="right" vertical="center"/>
    </xf>
    <xf numFmtId="169" fontId="32" fillId="2" borderId="45" xfId="0" applyNumberFormat="1" applyFont="1" applyFill="1" applyBorder="1" applyAlignment="1">
      <alignment horizontal="right" vertical="center"/>
    </xf>
    <xf numFmtId="169" fontId="28" fillId="2" borderId="68" xfId="0" applyNumberFormat="1" applyFont="1" applyFill="1" applyBorder="1" applyAlignment="1">
      <alignment horizontal="right" vertical="center" wrapText="1"/>
    </xf>
    <xf numFmtId="169" fontId="28" fillId="2" borderId="45" xfId="0" applyNumberFormat="1" applyFont="1" applyFill="1" applyBorder="1" applyAlignment="1">
      <alignment horizontal="right" vertical="center" wrapText="1"/>
    </xf>
    <xf numFmtId="169" fontId="28" fillId="6" borderId="45" xfId="0" applyNumberFormat="1" applyFont="1" applyFill="1" applyBorder="1" applyAlignment="1">
      <alignment horizontal="right" vertical="center" wrapText="1"/>
    </xf>
    <xf numFmtId="169" fontId="32" fillId="2" borderId="45" xfId="0" applyNumberFormat="1" applyFont="1" applyFill="1" applyBorder="1" applyAlignment="1">
      <alignment horizontal="right" vertical="center" wrapText="1"/>
    </xf>
    <xf numFmtId="169" fontId="28" fillId="2" borderId="45" xfId="0" applyNumberFormat="1" applyFont="1" applyFill="1" applyBorder="1" applyAlignment="1">
      <alignment horizontal="right" vertical="center"/>
    </xf>
    <xf numFmtId="179" fontId="43" fillId="0" borderId="19" xfId="12" applyNumberFormat="1" applyFont="1" applyFill="1" applyBorder="1" applyAlignment="1">
      <alignment horizontal="right"/>
    </xf>
    <xf numFmtId="179" fontId="35" fillId="0" borderId="19" xfId="0" applyNumberFormat="1" applyFont="1" applyBorder="1" applyAlignment="1">
      <alignment horizontal="left" vertical="center"/>
    </xf>
    <xf numFmtId="187" fontId="24" fillId="2" borderId="5" xfId="0" applyNumberFormat="1" applyFont="1" applyFill="1" applyBorder="1" applyAlignment="1">
      <alignment horizontal="right" vertical="center" wrapText="1"/>
    </xf>
    <xf numFmtId="191" fontId="24" fillId="0" borderId="146" xfId="1" applyNumberFormat="1" applyFont="1" applyFill="1" applyBorder="1" applyAlignment="1">
      <alignment horizontal="center"/>
    </xf>
    <xf numFmtId="168" fontId="24" fillId="0" borderId="146" xfId="1" applyFont="1" applyFill="1" applyBorder="1" applyAlignment="1">
      <alignment horizontal="right" vertical="center" indent="1"/>
    </xf>
    <xf numFmtId="191" fontId="24" fillId="0" borderId="148" xfId="1" applyNumberFormat="1" applyFont="1" applyFill="1" applyBorder="1" applyAlignment="1">
      <alignment horizontal="center"/>
    </xf>
    <xf numFmtId="168" fontId="24" fillId="0" borderId="148" xfId="1" applyFont="1" applyFill="1" applyBorder="1" applyAlignment="1">
      <alignment horizontal="right" vertical="center" indent="1"/>
    </xf>
    <xf numFmtId="191" fontId="24" fillId="0" borderId="22" xfId="1" applyNumberFormat="1" applyFont="1" applyFill="1" applyBorder="1" applyAlignment="1">
      <alignment horizontal="center"/>
    </xf>
    <xf numFmtId="168" fontId="24" fillId="0" borderId="41" xfId="1" applyFont="1" applyFill="1" applyBorder="1" applyAlignment="1">
      <alignment horizontal="right" vertical="center" indent="1"/>
    </xf>
    <xf numFmtId="191" fontId="30" fillId="0" borderId="26" xfId="1" applyNumberFormat="1" applyFont="1" applyFill="1" applyBorder="1" applyAlignment="1" applyProtection="1">
      <alignment horizontal="center" vertical="center"/>
    </xf>
    <xf numFmtId="168" fontId="25" fillId="0" borderId="17" xfId="1" applyFont="1" applyFill="1" applyBorder="1" applyAlignment="1">
      <alignment horizontal="right" vertical="center" indent="1"/>
    </xf>
    <xf numFmtId="168" fontId="25" fillId="0" borderId="17" xfId="1" applyFont="1" applyFill="1" applyBorder="1" applyAlignment="1" applyProtection="1">
      <alignment horizontal="right" vertical="center" indent="1"/>
    </xf>
    <xf numFmtId="168" fontId="16" fillId="0" borderId="4" xfId="8" applyFont="1" applyFill="1" applyBorder="1" applyAlignment="1">
      <alignment horizontal="center"/>
    </xf>
    <xf numFmtId="168" fontId="16" fillId="0" borderId="5" xfId="8" applyFont="1" applyFill="1" applyBorder="1" applyAlignment="1">
      <alignment horizontal="center"/>
    </xf>
    <xf numFmtId="168" fontId="16" fillId="0" borderId="71" xfId="8" applyFont="1" applyFill="1" applyBorder="1" applyAlignment="1">
      <alignment horizontal="center"/>
    </xf>
    <xf numFmtId="0" fontId="37" fillId="0" borderId="1" xfId="0" applyFont="1" applyBorder="1" applyAlignment="1">
      <alignment horizontal="center" wrapText="1"/>
    </xf>
    <xf numFmtId="0" fontId="37" fillId="0" borderId="2" xfId="0" applyFont="1" applyBorder="1" applyAlignment="1">
      <alignment horizontal="center" wrapText="1"/>
    </xf>
    <xf numFmtId="168" fontId="16" fillId="0" borderId="71" xfId="8" applyFont="1" applyFill="1" applyBorder="1" applyAlignment="1">
      <alignment horizontal="center" vertical="center"/>
    </xf>
    <xf numFmtId="168" fontId="16" fillId="0" borderId="0" xfId="8" applyFont="1" applyFill="1" applyBorder="1" applyAlignment="1">
      <alignment horizontal="center"/>
    </xf>
    <xf numFmtId="168" fontId="16" fillId="0" borderId="71" xfId="8" applyFont="1" applyFill="1" applyBorder="1"/>
    <xf numFmtId="0" fontId="40" fillId="8" borderId="0" xfId="0" applyFont="1" applyFill="1"/>
    <xf numFmtId="189" fontId="25" fillId="4" borderId="54" xfId="1" applyNumberFormat="1" applyFont="1" applyFill="1" applyBorder="1" applyAlignment="1">
      <alignment horizontal="right" vertical="center" indent="1"/>
    </xf>
    <xf numFmtId="0" fontId="54" fillId="2" borderId="29" xfId="0" applyFont="1" applyFill="1" applyBorder="1"/>
    <xf numFmtId="191" fontId="25" fillId="2" borderId="2" xfId="1" applyNumberFormat="1" applyFont="1" applyFill="1" applyBorder="1" applyAlignment="1">
      <alignment horizontal="right" vertical="center" wrapText="1"/>
    </xf>
    <xf numFmtId="171" fontId="28" fillId="4" borderId="5" xfId="1" applyNumberFormat="1" applyFont="1" applyFill="1" applyBorder="1" applyAlignment="1">
      <alignment horizontal="right" vertical="center"/>
    </xf>
    <xf numFmtId="171" fontId="28" fillId="4" borderId="6" xfId="1" applyNumberFormat="1" applyFont="1" applyFill="1" applyBorder="1" applyAlignment="1">
      <alignment horizontal="right" vertical="center"/>
    </xf>
    <xf numFmtId="171" fontId="28" fillId="4" borderId="7" xfId="1" applyNumberFormat="1" applyFont="1" applyFill="1" applyBorder="1" applyAlignment="1">
      <alignment horizontal="right" vertical="center"/>
    </xf>
    <xf numFmtId="171" fontId="28" fillId="4" borderId="0" xfId="1" applyNumberFormat="1" applyFont="1" applyFill="1" applyBorder="1" applyAlignment="1">
      <alignment horizontal="right" vertical="center"/>
    </xf>
    <xf numFmtId="171" fontId="28" fillId="4" borderId="71" xfId="1" applyNumberFormat="1" applyFont="1" applyFill="1" applyBorder="1" applyAlignment="1">
      <alignment horizontal="right" vertical="center"/>
    </xf>
    <xf numFmtId="171" fontId="28" fillId="0" borderId="6" xfId="1" applyNumberFormat="1" applyFont="1" applyFill="1" applyBorder="1" applyAlignment="1">
      <alignment horizontal="right" vertical="center"/>
    </xf>
    <xf numFmtId="191" fontId="31" fillId="2" borderId="2" xfId="1" applyNumberFormat="1" applyFont="1" applyFill="1" applyBorder="1" applyAlignment="1">
      <alignment horizontal="right" vertical="center" wrapText="1"/>
    </xf>
    <xf numFmtId="171" fontId="28" fillId="4" borderId="2" xfId="1" applyNumberFormat="1" applyFont="1" applyFill="1" applyBorder="1" applyAlignment="1">
      <alignment horizontal="right" vertical="center"/>
    </xf>
    <xf numFmtId="1" fontId="28" fillId="0" borderId="20" xfId="1" applyNumberFormat="1" applyFont="1" applyFill="1" applyBorder="1" applyAlignment="1">
      <alignment horizontal="center" vertical="center"/>
    </xf>
    <xf numFmtId="3" fontId="5" fillId="0" borderId="20" xfId="1" applyNumberFormat="1" applyFont="1" applyFill="1" applyBorder="1" applyAlignment="1">
      <alignment horizontal="center" vertical="center"/>
    </xf>
    <xf numFmtId="3" fontId="5" fillId="0" borderId="21" xfId="1" applyNumberFormat="1" applyFont="1" applyFill="1" applyBorder="1" applyAlignment="1">
      <alignment horizontal="center" vertical="center"/>
    </xf>
    <xf numFmtId="1" fontId="5" fillId="0" borderId="19" xfId="0" applyNumberFormat="1" applyFont="1" applyBorder="1" applyAlignment="1">
      <alignment horizontal="center" vertical="center"/>
    </xf>
    <xf numFmtId="3" fontId="5" fillId="0" borderId="21" xfId="1" quotePrefix="1" applyNumberFormat="1" applyFont="1" applyFill="1" applyBorder="1" applyAlignment="1">
      <alignment horizontal="center" vertical="center"/>
    </xf>
    <xf numFmtId="3" fontId="25" fillId="0" borderId="17" xfId="1" applyNumberFormat="1" applyFont="1" applyFill="1" applyBorder="1" applyAlignment="1">
      <alignment horizontal="center" vertical="center"/>
    </xf>
    <xf numFmtId="1" fontId="28" fillId="0" borderId="11" xfId="1" applyNumberFormat="1" applyFont="1" applyFill="1" applyBorder="1" applyAlignment="1">
      <alignment horizontal="center" vertical="center"/>
    </xf>
    <xf numFmtId="3" fontId="5" fillId="0" borderId="11" xfId="1" applyNumberFormat="1" applyFont="1" applyFill="1" applyBorder="1" applyAlignment="1">
      <alignment horizontal="center" vertical="center"/>
    </xf>
    <xf numFmtId="0" fontId="35" fillId="0" borderId="9" xfId="0" applyFont="1" applyBorder="1" applyAlignment="1">
      <alignment horizontal="left" vertical="center" wrapText="1"/>
    </xf>
    <xf numFmtId="169" fontId="24" fillId="2" borderId="6" xfId="1" applyNumberFormat="1" applyFont="1" applyFill="1" applyBorder="1" applyAlignment="1" applyProtection="1">
      <alignment horizontal="right" vertical="center"/>
    </xf>
    <xf numFmtId="180" fontId="24" fillId="4" borderId="140" xfId="1" applyNumberFormat="1" applyFont="1" applyFill="1" applyBorder="1" applyAlignment="1">
      <alignment horizontal="right" vertical="center" wrapText="1"/>
    </xf>
    <xf numFmtId="169" fontId="24" fillId="2" borderId="5" xfId="1" applyNumberFormat="1" applyFont="1" applyFill="1" applyBorder="1" applyAlignment="1" applyProtection="1">
      <alignment horizontal="right" vertical="center"/>
    </xf>
    <xf numFmtId="180" fontId="24" fillId="4" borderId="5" xfId="1" applyNumberFormat="1" applyFont="1" applyFill="1" applyBorder="1" applyAlignment="1">
      <alignment horizontal="right" vertical="center" wrapText="1"/>
    </xf>
    <xf numFmtId="180" fontId="24" fillId="4" borderId="7" xfId="1" applyNumberFormat="1" applyFont="1" applyFill="1" applyBorder="1" applyAlignment="1">
      <alignment horizontal="right" vertical="center" wrapText="1"/>
    </xf>
    <xf numFmtId="169" fontId="24" fillId="2" borderId="149" xfId="1" applyNumberFormat="1" applyFont="1" applyFill="1" applyBorder="1" applyAlignment="1" applyProtection="1">
      <alignment horizontal="right" vertical="center"/>
    </xf>
    <xf numFmtId="1" fontId="24" fillId="6" borderId="45" xfId="0" applyNumberFormat="1" applyFont="1" applyFill="1" applyBorder="1" applyAlignment="1">
      <alignment horizontal="right" wrapText="1"/>
    </xf>
    <xf numFmtId="0" fontId="60" fillId="2" borderId="0" xfId="0" applyFont="1" applyFill="1" applyAlignment="1">
      <alignment horizontal="center" vertical="center" wrapText="1"/>
    </xf>
    <xf numFmtId="179" fontId="35" fillId="2" borderId="0" xfId="6" applyNumberFormat="1" applyFont="1" applyFill="1" applyAlignment="1">
      <alignment horizontal="left" indent="1"/>
    </xf>
    <xf numFmtId="179" fontId="44" fillId="2" borderId="0" xfId="0" applyNumberFormat="1" applyFont="1" applyFill="1" applyAlignment="1">
      <alignment vertical="center"/>
    </xf>
    <xf numFmtId="168" fontId="40" fillId="2" borderId="0" xfId="1" applyFont="1" applyFill="1"/>
    <xf numFmtId="1" fontId="24" fillId="6" borderId="45" xfId="0" applyNumberFormat="1" applyFont="1" applyFill="1" applyBorder="1" applyAlignment="1">
      <alignment horizontal="center" wrapText="1"/>
    </xf>
    <xf numFmtId="1" fontId="25" fillId="2" borderId="2" xfId="1" applyNumberFormat="1" applyFont="1" applyFill="1" applyBorder="1" applyAlignment="1" applyProtection="1">
      <alignment horizontal="center" vertical="center"/>
    </xf>
    <xf numFmtId="0" fontId="24" fillId="0" borderId="30" xfId="0" applyFont="1" applyBorder="1"/>
    <xf numFmtId="0" fontId="35" fillId="2" borderId="0" xfId="0" applyFont="1" applyFill="1" applyAlignment="1">
      <alignment vertical="center" wrapText="1"/>
    </xf>
    <xf numFmtId="0" fontId="35" fillId="0" borderId="46" xfId="0" applyFont="1" applyBorder="1" applyAlignment="1">
      <alignment vertical="center"/>
    </xf>
    <xf numFmtId="0" fontId="35" fillId="0" borderId="9" xfId="0" applyFont="1" applyBorder="1" applyAlignment="1">
      <alignment vertical="center" wrapText="1"/>
    </xf>
    <xf numFmtId="168" fontId="40" fillId="2" borderId="0" xfId="0" applyNumberFormat="1" applyFont="1" applyFill="1"/>
    <xf numFmtId="1" fontId="25" fillId="6" borderId="3" xfId="0" applyNumberFormat="1" applyFont="1" applyFill="1" applyBorder="1" applyAlignment="1">
      <alignment vertical="center"/>
    </xf>
    <xf numFmtId="2" fontId="25" fillId="6" borderId="3" xfId="0" applyNumberFormat="1" applyFont="1" applyFill="1" applyBorder="1" applyAlignment="1">
      <alignment vertical="center"/>
    </xf>
    <xf numFmtId="187" fontId="25" fillId="2" borderId="2" xfId="0" applyNumberFormat="1" applyFont="1" applyFill="1" applyBorder="1" applyAlignment="1">
      <alignment vertical="center"/>
    </xf>
    <xf numFmtId="14" fontId="24" fillId="6" borderId="68" xfId="0" applyNumberFormat="1" applyFont="1" applyFill="1" applyBorder="1" applyAlignment="1">
      <alignment horizontal="center" wrapText="1"/>
    </xf>
    <xf numFmtId="14" fontId="24" fillId="6" borderId="45" xfId="0" applyNumberFormat="1" applyFont="1" applyFill="1" applyBorder="1" applyAlignment="1">
      <alignment horizontal="center" wrapText="1"/>
    </xf>
    <xf numFmtId="187" fontId="24" fillId="0" borderId="146" xfId="1" applyNumberFormat="1" applyFont="1" applyFill="1" applyBorder="1" applyAlignment="1" applyProtection="1">
      <alignment horizontal="right" vertical="center"/>
      <protection locked="0"/>
    </xf>
    <xf numFmtId="187" fontId="24" fillId="0" borderId="5" xfId="0" applyNumberFormat="1" applyFont="1" applyBorder="1" applyAlignment="1">
      <alignment horizontal="right" vertical="center" wrapText="1"/>
    </xf>
    <xf numFmtId="187" fontId="25" fillId="0" borderId="2" xfId="0" applyNumberFormat="1" applyFont="1" applyBorder="1"/>
    <xf numFmtId="0" fontId="28" fillId="3" borderId="168" xfId="0" applyFont="1" applyFill="1" applyBorder="1" applyAlignment="1">
      <alignment horizontal="right" wrapText="1"/>
    </xf>
    <xf numFmtId="0" fontId="28" fillId="3" borderId="169" xfId="0" applyFont="1" applyFill="1" applyBorder="1" applyAlignment="1">
      <alignment horizontal="right" wrapText="1"/>
    </xf>
    <xf numFmtId="0" fontId="41" fillId="3" borderId="170" xfId="0" applyFont="1" applyFill="1" applyBorder="1" applyAlignment="1">
      <alignment horizontal="right"/>
    </xf>
    <xf numFmtId="0" fontId="41" fillId="3" borderId="169" xfId="0" applyFont="1" applyFill="1" applyBorder="1" applyAlignment="1">
      <alignment horizontal="right"/>
    </xf>
    <xf numFmtId="0" fontId="28" fillId="3" borderId="170" xfId="0" applyFont="1" applyFill="1" applyBorder="1" applyAlignment="1">
      <alignment horizontal="right"/>
    </xf>
    <xf numFmtId="0" fontId="28" fillId="3" borderId="169" xfId="0" applyFont="1" applyFill="1" applyBorder="1" applyAlignment="1">
      <alignment horizontal="right"/>
    </xf>
    <xf numFmtId="0" fontId="28" fillId="3" borderId="170" xfId="0" applyFont="1" applyFill="1" applyBorder="1"/>
    <xf numFmtId="0" fontId="28" fillId="3" borderId="169" xfId="0" applyFont="1" applyFill="1" applyBorder="1"/>
    <xf numFmtId="0" fontId="28" fillId="3" borderId="170" xfId="0" applyFont="1" applyFill="1" applyBorder="1" applyAlignment="1">
      <alignment wrapText="1"/>
    </xf>
    <xf numFmtId="181" fontId="7" fillId="0" borderId="171" xfId="12" applyNumberFormat="1" applyFont="1" applyFill="1" applyBorder="1" applyAlignment="1">
      <alignment horizontal="left" vertical="center" wrapText="1"/>
    </xf>
    <xf numFmtId="0" fontId="5" fillId="4" borderId="5" xfId="0" applyFont="1" applyFill="1" applyBorder="1" applyAlignment="1">
      <alignment horizontal="left" vertical="center" wrapText="1" indent="1"/>
    </xf>
    <xf numFmtId="17" fontId="136" fillId="8" borderId="0" xfId="0" applyNumberFormat="1" applyFont="1" applyFill="1"/>
    <xf numFmtId="10" fontId="136" fillId="8" borderId="0" xfId="0" applyNumberFormat="1" applyFont="1" applyFill="1"/>
    <xf numFmtId="0" fontId="137" fillId="2" borderId="0" xfId="0" applyFont="1" applyFill="1"/>
    <xf numFmtId="173" fontId="138" fillId="0" borderId="12" xfId="5" applyNumberFormat="1" applyFont="1" applyBorder="1" applyAlignment="1">
      <alignment horizontal="right" vertical="center"/>
    </xf>
    <xf numFmtId="174" fontId="139" fillId="2" borderId="28" xfId="5" applyNumberFormat="1" applyFont="1" applyFill="1" applyBorder="1" applyAlignment="1">
      <alignment horizontal="center" vertical="center"/>
    </xf>
    <xf numFmtId="0" fontId="139" fillId="2" borderId="2" xfId="0" applyFont="1" applyFill="1" applyBorder="1" applyAlignment="1" applyProtection="1">
      <alignment horizontal="right" vertical="center"/>
      <protection hidden="1"/>
    </xf>
    <xf numFmtId="0" fontId="138" fillId="2" borderId="172" xfId="0" applyFont="1" applyFill="1" applyBorder="1" applyAlignment="1">
      <alignment vertical="center" wrapText="1"/>
    </xf>
    <xf numFmtId="179" fontId="138" fillId="2" borderId="6" xfId="5" applyNumberFormat="1" applyFont="1" applyFill="1" applyBorder="1" applyAlignment="1">
      <alignment horizontal="right" vertical="center"/>
    </xf>
    <xf numFmtId="170" fontId="138" fillId="6" borderId="45" xfId="0" applyNumberFormat="1" applyFont="1" applyFill="1" applyBorder="1" applyAlignment="1">
      <alignment horizontal="right" vertical="center"/>
    </xf>
    <xf numFmtId="166" fontId="140" fillId="2" borderId="68" xfId="0" applyNumberFormat="1" applyFont="1" applyFill="1" applyBorder="1" applyAlignment="1">
      <alignment horizontal="left" vertical="center" wrapText="1" indent="1"/>
    </xf>
    <xf numFmtId="179" fontId="140" fillId="2" borderId="5" xfId="5" applyNumberFormat="1" applyFont="1" applyFill="1" applyBorder="1" applyAlignment="1">
      <alignment horizontal="right" vertical="center" wrapText="1"/>
    </xf>
    <xf numFmtId="178" fontId="140" fillId="2" borderId="5" xfId="1" applyNumberFormat="1" applyFont="1" applyFill="1" applyBorder="1" applyAlignment="1">
      <alignment horizontal="right" vertical="center"/>
    </xf>
    <xf numFmtId="166" fontId="140" fillId="6" borderId="68" xfId="0" applyNumberFormat="1" applyFont="1" applyFill="1" applyBorder="1" applyAlignment="1">
      <alignment horizontal="left" vertical="center" indent="1"/>
    </xf>
    <xf numFmtId="166" fontId="140" fillId="2" borderId="68" xfId="0" applyNumberFormat="1" applyFont="1" applyFill="1" applyBorder="1" applyAlignment="1">
      <alignment horizontal="left" vertical="center" indent="1"/>
    </xf>
    <xf numFmtId="0" fontId="138" fillId="2" borderId="68" xfId="0" applyFont="1" applyFill="1" applyBorder="1" applyAlignment="1">
      <alignment vertical="center" wrapText="1"/>
    </xf>
    <xf numFmtId="179" fontId="138" fillId="2" borderId="5" xfId="5" applyNumberFormat="1" applyFont="1" applyFill="1" applyBorder="1" applyAlignment="1">
      <alignment horizontal="right" vertical="center"/>
    </xf>
    <xf numFmtId="178" fontId="138" fillId="2" borderId="5" xfId="1" applyNumberFormat="1" applyFont="1" applyFill="1" applyBorder="1" applyAlignment="1">
      <alignment horizontal="right" vertical="center"/>
    </xf>
    <xf numFmtId="179" fontId="138" fillId="2" borderId="5" xfId="5" applyNumberFormat="1" applyFont="1" applyFill="1" applyBorder="1" applyAlignment="1">
      <alignment horizontal="right" vertical="center" wrapText="1"/>
    </xf>
    <xf numFmtId="0" fontId="138" fillId="2" borderId="68" xfId="0" applyFont="1" applyFill="1" applyBorder="1" applyAlignment="1">
      <alignment vertical="center"/>
    </xf>
    <xf numFmtId="0" fontId="0" fillId="2" borderId="0" xfId="0" applyFill="1" applyAlignment="1">
      <alignment horizontal="right"/>
    </xf>
    <xf numFmtId="174" fontId="139" fillId="2" borderId="28" xfId="5" applyNumberFormat="1" applyFont="1" applyFill="1" applyBorder="1" applyAlignment="1">
      <alignment horizontal="left" vertical="center"/>
    </xf>
    <xf numFmtId="169" fontId="139" fillId="2" borderId="28" xfId="5" applyNumberFormat="1" applyFont="1" applyFill="1" applyBorder="1" applyAlignment="1">
      <alignment horizontal="right" vertical="center"/>
    </xf>
    <xf numFmtId="178" fontId="139" fillId="2" borderId="28" xfId="5" applyNumberFormat="1" applyFont="1" applyFill="1" applyBorder="1" applyAlignment="1">
      <alignment horizontal="right" vertical="center"/>
    </xf>
    <xf numFmtId="232" fontId="28" fillId="2" borderId="85" xfId="0" applyNumberFormat="1" applyFont="1" applyFill="1" applyBorder="1" applyAlignment="1">
      <alignment horizontal="center" vertical="center" wrapText="1"/>
    </xf>
    <xf numFmtId="232" fontId="28" fillId="2" borderId="85" xfId="0" applyNumberFormat="1" applyFont="1" applyFill="1" applyBorder="1" applyAlignment="1">
      <alignment horizontal="right" vertical="center" wrapText="1"/>
    </xf>
    <xf numFmtId="232" fontId="140" fillId="2" borderId="0" xfId="0" applyNumberFormat="1" applyFont="1" applyFill="1" applyAlignment="1">
      <alignment horizontal="right" vertical="center" wrapText="1"/>
    </xf>
    <xf numFmtId="232" fontId="140" fillId="2" borderId="5" xfId="0" applyNumberFormat="1" applyFont="1" applyFill="1" applyBorder="1" applyAlignment="1">
      <alignment horizontal="right" vertical="center" wrapText="1"/>
    </xf>
    <xf numFmtId="235" fontId="53" fillId="4" borderId="67" xfId="0" applyNumberFormat="1" applyFont="1" applyFill="1" applyBorder="1" applyAlignment="1">
      <alignment horizontal="center" vertical="center" wrapText="1"/>
    </xf>
    <xf numFmtId="0" fontId="143" fillId="2" borderId="0" xfId="0" applyFont="1" applyFill="1"/>
    <xf numFmtId="168" fontId="16" fillId="0" borderId="7" xfId="8" applyFont="1" applyFill="1" applyBorder="1" applyAlignment="1">
      <alignment horizontal="center"/>
    </xf>
    <xf numFmtId="168" fontId="16" fillId="0" borderId="6" xfId="8" applyFont="1" applyFill="1" applyBorder="1" applyAlignment="1">
      <alignment horizontal="center"/>
    </xf>
    <xf numFmtId="168" fontId="16" fillId="0" borderId="7" xfId="8" applyFont="1" applyFill="1" applyBorder="1" applyAlignment="1">
      <alignment horizontal="center" vertical="center"/>
    </xf>
    <xf numFmtId="168" fontId="16" fillId="0" borderId="48" xfId="8" applyFont="1" applyFill="1" applyBorder="1" applyAlignment="1">
      <alignment horizontal="center"/>
    </xf>
    <xf numFmtId="49" fontId="28" fillId="0" borderId="4" xfId="0" applyNumberFormat="1" applyFont="1" applyBorder="1" applyAlignment="1">
      <alignment horizontal="left" vertical="center" wrapText="1" indent="1"/>
    </xf>
    <xf numFmtId="49" fontId="28" fillId="0" borderId="5" xfId="0" applyNumberFormat="1" applyFont="1" applyBorder="1" applyAlignment="1">
      <alignment horizontal="left" vertical="center" wrapText="1" indent="1"/>
    </xf>
    <xf numFmtId="49" fontId="28" fillId="0" borderId="7" xfId="0" applyNumberFormat="1" applyFont="1" applyBorder="1" applyAlignment="1">
      <alignment horizontal="left" vertical="center" wrapText="1" indent="1"/>
    </xf>
    <xf numFmtId="0" fontId="39" fillId="0" borderId="0" xfId="0" applyFont="1"/>
    <xf numFmtId="170" fontId="23" fillId="0" borderId="0" xfId="0" applyNumberFormat="1" applyFont="1" applyAlignment="1">
      <alignment horizontal="right" vertical="center"/>
    </xf>
    <xf numFmtId="0" fontId="26" fillId="0" borderId="2" xfId="0" applyFont="1" applyBorder="1" applyAlignment="1">
      <alignment horizontal="center" vertical="center"/>
    </xf>
    <xf numFmtId="0" fontId="23" fillId="0" borderId="4" xfId="0" applyFont="1" applyBorder="1"/>
    <xf numFmtId="166" fontId="23" fillId="0" borderId="4" xfId="1" applyNumberFormat="1" applyFont="1" applyFill="1" applyBorder="1" applyAlignment="1">
      <alignment horizontal="right"/>
    </xf>
    <xf numFmtId="187" fontId="23" fillId="0" borderId="4" xfId="1" applyNumberFormat="1" applyFont="1" applyFill="1" applyBorder="1" applyAlignment="1">
      <alignment horizontal="right"/>
    </xf>
    <xf numFmtId="168" fontId="23" fillId="0" borderId="4" xfId="1" applyFont="1" applyFill="1" applyBorder="1" applyAlignment="1">
      <alignment horizontal="right"/>
    </xf>
    <xf numFmtId="187" fontId="23" fillId="0" borderId="4" xfId="2" applyNumberFormat="1" applyFont="1" applyFill="1" applyBorder="1" applyAlignment="1">
      <alignment horizontal="right"/>
    </xf>
    <xf numFmtId="0" fontId="23" fillId="0" borderId="5" xfId="0" applyFont="1" applyBorder="1"/>
    <xf numFmtId="166" fontId="23" fillId="0" borderId="5" xfId="1" applyNumberFormat="1" applyFont="1" applyFill="1" applyBorder="1" applyAlignment="1">
      <alignment horizontal="right"/>
    </xf>
    <xf numFmtId="187" fontId="23" fillId="0" borderId="5" xfId="1" applyNumberFormat="1" applyFont="1" applyFill="1" applyBorder="1" applyAlignment="1">
      <alignment horizontal="right"/>
    </xf>
    <xf numFmtId="168" fontId="23" fillId="0" borderId="5" xfId="1" applyFont="1" applyFill="1" applyBorder="1" applyAlignment="1">
      <alignment horizontal="right"/>
    </xf>
    <xf numFmtId="187" fontId="23" fillId="0" borderId="5" xfId="2" applyNumberFormat="1" applyFont="1" applyFill="1" applyBorder="1" applyAlignment="1">
      <alignment horizontal="right"/>
    </xf>
    <xf numFmtId="183" fontId="23" fillId="0" borderId="5" xfId="1" applyNumberFormat="1" applyFont="1" applyFill="1" applyBorder="1" applyAlignment="1">
      <alignment horizontal="right"/>
    </xf>
    <xf numFmtId="0" fontId="24" fillId="0" borderId="5" xfId="0" applyFont="1" applyBorder="1" applyAlignment="1">
      <alignment horizontal="left" indent="2"/>
    </xf>
    <xf numFmtId="183" fontId="24" fillId="0" borderId="5" xfId="1" applyNumberFormat="1" applyFont="1" applyFill="1" applyBorder="1" applyAlignment="1">
      <alignment horizontal="right"/>
    </xf>
    <xf numFmtId="187" fontId="24" fillId="0" borderId="5" xfId="2" applyNumberFormat="1" applyFont="1" applyFill="1" applyBorder="1" applyAlignment="1">
      <alignment horizontal="right"/>
    </xf>
    <xf numFmtId="166" fontId="24" fillId="0" borderId="5" xfId="1" applyNumberFormat="1" applyFont="1" applyFill="1" applyBorder="1" applyAlignment="1">
      <alignment horizontal="right"/>
    </xf>
    <xf numFmtId="187" fontId="24" fillId="0" borderId="5" xfId="1" applyNumberFormat="1" applyFont="1" applyFill="1" applyBorder="1" applyAlignment="1">
      <alignment horizontal="right"/>
    </xf>
    <xf numFmtId="0" fontId="23" fillId="0" borderId="71" xfId="0" applyFont="1" applyBorder="1"/>
    <xf numFmtId="183" fontId="23" fillId="0" borderId="71" xfId="1" applyNumberFormat="1" applyFont="1" applyFill="1" applyBorder="1" applyAlignment="1">
      <alignment horizontal="right"/>
    </xf>
    <xf numFmtId="187" fontId="23" fillId="0" borderId="71" xfId="2" applyNumberFormat="1" applyFont="1" applyFill="1" applyBorder="1" applyAlignment="1">
      <alignment horizontal="right"/>
    </xf>
    <xf numFmtId="0" fontId="26" fillId="0" borderId="2" xfId="0" applyFont="1" applyBorder="1" applyAlignment="1">
      <alignment vertical="center"/>
    </xf>
    <xf numFmtId="183" fontId="26" fillId="0" borderId="3" xfId="1" applyNumberFormat="1" applyFont="1" applyFill="1" applyBorder="1" applyAlignment="1">
      <alignment horizontal="right" vertical="center"/>
    </xf>
    <xf numFmtId="9" fontId="26" fillId="0" borderId="3" xfId="2" applyFont="1" applyFill="1" applyBorder="1" applyAlignment="1">
      <alignment horizontal="right" vertical="center"/>
    </xf>
    <xf numFmtId="0" fontId="49" fillId="0" borderId="0" xfId="0" applyFont="1" applyAlignment="1">
      <alignment vertical="center"/>
    </xf>
    <xf numFmtId="183" fontId="26" fillId="0" borderId="0" xfId="9251" applyNumberFormat="1" applyFont="1" applyFill="1" applyBorder="1" applyAlignment="1">
      <alignment vertical="center"/>
    </xf>
    <xf numFmtId="9" fontId="26" fillId="0" borderId="0" xfId="2" applyFont="1" applyFill="1" applyBorder="1" applyAlignment="1">
      <alignment vertical="center"/>
    </xf>
    <xf numFmtId="0" fontId="8" fillId="0" borderId="0" xfId="0" applyFont="1"/>
    <xf numFmtId="170" fontId="23" fillId="2" borderId="165" xfId="22" applyNumberFormat="1" applyFont="1" applyFill="1" applyBorder="1" applyAlignment="1">
      <alignment vertical="center"/>
    </xf>
    <xf numFmtId="169" fontId="23" fillId="0" borderId="158" xfId="3" applyNumberFormat="1" applyFont="1" applyFill="1" applyBorder="1" applyAlignment="1">
      <alignment horizontal="right" vertical="center"/>
    </xf>
    <xf numFmtId="169" fontId="24" fillId="2" borderId="5" xfId="3" applyNumberFormat="1" applyFont="1" applyFill="1" applyBorder="1" applyAlignment="1">
      <alignment vertical="center"/>
    </xf>
    <xf numFmtId="170" fontId="24" fillId="2" borderId="173" xfId="22" applyNumberFormat="1" applyFont="1" applyFill="1" applyBorder="1" applyAlignment="1">
      <alignment horizontal="right" vertical="center"/>
    </xf>
    <xf numFmtId="169" fontId="24" fillId="0" borderId="5" xfId="3" applyNumberFormat="1" applyFont="1" applyFill="1" applyBorder="1" applyAlignment="1">
      <alignment vertical="center"/>
    </xf>
    <xf numFmtId="169" fontId="24" fillId="2" borderId="7" xfId="3" applyNumberFormat="1" applyFont="1" applyFill="1" applyBorder="1" applyAlignment="1">
      <alignment vertical="center"/>
    </xf>
    <xf numFmtId="170" fontId="24" fillId="2" borderId="174" xfId="22" applyNumberFormat="1" applyFont="1" applyFill="1" applyBorder="1" applyAlignment="1">
      <alignment horizontal="right" vertical="center"/>
    </xf>
    <xf numFmtId="169" fontId="30" fillId="2" borderId="166" xfId="3" applyNumberFormat="1" applyFont="1" applyFill="1" applyBorder="1" applyAlignment="1">
      <alignment horizontal="right" vertical="center"/>
    </xf>
    <xf numFmtId="170" fontId="30" fillId="2" borderId="167" xfId="22" applyNumberFormat="1" applyFont="1" applyFill="1" applyBorder="1" applyAlignment="1">
      <alignment horizontal="right" vertical="center"/>
    </xf>
    <xf numFmtId="170" fontId="144" fillId="2" borderId="0" xfId="3" applyNumberFormat="1" applyFont="1" applyFill="1" applyBorder="1" applyAlignment="1">
      <alignment horizontal="right" vertical="center"/>
    </xf>
    <xf numFmtId="169" fontId="32" fillId="8" borderId="160" xfId="7" applyNumberFormat="1" applyFont="1" applyFill="1" applyBorder="1"/>
    <xf numFmtId="170" fontId="32" fillId="8" borderId="133" xfId="7" applyNumberFormat="1" applyFont="1" applyFill="1" applyBorder="1"/>
    <xf numFmtId="170" fontId="23" fillId="2" borderId="159" xfId="22" applyNumberFormat="1" applyFont="1" applyFill="1" applyBorder="1" applyAlignment="1">
      <alignment vertical="center"/>
    </xf>
    <xf numFmtId="169" fontId="145" fillId="2" borderId="50" xfId="3" applyNumberFormat="1" applyFont="1" applyFill="1" applyBorder="1" applyAlignment="1">
      <alignment horizontal="right" vertical="center"/>
    </xf>
    <xf numFmtId="169" fontId="145" fillId="2" borderId="26" xfId="3" applyNumberFormat="1" applyFont="1" applyFill="1" applyBorder="1" applyAlignment="1">
      <alignment horizontal="right" vertical="center"/>
    </xf>
    <xf numFmtId="170" fontId="145" fillId="2" borderId="90" xfId="3" applyNumberFormat="1" applyFont="1" applyFill="1" applyBorder="1" applyAlignment="1">
      <alignment horizontal="right" vertical="center"/>
    </xf>
    <xf numFmtId="170" fontId="145" fillId="8" borderId="29" xfId="7" applyNumberFormat="1" applyFont="1" applyFill="1" applyBorder="1"/>
    <xf numFmtId="170" fontId="30" fillId="2" borderId="90" xfId="22" applyNumberFormat="1" applyFont="1" applyFill="1" applyBorder="1" applyAlignment="1">
      <alignment horizontal="right" vertical="center"/>
    </xf>
    <xf numFmtId="170" fontId="30" fillId="8" borderId="29" xfId="7" applyNumberFormat="1" applyFont="1" applyFill="1" applyBorder="1"/>
    <xf numFmtId="0" fontId="24" fillId="2" borderId="29" xfId="0" applyFont="1" applyFill="1" applyBorder="1" applyAlignment="1">
      <alignment horizontal="left" vertical="center" wrapText="1"/>
    </xf>
    <xf numFmtId="0" fontId="24" fillId="2" borderId="175" xfId="0" applyFont="1" applyFill="1" applyBorder="1"/>
    <xf numFmtId="0" fontId="50" fillId="2" borderId="54" xfId="0" applyFont="1" applyFill="1" applyBorder="1" applyAlignment="1">
      <alignment horizontal="center" vertical="center"/>
    </xf>
    <xf numFmtId="0" fontId="0" fillId="2" borderId="31" xfId="0" applyFill="1" applyBorder="1"/>
    <xf numFmtId="0" fontId="25" fillId="0" borderId="99" xfId="0" applyFont="1" applyBorder="1" applyAlignment="1">
      <alignment horizontal="left" vertical="center" wrapText="1"/>
    </xf>
    <xf numFmtId="169" fontId="25" fillId="2" borderId="99" xfId="3" applyNumberFormat="1" applyFont="1" applyFill="1" applyBorder="1" applyAlignment="1">
      <alignment horizontal="right" vertical="center"/>
    </xf>
    <xf numFmtId="170" fontId="51" fillId="2" borderId="99" xfId="3" applyNumberFormat="1" applyFont="1" applyFill="1" applyBorder="1" applyAlignment="1">
      <alignment horizontal="right" vertical="center"/>
    </xf>
    <xf numFmtId="0" fontId="25" fillId="2" borderId="176" xfId="0" applyFont="1" applyFill="1" applyBorder="1" applyAlignment="1">
      <alignment horizontal="center" vertical="center"/>
    </xf>
    <xf numFmtId="170" fontId="25" fillId="2" borderId="99" xfId="3" applyNumberFormat="1" applyFont="1" applyFill="1" applyBorder="1" applyAlignment="1">
      <alignment horizontal="right" vertical="center"/>
    </xf>
    <xf numFmtId="166" fontId="32" fillId="3" borderId="150" xfId="0" applyNumberFormat="1" applyFont="1" applyFill="1" applyBorder="1" applyAlignment="1">
      <alignment horizontal="right" wrapText="1"/>
    </xf>
    <xf numFmtId="166" fontId="32" fillId="3" borderId="151" xfId="0" applyNumberFormat="1" applyFont="1" applyFill="1" applyBorder="1" applyAlignment="1">
      <alignment horizontal="right" wrapText="1"/>
    </xf>
    <xf numFmtId="166" fontId="32" fillId="3" borderId="45" xfId="0" applyNumberFormat="1" applyFont="1" applyFill="1" applyBorder="1" applyAlignment="1">
      <alignment horizontal="right" wrapText="1"/>
    </xf>
    <xf numFmtId="166" fontId="32" fillId="3" borderId="45" xfId="0" applyNumberFormat="1" applyFont="1" applyFill="1" applyBorder="1" applyAlignment="1">
      <alignment wrapText="1"/>
    </xf>
    <xf numFmtId="166" fontId="32" fillId="3" borderId="151" xfId="0" applyNumberFormat="1" applyFont="1" applyFill="1" applyBorder="1" applyAlignment="1">
      <alignment wrapText="1"/>
    </xf>
    <xf numFmtId="166" fontId="28" fillId="3" borderId="151" xfId="0" applyNumberFormat="1" applyFont="1" applyFill="1" applyBorder="1" applyAlignment="1">
      <alignment horizontal="right" wrapText="1"/>
    </xf>
    <xf numFmtId="166" fontId="28" fillId="3" borderId="45" xfId="0" applyNumberFormat="1" applyFont="1" applyFill="1" applyBorder="1" applyAlignment="1">
      <alignment horizontal="right" wrapText="1"/>
    </xf>
    <xf numFmtId="166" fontId="28" fillId="3" borderId="45" xfId="0" applyNumberFormat="1" applyFont="1" applyFill="1" applyBorder="1" applyAlignment="1">
      <alignment wrapText="1"/>
    </xf>
    <xf numFmtId="166" fontId="28" fillId="3" borderId="151" xfId="0" applyNumberFormat="1" applyFont="1" applyFill="1" applyBorder="1" applyAlignment="1">
      <alignment wrapText="1"/>
    </xf>
    <xf numFmtId="166" fontId="28" fillId="3" borderId="150" xfId="0" applyNumberFormat="1" applyFont="1" applyFill="1" applyBorder="1" applyAlignment="1">
      <alignment horizontal="right" wrapText="1"/>
    </xf>
    <xf numFmtId="166" fontId="28" fillId="3" borderId="45" xfId="0" applyNumberFormat="1" applyFont="1" applyFill="1" applyBorder="1" applyAlignment="1">
      <alignment horizontal="right"/>
    </xf>
    <xf numFmtId="166" fontId="28" fillId="3" borderId="151" xfId="0" applyNumberFormat="1" applyFont="1" applyFill="1" applyBorder="1" applyAlignment="1">
      <alignment horizontal="right"/>
    </xf>
    <xf numFmtId="166" fontId="28" fillId="3" borderId="45" xfId="0" applyNumberFormat="1" applyFont="1" applyFill="1" applyBorder="1"/>
    <xf numFmtId="166" fontId="28" fillId="3" borderId="151" xfId="0" applyNumberFormat="1" applyFont="1" applyFill="1" applyBorder="1"/>
    <xf numFmtId="166" fontId="28" fillId="3" borderId="152" xfId="0" applyNumberFormat="1" applyFont="1" applyFill="1" applyBorder="1" applyAlignment="1">
      <alignment horizontal="right" wrapText="1"/>
    </xf>
    <xf numFmtId="166" fontId="28" fillId="3" borderId="153" xfId="0" applyNumberFormat="1" applyFont="1" applyFill="1" applyBorder="1" applyAlignment="1">
      <alignment horizontal="right" wrapText="1"/>
    </xf>
    <xf numFmtId="166" fontId="28" fillId="3" borderId="0" xfId="0" applyNumberFormat="1" applyFont="1" applyFill="1" applyAlignment="1">
      <alignment horizontal="right" wrapText="1"/>
    </xf>
    <xf numFmtId="166" fontId="28" fillId="3" borderId="153" xfId="0" applyNumberFormat="1" applyFont="1" applyFill="1" applyBorder="1" applyAlignment="1">
      <alignment horizontal="right"/>
    </xf>
    <xf numFmtId="166" fontId="32" fillId="3" borderId="153" xfId="0" applyNumberFormat="1" applyFont="1" applyFill="1" applyBorder="1" applyAlignment="1">
      <alignment horizontal="right" wrapText="1"/>
    </xf>
    <xf numFmtId="166" fontId="28" fillId="3" borderId="0" xfId="0" applyNumberFormat="1" applyFont="1" applyFill="1" applyAlignment="1">
      <alignment wrapText="1"/>
    </xf>
    <xf numFmtId="166" fontId="32" fillId="3" borderId="153" xfId="0" applyNumberFormat="1" applyFont="1" applyFill="1" applyBorder="1" applyAlignment="1">
      <alignment wrapText="1"/>
    </xf>
    <xf numFmtId="166" fontId="135" fillId="3" borderId="156" xfId="0" applyNumberFormat="1" applyFont="1" applyFill="1" applyBorder="1" applyAlignment="1">
      <alignment wrapText="1"/>
    </xf>
    <xf numFmtId="166" fontId="135" fillId="3" borderId="155" xfId="0" applyNumberFormat="1" applyFont="1" applyFill="1" applyBorder="1" applyAlignment="1">
      <alignment wrapText="1"/>
    </xf>
    <xf numFmtId="166" fontId="28" fillId="3" borderId="157" xfId="0" applyNumberFormat="1" applyFont="1" applyFill="1" applyBorder="1" applyAlignment="1">
      <alignment horizontal="right"/>
    </xf>
    <xf numFmtId="166" fontId="28" fillId="3" borderId="150" xfId="0" applyNumberFormat="1" applyFont="1" applyFill="1" applyBorder="1" applyAlignment="1">
      <alignment horizontal="right"/>
    </xf>
    <xf numFmtId="166" fontId="28" fillId="3" borderId="168" xfId="0" applyNumberFormat="1" applyFont="1" applyFill="1" applyBorder="1" applyAlignment="1">
      <alignment horizontal="right" wrapText="1"/>
    </xf>
    <xf numFmtId="166" fontId="28" fillId="3" borderId="169" xfId="0" applyNumberFormat="1" applyFont="1" applyFill="1" applyBorder="1" applyAlignment="1">
      <alignment horizontal="right" wrapText="1"/>
    </xf>
    <xf numFmtId="166" fontId="41" fillId="3" borderId="170" xfId="0" applyNumberFormat="1" applyFont="1" applyFill="1" applyBorder="1" applyAlignment="1">
      <alignment horizontal="right"/>
    </xf>
    <xf numFmtId="166" fontId="41" fillId="3" borderId="169" xfId="0" applyNumberFormat="1" applyFont="1" applyFill="1" applyBorder="1" applyAlignment="1">
      <alignment horizontal="right"/>
    </xf>
    <xf numFmtId="166" fontId="28" fillId="3" borderId="170" xfId="0" applyNumberFormat="1" applyFont="1" applyFill="1" applyBorder="1" applyAlignment="1">
      <alignment horizontal="right"/>
    </xf>
    <xf numFmtId="166" fontId="28" fillId="3" borderId="169" xfId="0" applyNumberFormat="1" applyFont="1" applyFill="1" applyBorder="1" applyAlignment="1">
      <alignment horizontal="right"/>
    </xf>
    <xf numFmtId="166" fontId="28" fillId="3" borderId="170" xfId="0" applyNumberFormat="1" applyFont="1" applyFill="1" applyBorder="1"/>
    <xf numFmtId="166" fontId="28" fillId="3" borderId="169" xfId="0" applyNumberFormat="1" applyFont="1" applyFill="1" applyBorder="1"/>
    <xf numFmtId="0" fontId="60" fillId="2" borderId="1" xfId="0" applyFont="1" applyFill="1" applyBorder="1" applyAlignment="1">
      <alignment vertical="center" wrapText="1"/>
    </xf>
    <xf numFmtId="0" fontId="60" fillId="2" borderId="3" xfId="0" applyFont="1" applyFill="1" applyBorder="1" applyAlignment="1">
      <alignment vertical="center" wrapText="1"/>
    </xf>
    <xf numFmtId="1" fontId="24" fillId="0" borderId="45" xfId="0" applyNumberFormat="1" applyFont="1" applyBorder="1" applyAlignment="1">
      <alignment wrapText="1"/>
    </xf>
    <xf numFmtId="2" fontId="24" fillId="0" borderId="45" xfId="0" applyNumberFormat="1" applyFont="1" applyBorder="1" applyAlignment="1">
      <alignment wrapText="1"/>
    </xf>
    <xf numFmtId="1" fontId="24" fillId="0" borderId="45" xfId="0" applyNumberFormat="1" applyFont="1" applyBorder="1" applyAlignment="1">
      <alignment horizontal="right" wrapText="1"/>
    </xf>
    <xf numFmtId="1" fontId="24" fillId="0" borderId="80" xfId="0" applyNumberFormat="1" applyFont="1" applyBorder="1" applyAlignment="1">
      <alignment wrapText="1"/>
    </xf>
    <xf numFmtId="2" fontId="24" fillId="0" borderId="80" xfId="0" applyNumberFormat="1" applyFont="1" applyBorder="1" applyAlignment="1">
      <alignment wrapText="1"/>
    </xf>
    <xf numFmtId="1" fontId="24" fillId="0" borderId="45" xfId="0" applyNumberFormat="1" applyFont="1" applyBorder="1" applyAlignment="1">
      <alignment horizontal="center" wrapText="1"/>
    </xf>
    <xf numFmtId="168" fontId="24" fillId="0" borderId="144" xfId="0" applyNumberFormat="1" applyFont="1" applyBorder="1" applyAlignment="1">
      <alignment wrapText="1"/>
    </xf>
    <xf numFmtId="0" fontId="24" fillId="0" borderId="144" xfId="0" applyFont="1" applyBorder="1" applyAlignment="1">
      <alignment wrapText="1"/>
    </xf>
    <xf numFmtId="187" fontId="24" fillId="0" borderId="144" xfId="1" applyNumberFormat="1" applyFont="1" applyFill="1" applyBorder="1" applyAlignment="1" applyProtection="1">
      <alignment horizontal="right" vertical="center"/>
      <protection locked="0"/>
    </xf>
    <xf numFmtId="168" fontId="24" fillId="0" borderId="45" xfId="0" applyNumberFormat="1" applyFont="1" applyBorder="1" applyAlignment="1">
      <alignment wrapText="1"/>
    </xf>
    <xf numFmtId="0" fontId="24" fillId="0" borderId="45" xfId="0" applyFont="1" applyBorder="1" applyAlignment="1">
      <alignment wrapText="1"/>
    </xf>
    <xf numFmtId="168" fontId="26" fillId="0" borderId="73" xfId="0" applyNumberFormat="1" applyFont="1" applyBorder="1" applyAlignment="1">
      <alignment wrapText="1"/>
    </xf>
    <xf numFmtId="0" fontId="26" fillId="0" borderId="73" xfId="0" applyFont="1" applyBorder="1" applyAlignment="1">
      <alignment wrapText="1"/>
    </xf>
    <xf numFmtId="187" fontId="25" fillId="0" borderId="2" xfId="1" applyNumberFormat="1" applyFont="1" applyFill="1" applyBorder="1" applyAlignment="1">
      <alignment horizontal="right" vertical="center"/>
    </xf>
    <xf numFmtId="168" fontId="26" fillId="0" borderId="72" xfId="0" applyNumberFormat="1" applyFont="1" applyBorder="1" applyAlignment="1">
      <alignment wrapText="1"/>
    </xf>
    <xf numFmtId="0" fontId="26" fillId="0" borderId="72" xfId="0" applyFont="1" applyBorder="1" applyAlignment="1">
      <alignment wrapText="1"/>
    </xf>
    <xf numFmtId="0" fontId="146" fillId="2" borderId="0" xfId="0" applyFont="1" applyFill="1"/>
    <xf numFmtId="0" fontId="147" fillId="2" borderId="0" xfId="0" applyFont="1" applyFill="1" applyAlignment="1">
      <alignment horizontal="right"/>
    </xf>
    <xf numFmtId="169" fontId="24" fillId="0" borderId="4" xfId="1" applyNumberFormat="1" applyFont="1" applyFill="1" applyBorder="1" applyAlignment="1">
      <alignment vertical="center"/>
    </xf>
    <xf numFmtId="169" fontId="24" fillId="0" borderId="5" xfId="1" applyNumberFormat="1" applyFont="1" applyFill="1" applyBorder="1" applyAlignment="1">
      <alignment vertical="center"/>
    </xf>
    <xf numFmtId="180" fontId="24" fillId="0" borderId="5" xfId="1" applyNumberFormat="1" applyFont="1" applyFill="1" applyBorder="1" applyAlignment="1">
      <alignment horizontal="right" vertical="center" wrapText="1"/>
    </xf>
    <xf numFmtId="180" fontId="24" fillId="0" borderId="7" xfId="1" applyNumberFormat="1" applyFont="1" applyFill="1" applyBorder="1" applyAlignment="1">
      <alignment horizontal="right" vertical="center" wrapText="1"/>
    </xf>
    <xf numFmtId="169" fontId="24" fillId="0" borderId="149" xfId="1" applyNumberFormat="1" applyFont="1" applyFill="1" applyBorder="1" applyAlignment="1">
      <alignment vertical="center"/>
    </xf>
    <xf numFmtId="166" fontId="25" fillId="2" borderId="73" xfId="1" applyNumberFormat="1" applyFont="1" applyFill="1" applyBorder="1" applyAlignment="1">
      <alignment vertical="center" wrapText="1"/>
    </xf>
    <xf numFmtId="166" fontId="25" fillId="0" borderId="73" xfId="1" applyNumberFormat="1" applyFont="1" applyFill="1" applyBorder="1" applyAlignment="1">
      <alignment vertical="center" wrapText="1"/>
    </xf>
    <xf numFmtId="180" fontId="25" fillId="0" borderId="73" xfId="1" applyNumberFormat="1" applyFont="1" applyFill="1" applyBorder="1" applyAlignment="1">
      <alignment horizontal="right" vertical="center" wrapText="1"/>
    </xf>
    <xf numFmtId="180" fontId="24" fillId="0" borderId="4" xfId="1" applyNumberFormat="1" applyFont="1" applyFill="1" applyBorder="1" applyAlignment="1">
      <alignment horizontal="right" vertical="center" wrapText="1"/>
    </xf>
    <xf numFmtId="181" fontId="24" fillId="2" borderId="47" xfId="12" applyNumberFormat="1" applyFont="1" applyFill="1" applyBorder="1" applyAlignment="1" applyProtection="1">
      <alignment vertical="center"/>
      <protection locked="0"/>
    </xf>
    <xf numFmtId="170" fontId="24" fillId="6" borderId="6" xfId="12" applyNumberFormat="1" applyFont="1" applyFill="1" applyBorder="1" applyAlignment="1">
      <alignment horizontal="right" vertical="center" wrapText="1"/>
    </xf>
    <xf numFmtId="181" fontId="24" fillId="2" borderId="5" xfId="12" applyNumberFormat="1" applyFont="1" applyFill="1" applyBorder="1" applyAlignment="1" applyProtection="1">
      <alignment vertical="center"/>
      <protection locked="0"/>
    </xf>
    <xf numFmtId="181" fontId="24" fillId="2" borderId="71" xfId="12" applyNumberFormat="1" applyFont="1" applyFill="1" applyBorder="1" applyAlignment="1" applyProtection="1">
      <alignment vertical="center"/>
      <protection locked="0"/>
    </xf>
    <xf numFmtId="181" fontId="25" fillId="2" borderId="2" xfId="12" applyNumberFormat="1" applyFont="1" applyFill="1" applyBorder="1" applyAlignment="1">
      <alignment vertical="center"/>
    </xf>
    <xf numFmtId="180" fontId="25" fillId="0" borderId="73" xfId="12" applyNumberFormat="1" applyFont="1" applyBorder="1" applyAlignment="1">
      <alignment horizontal="right" vertical="center" wrapText="1"/>
    </xf>
    <xf numFmtId="189" fontId="28" fillId="0" borderId="6" xfId="1" applyNumberFormat="1" applyFont="1" applyFill="1" applyBorder="1" applyAlignment="1">
      <alignment horizontal="right" vertical="center" indent="1"/>
    </xf>
    <xf numFmtId="166" fontId="28" fillId="0" borderId="69" xfId="1" applyNumberFormat="1" applyFont="1" applyFill="1" applyBorder="1" applyAlignment="1">
      <alignment horizontal="right" vertical="center" indent="1"/>
    </xf>
    <xf numFmtId="189" fontId="53" fillId="0" borderId="67" xfId="1" applyNumberFormat="1" applyFont="1" applyFill="1" applyBorder="1" applyAlignment="1">
      <alignment horizontal="right" vertical="center" indent="1"/>
    </xf>
    <xf numFmtId="189" fontId="28" fillId="0" borderId="48" xfId="1" applyNumberFormat="1" applyFont="1" applyFill="1" applyBorder="1" applyAlignment="1">
      <alignment horizontal="right" vertical="center" indent="1"/>
    </xf>
    <xf numFmtId="193" fontId="25" fillId="0" borderId="28" xfId="1" applyNumberFormat="1" applyFont="1" applyFill="1" applyBorder="1" applyAlignment="1">
      <alignment horizontal="right" vertical="center" indent="1"/>
    </xf>
    <xf numFmtId="189" fontId="24" fillId="0" borderId="5" xfId="1" applyNumberFormat="1" applyFont="1" applyFill="1" applyBorder="1" applyAlignment="1">
      <alignment horizontal="right" vertical="center" indent="1"/>
    </xf>
    <xf numFmtId="189" fontId="24" fillId="0" borderId="48" xfId="1" applyNumberFormat="1" applyFont="1" applyFill="1" applyBorder="1" applyAlignment="1">
      <alignment horizontal="right" vertical="center" indent="1"/>
    </xf>
    <xf numFmtId="192" fontId="24" fillId="0" borderId="5" xfId="1" applyNumberFormat="1" applyFont="1" applyFill="1" applyBorder="1" applyAlignment="1">
      <alignment horizontal="right" vertical="center" indent="1"/>
    </xf>
    <xf numFmtId="185" fontId="25" fillId="0" borderId="2" xfId="0" applyNumberFormat="1" applyFont="1" applyBorder="1" applyAlignment="1">
      <alignment horizontal="right" vertical="center" wrapText="1"/>
    </xf>
    <xf numFmtId="185" fontId="56" fillId="0" borderId="76" xfId="0" applyNumberFormat="1" applyFont="1" applyBorder="1" applyAlignment="1">
      <alignment vertical="center" wrapText="1"/>
    </xf>
    <xf numFmtId="185" fontId="28" fillId="0" borderId="161" xfId="0" applyNumberFormat="1" applyFont="1" applyBorder="1" applyAlignment="1">
      <alignment vertical="center"/>
    </xf>
    <xf numFmtId="185" fontId="28" fillId="0" borderId="162" xfId="0" applyNumberFormat="1" applyFont="1" applyBorder="1" applyAlignment="1">
      <alignment vertical="center"/>
    </xf>
    <xf numFmtId="185" fontId="28" fillId="0" borderId="163" xfId="0" applyNumberFormat="1" applyFont="1" applyBorder="1" applyAlignment="1">
      <alignment vertical="center"/>
    </xf>
    <xf numFmtId="185" fontId="28" fillId="0" borderId="0" xfId="0" applyNumberFormat="1" applyFont="1" applyAlignment="1">
      <alignment vertical="center"/>
    </xf>
    <xf numFmtId="185" fontId="56" fillId="0" borderId="77" xfId="0" applyNumberFormat="1" applyFont="1" applyBorder="1" applyAlignment="1">
      <alignment horizontal="right" vertical="center" wrapText="1"/>
    </xf>
    <xf numFmtId="171" fontId="28" fillId="0" borderId="163" xfId="0" applyNumberFormat="1" applyFont="1" applyBorder="1" applyAlignment="1">
      <alignment vertical="center"/>
    </xf>
    <xf numFmtId="171" fontId="28" fillId="0" borderId="162" xfId="0" applyNumberFormat="1" applyFont="1" applyBorder="1" applyAlignment="1">
      <alignment vertical="center"/>
    </xf>
    <xf numFmtId="171" fontId="28" fillId="0" borderId="163" xfId="0" applyNumberFormat="1" applyFont="1" applyBorder="1" applyAlignment="1">
      <alignment horizontal="right" vertical="center"/>
    </xf>
    <xf numFmtId="185" fontId="32" fillId="0" borderId="13" xfId="0" applyNumberFormat="1" applyFont="1" applyBorder="1" applyAlignment="1">
      <alignment horizontal="right" vertical="center"/>
    </xf>
    <xf numFmtId="185" fontId="25" fillId="0" borderId="2" xfId="0" applyNumberFormat="1" applyFont="1" applyBorder="1" applyAlignment="1">
      <alignment horizontal="right" vertical="center"/>
    </xf>
    <xf numFmtId="171" fontId="24" fillId="0" borderId="23" xfId="9251" applyNumberFormat="1" applyFont="1" applyFill="1" applyBorder="1" applyAlignment="1">
      <alignment horizontal="center" vertical="center"/>
    </xf>
    <xf numFmtId="171" fontId="24" fillId="0" borderId="24" xfId="9251" applyNumberFormat="1" applyFont="1" applyFill="1" applyBorder="1" applyAlignment="1">
      <alignment horizontal="center" vertical="center"/>
    </xf>
    <xf numFmtId="171" fontId="24" fillId="0" borderId="19" xfId="0" applyNumberFormat="1" applyFont="1" applyBorder="1" applyAlignment="1">
      <alignment horizontal="center" vertical="center"/>
    </xf>
    <xf numFmtId="185" fontId="25" fillId="0" borderId="17" xfId="9251" applyNumberFormat="1" applyFont="1" applyFill="1" applyBorder="1" applyAlignment="1">
      <alignment horizontal="center" vertical="center"/>
    </xf>
    <xf numFmtId="171" fontId="24" fillId="0" borderId="147" xfId="9251" applyNumberFormat="1" applyFont="1" applyFill="1" applyBorder="1" applyAlignment="1">
      <alignment horizontal="center" vertical="center"/>
    </xf>
    <xf numFmtId="10" fontId="148" fillId="8" borderId="161" xfId="0" applyNumberFormat="1" applyFont="1" applyFill="1" applyBorder="1"/>
    <xf numFmtId="10" fontId="148" fillId="8" borderId="177" xfId="0" applyNumberFormat="1" applyFont="1" applyFill="1" applyBorder="1"/>
    <xf numFmtId="39" fontId="28" fillId="2" borderId="7" xfId="0" applyNumberFormat="1" applyFont="1" applyFill="1" applyBorder="1" applyAlignment="1">
      <alignment horizontal="center" vertical="center"/>
    </xf>
    <xf numFmtId="39" fontId="28" fillId="2" borderId="48" xfId="0" applyNumberFormat="1" applyFont="1" applyFill="1" applyBorder="1" applyAlignment="1">
      <alignment horizontal="center" vertical="center"/>
    </xf>
    <xf numFmtId="232" fontId="53" fillId="0" borderId="67" xfId="0" applyNumberFormat="1" applyFont="1" applyBorder="1" applyAlignment="1">
      <alignment horizontal="center" vertical="center" wrapText="1"/>
    </xf>
    <xf numFmtId="166" fontId="149" fillId="2" borderId="28" xfId="42" applyNumberFormat="1" applyFont="1" applyFill="1" applyBorder="1" applyAlignment="1">
      <alignment horizontal="center" vertical="center"/>
    </xf>
    <xf numFmtId="233" fontId="150" fillId="2" borderId="2" xfId="0" applyNumberFormat="1" applyFont="1" applyFill="1" applyBorder="1" applyAlignment="1">
      <alignment horizontal="center" vertical="center"/>
    </xf>
    <xf numFmtId="166" fontId="149" fillId="2" borderId="7" xfId="42" applyNumberFormat="1" applyFont="1" applyFill="1" applyBorder="1" applyAlignment="1">
      <alignment vertical="center"/>
    </xf>
    <xf numFmtId="166" fontId="151" fillId="2" borderId="7" xfId="42" applyNumberFormat="1" applyFont="1" applyFill="1" applyBorder="1" applyAlignment="1">
      <alignment vertical="center"/>
    </xf>
    <xf numFmtId="166" fontId="150" fillId="2" borderId="2" xfId="42" applyNumberFormat="1" applyFont="1" applyFill="1" applyBorder="1" applyAlignment="1">
      <alignment horizontal="left" vertical="center" indent="1"/>
    </xf>
    <xf numFmtId="3" fontId="150" fillId="3" borderId="2" xfId="0" applyNumberFormat="1" applyFont="1" applyFill="1" applyBorder="1"/>
    <xf numFmtId="166" fontId="149" fillId="2" borderId="6" xfId="42" applyNumberFormat="1" applyFont="1" applyFill="1" applyBorder="1" applyAlignment="1">
      <alignment horizontal="left" vertical="center" indent="1"/>
    </xf>
    <xf numFmtId="0" fontId="149" fillId="3" borderId="45" xfId="0" applyFont="1" applyFill="1" applyBorder="1"/>
    <xf numFmtId="166" fontId="40" fillId="2" borderId="5" xfId="42" applyNumberFormat="1" applyFont="1" applyFill="1" applyBorder="1" applyAlignment="1">
      <alignment horizontal="left" vertical="center" indent="1"/>
    </xf>
    <xf numFmtId="169" fontId="151" fillId="2" borderId="5" xfId="8" applyNumberFormat="1" applyFont="1" applyFill="1" applyBorder="1" applyAlignment="1">
      <alignment horizontal="right" vertical="center"/>
    </xf>
    <xf numFmtId="166" fontId="151" fillId="2" borderId="5" xfId="42" applyNumberFormat="1" applyFont="1" applyFill="1" applyBorder="1" applyAlignment="1">
      <alignment horizontal="left" vertical="center" indent="1"/>
    </xf>
    <xf numFmtId="166" fontId="151" fillId="2" borderId="5" xfId="42" applyNumberFormat="1" applyFont="1" applyFill="1" applyBorder="1" applyAlignment="1">
      <alignment horizontal="left" vertical="center" indent="2"/>
    </xf>
    <xf numFmtId="0" fontId="151" fillId="3" borderId="45" xfId="0" applyFont="1" applyFill="1" applyBorder="1"/>
    <xf numFmtId="166" fontId="151" fillId="2" borderId="5" xfId="42" applyNumberFormat="1" applyFont="1" applyFill="1" applyBorder="1" applyAlignment="1">
      <alignment vertical="center"/>
    </xf>
    <xf numFmtId="0" fontId="149" fillId="3" borderId="3" xfId="0" applyFont="1" applyFill="1" applyBorder="1"/>
    <xf numFmtId="166" fontId="150" fillId="2" borderId="2" xfId="42" applyNumberFormat="1" applyFont="1" applyFill="1" applyBorder="1" applyAlignment="1">
      <alignment horizontal="right" vertical="center"/>
    </xf>
    <xf numFmtId="3" fontId="150" fillId="3" borderId="3" xfId="0" applyNumberFormat="1" applyFont="1" applyFill="1" applyBorder="1"/>
    <xf numFmtId="166" fontId="151" fillId="2" borderId="71" xfId="42" applyNumberFormat="1" applyFont="1" applyFill="1" applyBorder="1" applyAlignment="1">
      <alignment horizontal="left" vertical="center" indent="1"/>
    </xf>
    <xf numFmtId="166" fontId="149" fillId="2" borderId="5" xfId="42" applyNumberFormat="1" applyFont="1" applyFill="1" applyBorder="1" applyAlignment="1">
      <alignment horizontal="center" vertical="center"/>
    </xf>
    <xf numFmtId="176" fontId="149" fillId="2" borderId="5" xfId="42" applyNumberFormat="1" applyFont="1" applyFill="1" applyBorder="1" applyAlignment="1">
      <alignment horizontal="right" vertical="center"/>
    </xf>
    <xf numFmtId="166" fontId="152" fillId="0" borderId="5" xfId="42" applyNumberFormat="1" applyFont="1" applyFill="1" applyBorder="1" applyAlignment="1">
      <alignment horizontal="left" vertical="center" indent="1"/>
    </xf>
    <xf numFmtId="166" fontId="151" fillId="2" borderId="5" xfId="43" applyNumberFormat="1" applyFont="1" applyFill="1" applyBorder="1" applyAlignment="1">
      <alignment horizontal="right"/>
    </xf>
    <xf numFmtId="166" fontId="151" fillId="2" borderId="5" xfId="42" applyNumberFormat="1" applyFont="1" applyFill="1" applyBorder="1" applyAlignment="1">
      <alignment horizontal="right" vertical="center"/>
    </xf>
    <xf numFmtId="166" fontId="151" fillId="2" borderId="0" xfId="42" applyNumberFormat="1" applyFont="1" applyFill="1" applyBorder="1" applyAlignment="1">
      <alignment horizontal="left" vertical="center" indent="1"/>
    </xf>
    <xf numFmtId="166" fontId="151" fillId="2" borderId="71" xfId="42" applyNumberFormat="1" applyFont="1" applyFill="1" applyBorder="1" applyAlignment="1">
      <alignment horizontal="right" vertical="center"/>
    </xf>
    <xf numFmtId="166" fontId="151" fillId="2" borderId="0" xfId="42" applyNumberFormat="1" applyFont="1" applyFill="1" applyAlignment="1">
      <alignment horizontal="right" vertical="center"/>
    </xf>
    <xf numFmtId="0" fontId="28" fillId="0" borderId="47" xfId="0" applyFont="1" applyBorder="1" applyAlignment="1">
      <alignment horizontal="right" vertical="center"/>
    </xf>
    <xf numFmtId="0" fontId="2" fillId="0" borderId="45" xfId="0" applyFont="1" applyBorder="1" applyAlignment="1">
      <alignment horizontal="right"/>
    </xf>
    <xf numFmtId="3" fontId="2" fillId="0" borderId="45" xfId="0" applyNumberFormat="1" applyFont="1" applyBorder="1" applyAlignment="1">
      <alignment horizontal="right"/>
    </xf>
    <xf numFmtId="183" fontId="2" fillId="0" borderId="45" xfId="0" applyNumberFormat="1" applyFont="1" applyBorder="1"/>
    <xf numFmtId="0" fontId="28" fillId="0" borderId="5" xfId="0" applyFont="1" applyBorder="1" applyAlignment="1">
      <alignment horizontal="right" vertical="center"/>
    </xf>
    <xf numFmtId="3" fontId="2" fillId="0" borderId="45" xfId="0" applyNumberFormat="1" applyFont="1" applyBorder="1"/>
    <xf numFmtId="0" fontId="140" fillId="0" borderId="7" xfId="0" applyFont="1" applyBorder="1" applyAlignment="1">
      <alignment horizontal="right" vertical="center"/>
    </xf>
    <xf numFmtId="183" fontId="2" fillId="0" borderId="45" xfId="0" applyNumberFormat="1" applyFont="1" applyBorder="1" applyAlignment="1">
      <alignment horizontal="right"/>
    </xf>
    <xf numFmtId="0" fontId="140" fillId="0" borderId="48" xfId="0" applyFont="1" applyBorder="1" applyAlignment="1">
      <alignment horizontal="right" vertical="center"/>
    </xf>
    <xf numFmtId="0" fontId="40" fillId="0" borderId="0" xfId="0" applyFont="1"/>
    <xf numFmtId="0" fontId="40" fillId="0" borderId="22" xfId="0" applyFont="1" applyBorder="1"/>
    <xf numFmtId="0" fontId="141" fillId="0" borderId="28" xfId="0" applyFont="1" applyBorder="1" applyAlignment="1">
      <alignment horizontal="right"/>
    </xf>
    <xf numFmtId="3" fontId="142" fillId="0" borderId="28" xfId="1" applyNumberFormat="1" applyFont="1" applyFill="1" applyBorder="1" applyAlignment="1">
      <alignment horizontal="right" vertical="center"/>
    </xf>
    <xf numFmtId="0" fontId="0" fillId="53" borderId="0" xfId="0" applyFill="1"/>
    <xf numFmtId="170" fontId="32" fillId="2" borderId="4" xfId="0" applyNumberFormat="1" applyFont="1" applyFill="1" applyBorder="1" applyAlignment="1">
      <alignment horizontal="right" vertical="center" wrapText="1"/>
    </xf>
    <xf numFmtId="170" fontId="28" fillId="2" borderId="5" xfId="0" applyNumberFormat="1" applyFont="1" applyFill="1" applyBorder="1" applyAlignment="1">
      <alignment horizontal="right" vertical="center" wrapText="1"/>
    </xf>
    <xf numFmtId="170" fontId="32" fillId="2" borderId="5" xfId="0" applyNumberFormat="1" applyFont="1" applyFill="1" applyBorder="1" applyAlignment="1">
      <alignment horizontal="right" vertical="center" wrapText="1"/>
    </xf>
    <xf numFmtId="170" fontId="25" fillId="2" borderId="2" xfId="0" applyNumberFormat="1" applyFont="1" applyFill="1" applyBorder="1" applyAlignment="1">
      <alignment horizontal="right" vertical="center"/>
    </xf>
    <xf numFmtId="0" fontId="26" fillId="2" borderId="0" xfId="6" applyFont="1" applyFill="1" applyAlignment="1" applyProtection="1">
      <alignment horizontal="left" vertical="center"/>
      <protection hidden="1"/>
    </xf>
    <xf numFmtId="0" fontId="26" fillId="2" borderId="0" xfId="6" applyFont="1" applyFill="1" applyAlignment="1" applyProtection="1">
      <alignment vertical="center"/>
      <protection hidden="1"/>
    </xf>
    <xf numFmtId="0" fontId="24" fillId="2" borderId="0" xfId="0" applyFont="1" applyFill="1" applyAlignment="1">
      <alignment horizontal="left" vertical="center"/>
    </xf>
    <xf numFmtId="0" fontId="24" fillId="2" borderId="0" xfId="0" applyFont="1" applyFill="1" applyAlignment="1">
      <alignment horizontal="left" vertical="center" indent="1"/>
    </xf>
    <xf numFmtId="190" fontId="5" fillId="2" borderId="178" xfId="0" applyNumberFormat="1" applyFont="1" applyFill="1" applyBorder="1" applyAlignment="1">
      <alignment horizontal="right" vertical="center"/>
    </xf>
    <xf numFmtId="190" fontId="5" fillId="2" borderId="136" xfId="0" applyNumberFormat="1" applyFont="1" applyFill="1" applyBorder="1" applyAlignment="1">
      <alignment horizontal="right" vertical="center"/>
    </xf>
    <xf numFmtId="190" fontId="5" fillId="2" borderId="179" xfId="0" applyNumberFormat="1" applyFont="1" applyFill="1" applyBorder="1" applyAlignment="1">
      <alignment horizontal="right" vertical="center"/>
    </xf>
    <xf numFmtId="190" fontId="5" fillId="2" borderId="180" xfId="8" applyNumberFormat="1" applyFont="1" applyFill="1" applyBorder="1" applyAlignment="1">
      <alignment horizontal="right" vertical="center"/>
    </xf>
    <xf numFmtId="1" fontId="61" fillId="2" borderId="0" xfId="0" quotePrefix="1" applyNumberFormat="1" applyFont="1" applyFill="1" applyAlignment="1">
      <alignment horizontal="right"/>
    </xf>
    <xf numFmtId="190" fontId="5" fillId="2" borderId="13" xfId="8" applyNumberFormat="1" applyFont="1" applyFill="1" applyBorder="1" applyAlignment="1">
      <alignment horizontal="right" vertical="center"/>
    </xf>
    <xf numFmtId="185" fontId="25" fillId="0" borderId="17" xfId="1" applyNumberFormat="1" applyFont="1" applyFill="1" applyBorder="1" applyAlignment="1">
      <alignment horizontal="center" vertical="center"/>
    </xf>
    <xf numFmtId="189" fontId="24" fillId="2" borderId="181" xfId="1" applyNumberFormat="1" applyFont="1" applyFill="1" applyBorder="1" applyAlignment="1">
      <alignment horizontal="right" vertical="center" indent="1"/>
    </xf>
    <xf numFmtId="189" fontId="24" fillId="0" borderId="181" xfId="1" applyNumberFormat="1" applyFont="1" applyFill="1" applyBorder="1" applyAlignment="1">
      <alignment horizontal="right" vertical="center" indent="1"/>
    </xf>
    <xf numFmtId="0" fontId="40" fillId="2" borderId="181" xfId="0" applyFont="1" applyFill="1" applyBorder="1"/>
    <xf numFmtId="185" fontId="26" fillId="0" borderId="73" xfId="1" applyNumberFormat="1" applyFont="1" applyFill="1" applyBorder="1" applyAlignment="1" applyProtection="1">
      <alignment vertical="center"/>
      <protection hidden="1"/>
    </xf>
    <xf numFmtId="180" fontId="26" fillId="0" borderId="73" xfId="1" applyNumberFormat="1" applyFont="1" applyFill="1" applyBorder="1" applyAlignment="1" applyProtection="1">
      <alignment vertical="center"/>
      <protection hidden="1"/>
    </xf>
    <xf numFmtId="0" fontId="24" fillId="0" borderId="5" xfId="6" quotePrefix="1" applyFont="1" applyBorder="1" applyAlignment="1" applyProtection="1">
      <alignment vertical="center"/>
      <protection hidden="1"/>
    </xf>
    <xf numFmtId="180" fontId="24" fillId="0" borderId="5" xfId="1" applyNumberFormat="1" applyFont="1" applyFill="1" applyBorder="1" applyAlignment="1" applyProtection="1">
      <alignment vertical="center"/>
      <protection hidden="1"/>
    </xf>
    <xf numFmtId="173" fontId="25" fillId="4" borderId="0" xfId="0" applyNumberFormat="1" applyFont="1" applyFill="1" applyAlignment="1">
      <alignment horizontal="right"/>
    </xf>
    <xf numFmtId="38" fontId="25" fillId="0" borderId="27" xfId="0" applyNumberFormat="1" applyFont="1" applyBorder="1" applyAlignment="1">
      <alignment horizontal="center" vertical="center"/>
    </xf>
    <xf numFmtId="38" fontId="25" fillId="0" borderId="52" xfId="0" applyNumberFormat="1" applyFont="1" applyBorder="1" applyAlignment="1">
      <alignment horizontal="center" vertical="center"/>
    </xf>
    <xf numFmtId="0" fontId="25" fillId="2" borderId="1" xfId="0" applyFont="1" applyFill="1" applyBorder="1" applyAlignment="1" applyProtection="1">
      <alignment horizontal="center" vertical="center" wrapText="1"/>
      <protection locked="0"/>
    </xf>
    <xf numFmtId="0" fontId="25" fillId="2" borderId="3" xfId="0" applyFont="1" applyFill="1" applyBorder="1" applyAlignment="1" applyProtection="1">
      <alignment horizontal="center" vertical="center" wrapText="1"/>
      <protection locked="0"/>
    </xf>
    <xf numFmtId="0" fontId="25" fillId="2" borderId="1" xfId="0" applyFont="1" applyFill="1" applyBorder="1" applyAlignment="1" applyProtection="1">
      <alignment horizontal="center" vertical="center"/>
      <protection hidden="1"/>
    </xf>
    <xf numFmtId="0" fontId="25" fillId="2" borderId="3" xfId="0" applyFont="1" applyFill="1" applyBorder="1" applyAlignment="1" applyProtection="1">
      <alignment horizontal="center" vertical="center"/>
      <protection hidden="1"/>
    </xf>
    <xf numFmtId="0" fontId="11" fillId="0" borderId="0" xfId="6" applyFont="1" applyAlignment="1">
      <alignment horizontal="right" vertical="center"/>
    </xf>
    <xf numFmtId="166" fontId="149" fillId="2" borderId="2" xfId="42" applyNumberFormat="1" applyFont="1" applyFill="1" applyBorder="1" applyAlignment="1">
      <alignment horizontal="center" vertical="center"/>
    </xf>
    <xf numFmtId="0" fontId="23" fillId="0" borderId="72" xfId="6" applyFont="1" applyBorder="1" applyAlignment="1">
      <alignment horizontal="center"/>
    </xf>
    <xf numFmtId="0" fontId="28" fillId="0" borderId="54" xfId="0" applyFont="1" applyBorder="1" applyAlignment="1">
      <alignment horizontal="left" vertical="top" wrapText="1"/>
    </xf>
    <xf numFmtId="0" fontId="25" fillId="2" borderId="2" xfId="0" applyFont="1" applyFill="1" applyBorder="1" applyAlignment="1">
      <alignment horizontal="right" vertical="center" wrapText="1"/>
    </xf>
    <xf numFmtId="0" fontId="24" fillId="2" borderId="0" xfId="0" applyFont="1" applyFill="1" applyAlignment="1">
      <alignment horizontal="left" vertical="center"/>
    </xf>
    <xf numFmtId="38" fontId="25" fillId="0" borderId="2" xfId="6" applyNumberFormat="1" applyFont="1" applyBorder="1" applyAlignment="1">
      <alignment horizontal="left" vertical="center"/>
    </xf>
    <xf numFmtId="173" fontId="10" fillId="0" borderId="44" xfId="5" applyNumberFormat="1" applyFont="1" applyBorder="1" applyAlignment="1">
      <alignment horizontal="center" vertical="center"/>
    </xf>
    <xf numFmtId="173" fontId="10" fillId="0" borderId="22" xfId="5" applyNumberFormat="1" applyFont="1" applyBorder="1" applyAlignment="1">
      <alignment horizontal="center" vertical="center"/>
    </xf>
    <xf numFmtId="173" fontId="138" fillId="0" borderId="10" xfId="5" applyNumberFormat="1" applyFont="1" applyBorder="1" applyAlignment="1">
      <alignment horizontal="center" vertical="center"/>
    </xf>
    <xf numFmtId="173" fontId="138" fillId="0" borderId="11" xfId="5" applyNumberFormat="1" applyFont="1" applyBorder="1" applyAlignment="1">
      <alignment horizontal="center" vertical="center"/>
    </xf>
    <xf numFmtId="179" fontId="42" fillId="2" borderId="1" xfId="0" applyNumberFormat="1" applyFont="1" applyFill="1" applyBorder="1" applyAlignment="1">
      <alignment horizontal="center" vertical="center" wrapText="1"/>
    </xf>
    <xf numFmtId="179" fontId="42" fillId="2" borderId="3" xfId="0" applyNumberFormat="1" applyFont="1" applyFill="1" applyBorder="1" applyAlignment="1">
      <alignment horizontal="center" vertical="center" wrapText="1"/>
    </xf>
    <xf numFmtId="166" fontId="42" fillId="2" borderId="1" xfId="0" applyNumberFormat="1" applyFont="1" applyFill="1" applyBorder="1" applyAlignment="1">
      <alignment horizontal="center" vertical="center"/>
    </xf>
    <xf numFmtId="166" fontId="42" fillId="2" borderId="3" xfId="0" applyNumberFormat="1" applyFont="1" applyFill="1" applyBorder="1" applyAlignment="1">
      <alignment horizontal="center" vertical="center"/>
    </xf>
    <xf numFmtId="166" fontId="42" fillId="2" borderId="1" xfId="0" applyNumberFormat="1" applyFont="1" applyFill="1" applyBorder="1" applyAlignment="1">
      <alignment horizontal="center" vertical="center" wrapText="1"/>
    </xf>
    <xf numFmtId="166" fontId="42" fillId="2" borderId="3" xfId="0" applyNumberFormat="1" applyFont="1" applyFill="1" applyBorder="1" applyAlignment="1">
      <alignment horizontal="center" vertical="center" wrapText="1"/>
    </xf>
    <xf numFmtId="184" fontId="32" fillId="2" borderId="3" xfId="0" applyNumberFormat="1" applyFont="1" applyFill="1" applyBorder="1" applyAlignment="1">
      <alignment horizontal="right" vertical="center"/>
    </xf>
    <xf numFmtId="166" fontId="25" fillId="2" borderId="1" xfId="0" applyNumberFormat="1" applyFont="1" applyFill="1" applyBorder="1" applyAlignment="1">
      <alignment horizontal="center" vertical="center"/>
    </xf>
    <xf numFmtId="166" fontId="25" fillId="2" borderId="3" xfId="0" applyNumberFormat="1" applyFont="1" applyFill="1" applyBorder="1" applyAlignment="1">
      <alignment horizontal="center" vertical="center"/>
    </xf>
    <xf numFmtId="166" fontId="42" fillId="0" borderId="47" xfId="0" applyNumberFormat="1" applyFont="1" applyBorder="1" applyAlignment="1">
      <alignment horizontal="center" vertical="center" wrapText="1"/>
    </xf>
    <xf numFmtId="0" fontId="25" fillId="0" borderId="54" xfId="0" applyFont="1" applyBorder="1" applyAlignment="1">
      <alignment horizontal="center" vertical="center" wrapText="1"/>
    </xf>
    <xf numFmtId="0" fontId="25" fillId="0" borderId="3" xfId="0" applyFont="1" applyBorder="1" applyAlignment="1">
      <alignment horizontal="center" vertical="center" wrapText="1"/>
    </xf>
    <xf numFmtId="0" fontId="25" fillId="2" borderId="81" xfId="0" applyFont="1" applyFill="1" applyBorder="1" applyAlignment="1">
      <alignment horizontal="center" vertical="center"/>
    </xf>
    <xf numFmtId="0" fontId="25" fillId="2" borderId="28" xfId="0" applyFont="1" applyFill="1" applyBorder="1" applyAlignment="1">
      <alignment horizontal="center" vertical="center"/>
    </xf>
    <xf numFmtId="0" fontId="25" fillId="0" borderId="29" xfId="0" applyFont="1" applyBorder="1" applyAlignment="1">
      <alignment horizontal="center" vertical="center" wrapText="1"/>
    </xf>
    <xf numFmtId="0" fontId="31" fillId="0" borderId="2" xfId="0" applyFont="1" applyBorder="1" applyAlignment="1">
      <alignment horizontal="center" vertical="center" wrapText="1"/>
    </xf>
    <xf numFmtId="0" fontId="25" fillId="0" borderId="90" xfId="0" applyFont="1" applyBorder="1" applyAlignment="1">
      <alignment horizontal="center" vertical="center" wrapText="1"/>
    </xf>
    <xf numFmtId="0" fontId="25" fillId="0" borderId="28" xfId="0" applyFont="1" applyBorder="1" applyAlignment="1">
      <alignment horizontal="center" vertical="center" wrapText="1"/>
    </xf>
    <xf numFmtId="0" fontId="25" fillId="0" borderId="50" xfId="0" applyFont="1" applyBorder="1" applyAlignment="1">
      <alignment horizontal="center" vertical="center" wrapText="1"/>
    </xf>
    <xf numFmtId="0" fontId="46" fillId="0" borderId="0" xfId="0" applyFont="1" applyAlignment="1">
      <alignment horizontal="left" vertical="top" wrapText="1"/>
    </xf>
    <xf numFmtId="0" fontId="30" fillId="0" borderId="86" xfId="0" applyFont="1" applyBorder="1" applyAlignment="1">
      <alignment horizontal="center" vertical="center" wrapText="1"/>
    </xf>
    <xf numFmtId="0" fontId="30" fillId="0" borderId="87" xfId="0" applyFont="1" applyBorder="1" applyAlignment="1">
      <alignment horizontal="center" vertical="center" wrapText="1"/>
    </xf>
    <xf numFmtId="0" fontId="30" fillId="0" borderId="88" xfId="0" applyFont="1" applyBorder="1" applyAlignment="1">
      <alignment horizontal="center" vertical="center" wrapText="1"/>
    </xf>
    <xf numFmtId="0" fontId="30" fillId="0" borderId="164" xfId="0" applyFont="1" applyBorder="1" applyAlignment="1">
      <alignment horizontal="center" vertical="center" wrapText="1"/>
    </xf>
    <xf numFmtId="0" fontId="30" fillId="0" borderId="89" xfId="0" applyFont="1" applyBorder="1" applyAlignment="1">
      <alignment horizontal="center" vertical="center" wrapText="1"/>
    </xf>
    <xf numFmtId="0" fontId="30" fillId="0" borderId="55" xfId="0" applyFont="1" applyBorder="1" applyAlignment="1">
      <alignment horizontal="center" vertical="center" wrapText="1"/>
    </xf>
    <xf numFmtId="0" fontId="30" fillId="0" borderId="56" xfId="0" applyFont="1" applyBorder="1" applyAlignment="1">
      <alignment horizontal="center" vertical="center" wrapText="1"/>
    </xf>
    <xf numFmtId="0" fontId="30" fillId="0" borderId="58" xfId="0" applyFont="1" applyBorder="1" applyAlignment="1">
      <alignment horizontal="center" vertical="center" wrapText="1"/>
    </xf>
    <xf numFmtId="0" fontId="35" fillId="0" borderId="9" xfId="0" applyFont="1" applyBorder="1" applyAlignment="1">
      <alignment horizontal="left" vertical="center" wrapText="1"/>
    </xf>
    <xf numFmtId="17" fontId="30" fillId="0" borderId="86" xfId="0" quotePrefix="1" applyNumberFormat="1" applyFont="1" applyBorder="1" applyAlignment="1">
      <alignment horizontal="center" vertical="center"/>
    </xf>
    <xf numFmtId="17" fontId="30" fillId="0" borderId="87" xfId="0" quotePrefix="1" applyNumberFormat="1" applyFont="1" applyBorder="1" applyAlignment="1">
      <alignment horizontal="center" vertical="center"/>
    </xf>
    <xf numFmtId="175" fontId="25" fillId="2" borderId="88" xfId="5" applyNumberFormat="1" applyFont="1" applyFill="1" applyBorder="1" applyAlignment="1" applyProtection="1">
      <alignment horizontal="center" vertical="center" wrapText="1"/>
      <protection locked="0"/>
    </xf>
    <xf numFmtId="175" fontId="25" fillId="2" borderId="89" xfId="5" applyNumberFormat="1" applyFont="1" applyFill="1" applyBorder="1" applyAlignment="1" applyProtection="1">
      <alignment horizontal="center" vertical="center" wrapText="1"/>
      <protection locked="0"/>
    </xf>
    <xf numFmtId="0" fontId="35" fillId="0" borderId="46" xfId="0" applyFont="1" applyBorder="1" applyAlignment="1">
      <alignment horizontal="left" vertical="center" wrapText="1"/>
    </xf>
    <xf numFmtId="0" fontId="5" fillId="0" borderId="0" xfId="0" applyFont="1" applyAlignment="1">
      <alignment horizontal="left" vertical="top" wrapText="1" indent="8"/>
    </xf>
    <xf numFmtId="0" fontId="5" fillId="2" borderId="0" xfId="18" applyFont="1" applyFill="1" applyAlignment="1">
      <alignment horizontal="center" vertical="center" wrapText="1"/>
    </xf>
    <xf numFmtId="0" fontId="5" fillId="2" borderId="1" xfId="18" applyFont="1" applyFill="1" applyBorder="1" applyAlignment="1">
      <alignment horizontal="center" vertical="center" wrapText="1"/>
    </xf>
    <xf numFmtId="0" fontId="5" fillId="2" borderId="3" xfId="18" applyFont="1" applyFill="1" applyBorder="1" applyAlignment="1">
      <alignment horizontal="center" vertical="center" wrapText="1"/>
    </xf>
    <xf numFmtId="0" fontId="5" fillId="2" borderId="6" xfId="18" applyFont="1" applyFill="1" applyBorder="1" applyAlignment="1">
      <alignment horizontal="center" vertical="center" wrapText="1"/>
    </xf>
    <xf numFmtId="194" fontId="5" fillId="0" borderId="1" xfId="0" applyNumberFormat="1" applyFont="1" applyBorder="1" applyAlignment="1">
      <alignment horizontal="center" vertical="center" wrapText="1"/>
    </xf>
    <xf numFmtId="194" fontId="5" fillId="0" borderId="0" xfId="0" applyNumberFormat="1" applyFont="1" applyAlignment="1">
      <alignment horizontal="center" vertical="center" wrapText="1"/>
    </xf>
    <xf numFmtId="194" fontId="5" fillId="0" borderId="6" xfId="0" applyNumberFormat="1" applyFont="1" applyBorder="1" applyAlignment="1">
      <alignment horizontal="center" vertical="center" wrapText="1"/>
    </xf>
    <xf numFmtId="190" fontId="5" fillId="2" borderId="1" xfId="1" applyNumberFormat="1" applyFont="1" applyFill="1" applyBorder="1" applyAlignment="1">
      <alignment horizontal="center" vertical="center"/>
    </xf>
    <xf numFmtId="190" fontId="5" fillId="2" borderId="0" xfId="1" applyNumberFormat="1" applyFont="1" applyFill="1" applyBorder="1" applyAlignment="1">
      <alignment horizontal="center" vertical="center"/>
    </xf>
    <xf numFmtId="190" fontId="5" fillId="2" borderId="3" xfId="1" applyNumberFormat="1" applyFont="1" applyFill="1" applyBorder="1" applyAlignment="1">
      <alignment horizontal="center" vertical="center"/>
    </xf>
    <xf numFmtId="194" fontId="5" fillId="2" borderId="0" xfId="0" applyNumberFormat="1" applyFont="1" applyFill="1" applyAlignment="1">
      <alignment horizontal="center" vertical="center" wrapText="1"/>
    </xf>
    <xf numFmtId="194" fontId="5" fillId="2" borderId="1" xfId="0" applyNumberFormat="1" applyFont="1" applyFill="1" applyBorder="1" applyAlignment="1">
      <alignment horizontal="center" vertical="center" wrapText="1"/>
    </xf>
    <xf numFmtId="194" fontId="5" fillId="2" borderId="7" xfId="0" applyNumberFormat="1" applyFont="1" applyFill="1" applyBorder="1" applyAlignment="1">
      <alignment horizontal="center" vertical="center" wrapText="1"/>
    </xf>
    <xf numFmtId="194" fontId="5" fillId="2" borderId="3" xfId="0" applyNumberFormat="1" applyFont="1" applyFill="1" applyBorder="1" applyAlignment="1">
      <alignment horizontal="center" vertical="center" wrapText="1"/>
    </xf>
    <xf numFmtId="194" fontId="5" fillId="0" borderId="3" xfId="0" applyNumberFormat="1" applyFont="1" applyBorder="1" applyAlignment="1">
      <alignment horizontal="center" vertical="center" wrapText="1"/>
    </xf>
    <xf numFmtId="190" fontId="5" fillId="2" borderId="36" xfId="1" applyNumberFormat="1" applyFont="1" applyFill="1" applyBorder="1" applyAlignment="1">
      <alignment horizontal="center" vertical="center"/>
    </xf>
    <xf numFmtId="190" fontId="5" fillId="2" borderId="6" xfId="1" applyNumberFormat="1" applyFont="1" applyFill="1" applyBorder="1" applyAlignment="1">
      <alignment horizontal="center" vertical="center"/>
    </xf>
    <xf numFmtId="0" fontId="31" fillId="3" borderId="74" xfId="0" applyFont="1" applyFill="1" applyBorder="1" applyAlignment="1">
      <alignment horizontal="center" vertical="center" wrapText="1"/>
    </xf>
    <xf numFmtId="0" fontId="31" fillId="3" borderId="78" xfId="0" applyFont="1" applyFill="1" applyBorder="1" applyAlignment="1">
      <alignment horizontal="center" vertical="center" wrapText="1"/>
    </xf>
    <xf numFmtId="0" fontId="31" fillId="3" borderId="79" xfId="0" applyFont="1" applyFill="1" applyBorder="1" applyAlignment="1">
      <alignment horizontal="center" vertical="center" wrapText="1"/>
    </xf>
    <xf numFmtId="0" fontId="60" fillId="2" borderId="0" xfId="0" applyFont="1" applyFill="1" applyAlignment="1">
      <alignment horizontal="center" vertical="center" wrapText="1"/>
    </xf>
    <xf numFmtId="0" fontId="60" fillId="2" borderId="1" xfId="0" applyFont="1" applyFill="1" applyBorder="1" applyAlignment="1">
      <alignment horizontal="center" vertical="center" wrapText="1"/>
    </xf>
    <xf numFmtId="0" fontId="60" fillId="2" borderId="3" xfId="0" applyFont="1" applyFill="1" applyBorder="1" applyAlignment="1">
      <alignment horizontal="center" vertical="center" wrapText="1"/>
    </xf>
    <xf numFmtId="189" fontId="25" fillId="4" borderId="54" xfId="1" applyNumberFormat="1" applyFont="1" applyFill="1" applyBorder="1" applyAlignment="1">
      <alignment horizontal="center" vertical="center"/>
    </xf>
    <xf numFmtId="189" fontId="25" fillId="4" borderId="29" xfId="1" applyNumberFormat="1" applyFont="1" applyFill="1" applyBorder="1" applyAlignment="1">
      <alignment horizontal="center" vertical="center"/>
    </xf>
    <xf numFmtId="185" fontId="25" fillId="0" borderId="54" xfId="1" applyNumberFormat="1" applyFont="1" applyFill="1" applyBorder="1" applyAlignment="1">
      <alignment horizontal="center" vertical="center"/>
    </xf>
    <xf numFmtId="185" fontId="25" fillId="0" borderId="29" xfId="1" applyNumberFormat="1" applyFont="1" applyFill="1" applyBorder="1" applyAlignment="1">
      <alignment horizontal="center" vertical="center"/>
    </xf>
    <xf numFmtId="0" fontId="53" fillId="4" borderId="67" xfId="0" applyFont="1" applyFill="1" applyBorder="1" applyAlignment="1">
      <alignment horizontal="center" vertical="center" wrapText="1"/>
    </xf>
    <xf numFmtId="185" fontId="28" fillId="0" borderId="83" xfId="1" applyNumberFormat="1" applyFont="1" applyFill="1" applyBorder="1" applyAlignment="1">
      <alignment horizontal="center" vertical="center"/>
    </xf>
    <xf numFmtId="185" fontId="28" fillId="0" borderId="0" xfId="1" applyNumberFormat="1" applyFont="1" applyFill="1" applyBorder="1" applyAlignment="1">
      <alignment horizontal="center" vertical="center"/>
    </xf>
    <xf numFmtId="0" fontId="53" fillId="4" borderId="83" xfId="0" applyFont="1" applyFill="1" applyBorder="1" applyAlignment="1">
      <alignment horizontal="center" vertical="center" wrapText="1"/>
    </xf>
    <xf numFmtId="185" fontId="28" fillId="0" borderId="85" xfId="1" applyNumberFormat="1" applyFont="1" applyFill="1" applyBorder="1" applyAlignment="1">
      <alignment horizontal="center" vertical="center"/>
    </xf>
    <xf numFmtId="0" fontId="53" fillId="2" borderId="67" xfId="0" applyFont="1" applyFill="1" applyBorder="1" applyAlignment="1">
      <alignment horizontal="center" vertical="center" wrapText="1"/>
    </xf>
    <xf numFmtId="0" fontId="53" fillId="2" borderId="83" xfId="0" applyFont="1" applyFill="1" applyBorder="1" applyAlignment="1">
      <alignment horizontal="center" vertical="center" wrapText="1"/>
    </xf>
    <xf numFmtId="0" fontId="53" fillId="0" borderId="67" xfId="0" applyFont="1" applyBorder="1" applyAlignment="1">
      <alignment horizontal="center" wrapText="1"/>
    </xf>
    <xf numFmtId="0" fontId="53" fillId="0" borderId="67" xfId="0" applyFont="1" applyBorder="1" applyAlignment="1">
      <alignment horizontal="center" vertical="center" wrapText="1"/>
    </xf>
    <xf numFmtId="190" fontId="5" fillId="2" borderId="138" xfId="0" applyNumberFormat="1" applyFont="1" applyFill="1" applyBorder="1" applyAlignment="1">
      <alignment horizontal="right" vertical="center"/>
    </xf>
    <xf numFmtId="0" fontId="12" fillId="2" borderId="25"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30" fillId="2" borderId="0" xfId="0" applyFont="1" applyFill="1" applyAlignment="1">
      <alignment horizontal="left" vertical="center" wrapText="1"/>
    </xf>
    <xf numFmtId="0" fontId="35" fillId="2" borderId="0" xfId="0" applyFont="1" applyFill="1" applyAlignment="1">
      <alignment horizontal="left" vertical="center" wrapText="1"/>
    </xf>
    <xf numFmtId="196" fontId="31" fillId="0" borderId="25" xfId="0" applyNumberFormat="1" applyFont="1" applyBorder="1" applyAlignment="1">
      <alignment horizontal="center" vertical="center" wrapText="1"/>
    </xf>
    <xf numFmtId="196" fontId="31" fillId="0" borderId="12" xfId="0" applyNumberFormat="1" applyFont="1" applyBorder="1" applyAlignment="1">
      <alignment horizontal="center" vertical="center"/>
    </xf>
    <xf numFmtId="0" fontId="35" fillId="0" borderId="27" xfId="0" applyFont="1" applyBorder="1" applyAlignment="1">
      <alignment horizontal="left" wrapText="1"/>
    </xf>
    <xf numFmtId="0" fontId="35" fillId="0" borderId="23" xfId="0" applyFont="1" applyBorder="1" applyAlignment="1">
      <alignment horizontal="left" wrapText="1"/>
    </xf>
    <xf numFmtId="0" fontId="35" fillId="0" borderId="25" xfId="0" applyFont="1" applyBorder="1" applyAlignment="1">
      <alignment horizontal="left" wrapText="1"/>
    </xf>
    <xf numFmtId="0" fontId="31" fillId="0" borderId="27" xfId="0" applyFont="1" applyBorder="1" applyAlignment="1">
      <alignment horizontal="left" vertical="center"/>
    </xf>
    <xf numFmtId="0" fontId="31" fillId="0" borderId="10" xfId="0" applyFont="1" applyBorder="1" applyAlignment="1">
      <alignment horizontal="left" vertical="center"/>
    </xf>
    <xf numFmtId="0" fontId="31" fillId="0" borderId="23" xfId="0" applyFont="1" applyBorder="1" applyAlignment="1">
      <alignment horizontal="center" vertical="center" wrapText="1"/>
    </xf>
    <xf numFmtId="0" fontId="31" fillId="0" borderId="11" xfId="0" applyFont="1" applyBorder="1" applyAlignment="1">
      <alignment horizontal="center" vertical="center" wrapText="1"/>
    </xf>
    <xf numFmtId="0" fontId="31" fillId="0" borderId="23" xfId="0" applyFont="1" applyBorder="1" applyAlignment="1">
      <alignment horizontal="center" vertical="center"/>
    </xf>
    <xf numFmtId="0" fontId="31" fillId="0" borderId="11" xfId="0" applyFont="1" applyBorder="1" applyAlignment="1">
      <alignment horizontal="center" vertical="center"/>
    </xf>
    <xf numFmtId="0" fontId="31" fillId="0" borderId="17" xfId="0" applyFont="1" applyBorder="1" applyAlignment="1">
      <alignment horizontal="center" vertical="center"/>
    </xf>
    <xf numFmtId="3" fontId="141" fillId="0" borderId="54" xfId="0" applyNumberFormat="1" applyFont="1" applyBorder="1" applyAlignment="1">
      <alignment horizontal="center" vertical="center"/>
    </xf>
    <xf numFmtId="3" fontId="141" fillId="0" borderId="0" xfId="0" applyNumberFormat="1" applyFont="1" applyAlignment="1">
      <alignment horizontal="center" vertical="center"/>
    </xf>
    <xf numFmtId="3" fontId="141" fillId="0" borderId="29" xfId="0" applyNumberFormat="1" applyFont="1" applyBorder="1" applyAlignment="1">
      <alignment horizontal="center" vertical="center"/>
    </xf>
    <xf numFmtId="0" fontId="141" fillId="0" borderId="54" xfId="0" applyFont="1" applyBorder="1" applyAlignment="1">
      <alignment horizontal="center" vertical="center"/>
    </xf>
    <xf numFmtId="0" fontId="141" fillId="0" borderId="0" xfId="0" applyFont="1" applyAlignment="1">
      <alignment horizontal="center" vertical="center"/>
    </xf>
    <xf numFmtId="0" fontId="141" fillId="0" borderId="29" xfId="0" applyFont="1" applyBorder="1" applyAlignment="1">
      <alignment horizontal="center" vertical="center"/>
    </xf>
    <xf numFmtId="0" fontId="35" fillId="2" borderId="0" xfId="0" applyFont="1" applyFill="1" applyAlignment="1">
      <alignment horizontal="left" vertical="top"/>
    </xf>
    <xf numFmtId="0" fontId="40" fillId="0" borderId="0" xfId="0" applyFont="1" applyAlignment="1">
      <alignment horizontal="left" vertical="top"/>
    </xf>
    <xf numFmtId="0" fontId="40" fillId="0" borderId="44" xfId="0" applyFont="1" applyBorder="1" applyAlignment="1">
      <alignment horizontal="left" vertical="top"/>
    </xf>
    <xf numFmtId="0" fontId="35" fillId="2" borderId="0" xfId="0" applyFont="1" applyFill="1" applyAlignment="1">
      <alignment horizontal="left" vertical="top" wrapText="1"/>
    </xf>
    <xf numFmtId="0" fontId="40" fillId="0" borderId="44" xfId="0" applyFont="1" applyBorder="1" applyAlignment="1">
      <alignment horizontal="left" vertical="top" wrapText="1"/>
    </xf>
    <xf numFmtId="0" fontId="25" fillId="2" borderId="2"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25" fillId="2" borderId="49" xfId="0" applyFont="1" applyFill="1" applyBorder="1" applyAlignment="1">
      <alignment horizontal="center" vertical="center" wrapText="1"/>
    </xf>
    <xf numFmtId="0" fontId="130" fillId="4" borderId="81" xfId="0" applyFont="1" applyFill="1" applyBorder="1" applyAlignment="1">
      <alignment horizontal="left" vertical="top" wrapText="1"/>
    </xf>
    <xf numFmtId="0" fontId="130" fillId="4" borderId="82" xfId="0" applyFont="1" applyFill="1" applyBorder="1" applyAlignment="1">
      <alignment horizontal="left" vertical="top" wrapText="1"/>
    </xf>
    <xf numFmtId="0" fontId="35" fillId="2" borderId="44" xfId="0" applyFont="1" applyFill="1" applyBorder="1" applyAlignment="1">
      <alignment horizontal="left" vertical="top"/>
    </xf>
    <xf numFmtId="3" fontId="37" fillId="0" borderId="54" xfId="0" applyNumberFormat="1" applyFont="1" applyBorder="1" applyAlignment="1">
      <alignment horizontal="center" vertical="center"/>
    </xf>
    <xf numFmtId="3" fontId="37" fillId="0" borderId="0" xfId="0" applyNumberFormat="1" applyFont="1" applyAlignment="1">
      <alignment horizontal="center" vertical="center"/>
    </xf>
    <xf numFmtId="3" fontId="37" fillId="0" borderId="29" xfId="0" applyNumberFormat="1" applyFont="1" applyBorder="1" applyAlignment="1">
      <alignment horizontal="center" vertical="center"/>
    </xf>
  </cellXfs>
  <cellStyles count="9252">
    <cellStyle name="_0 -Preenchido_CPFL-PIRATININGA_2_CICLO_DADOS_INICIAIS_Of" xfId="56"/>
    <cellStyle name="_0 -Preenchido_CPFL-PIRATININGA_2_CICLO_DADOS_INICIAIS_Of.037_270207" xfId="57"/>
    <cellStyle name="_0 -Preenchido_CPFL-PIRATININGA_2_CICLO_DADOS_INICIAIS_Of.037_270207(V 09-04-07)" xfId="58"/>
    <cellStyle name="_0 -Preenchido_CPFL-PIRATININGA_2_CICLO_DADOS_INICIAIS_Of.037_270207(V 09-04-07)_Instr. Financ." xfId="59"/>
    <cellStyle name="_0 -Preenchido_CPFL-PIRATININGA_2_CICLO_DADOS_INICIAIS_Of.037_270207(V 09-04-07)_Instr. Financ. 2" xfId="779"/>
    <cellStyle name="_0 -Preenchido_CPFL-PIRATININGA_2_CICLO_DADOS_INICIAIS_Of.037_270207(V 09-04-07)_Instr. Financ._BALANÇO" xfId="60"/>
    <cellStyle name="_0 -Preenchido_CPFL-PIRATININGA_2_CICLO_DADOS_INICIAIS_Of.037_270207(V 09-04-07)_Instr. Financ._Pasta1" xfId="61"/>
    <cellStyle name="_0 -Preenchido_CPFL-PIRATININGA_2_CICLO_DADOS_INICIAIS_Of.037_270207(V 09-04-07)_Instr. Financ._Pasta1 2" xfId="780"/>
    <cellStyle name="_0 -Preenchido_CPFL-PIRATININGA_2_CICLO_DADOS_INICIAIS_Of.037_270207(VF)" xfId="62"/>
    <cellStyle name="_0 -Preenchido_CPFL-PIRATININGA_2_CICLO_DADOS_INICIAIS_Of.037_270207(VF)_Instr. Financ." xfId="63"/>
    <cellStyle name="_0 -Preenchido_CPFL-PIRATININGA_2_CICLO_DADOS_INICIAIS_Of.037_270207(VF)_Instr. Financ. 2" xfId="781"/>
    <cellStyle name="_0 -Preenchido_CPFL-PIRATININGA_2_CICLO_DADOS_INICIAIS_Of.037_270207(VF)_Instr. Financ._BALANÇO" xfId="64"/>
    <cellStyle name="_0 -Preenchido_CPFL-PIRATININGA_2_CICLO_DADOS_INICIAIS_Of.037_270207(VF)_Instr. Financ._Pasta1" xfId="65"/>
    <cellStyle name="_0 -Preenchido_CPFL-PIRATININGA_2_CICLO_DADOS_INICIAIS_Of.037_270207(VF)_Instr. Financ._Pasta1 2" xfId="782"/>
    <cellStyle name="_0 -Preenchido_CPFL-PIRATININGA_2_CICLO_DADOS_INICIAIS_Of.037_270207_Instr. Financ." xfId="66"/>
    <cellStyle name="_0 -Preenchido_CPFL-PIRATININGA_2_CICLO_DADOS_INICIAIS_Of.037_270207_Instr. Financ. 2" xfId="783"/>
    <cellStyle name="_0 -Preenchido_CPFL-PIRATININGA_2_CICLO_DADOS_INICIAIS_Of.037_270207_Instr. Financ._BALANÇO" xfId="67"/>
    <cellStyle name="_0 -Preenchido_CPFL-PIRATININGA_2_CICLO_DADOS_INICIAIS_Of.037_270207_Instr. Financ._Pasta1" xfId="68"/>
    <cellStyle name="_0 -Preenchido_CPFL-PIRATININGA_2_CICLO_DADOS_INICIAIS_Of.037_270207_Instr. Financ._Pasta1 2" xfId="784"/>
    <cellStyle name="_0 -Preenchido_CPFL-PIRATININGA_2_CICLO_DADOS_INICIAIS_Of.037_270207-EV 17abril" xfId="69"/>
    <cellStyle name="_0 -Preenchido_CPFL-PIRATININGA_2_CICLO_DADOS_INICIAIS_Of.037_270207-EV 17abril_Instr. Financ." xfId="70"/>
    <cellStyle name="_0 -Preenchido_CPFL-PIRATININGA_2_CICLO_DADOS_INICIAIS_Of.037_270207-EV 17abril_Instr. Financ. 2" xfId="785"/>
    <cellStyle name="_0 -Preenchido_CPFL-PIRATININGA_2_CICLO_DADOS_INICIAIS_Of.037_270207-EV 17abril_Instr. Financ._BALANÇO" xfId="71"/>
    <cellStyle name="_0 -Preenchido_CPFL-PIRATININGA_2_CICLO_DADOS_INICIAIS_Of.037_270207-EV 17abril_Instr. Financ._Pasta1" xfId="72"/>
    <cellStyle name="_0 -Preenchido_CPFL-PIRATININGA_2_CICLO_DADOS_INICIAIS_Of.037_270207-EV 17abril_Instr. Financ._Pasta1 2" xfId="786"/>
    <cellStyle name="_0 -Preenchido_CPFL-PIRATININGA_2_CICLO_DADOS_INICIAIS_Of_Instr. Financ." xfId="73"/>
    <cellStyle name="_0 -Preenchido_CPFL-PIRATININGA_2_CICLO_DADOS_INICIAIS_Of_Instr. Financ. 2" xfId="787"/>
    <cellStyle name="_0 -Preenchido_CPFL-PIRATININGA_2_CICLO_DADOS_INICIAIS_Of_Instr. Financ._BALANÇO" xfId="74"/>
    <cellStyle name="_0 -Preenchido_CPFL-PIRATININGA_2_CICLO_DADOS_INICIAIS_Of_Instr. Financ._Pasta1" xfId="75"/>
    <cellStyle name="_0 -Preenchido_CPFL-PIRATININGA_2_CICLO_DADOS_INICIAIS_Of_Instr. Financ._Pasta1 2" xfId="788"/>
    <cellStyle name="_15. Custos Operacionais versão FINAL (FC 160507)" xfId="76"/>
    <cellStyle name="_15. Custos Operacionais versão FINAL (FC 160507)_Instr. Financ." xfId="77"/>
    <cellStyle name="_15. Custos Operacionais versão FINAL (FC 160507)_Instr. Financ. 2" xfId="789"/>
    <cellStyle name="_15. Custos Operacionais versão FINAL (FC 160507)_Instr. Financ._BALANÇO" xfId="78"/>
    <cellStyle name="_15. Custos Operacionais versão FINAL (FC 160507)_Instr. Financ._Pasta1" xfId="79"/>
    <cellStyle name="_15. Custos Operacionais versão FINAL (FC 160507)_Instr. Financ._Pasta1 2" xfId="790"/>
    <cellStyle name="_2007.04.08 CEMAT CVAvIRT 2007" xfId="80"/>
    <cellStyle name="_2007.04.08 CEMAT CVAvIRT 2007_Instr. Financ." xfId="81"/>
    <cellStyle name="_2007.04.08 CEMAT CVAvIRT 2007_Instr. Financ._Pasta1" xfId="82"/>
    <cellStyle name="_2007.04.08 CEMAT CVAvIRT 2007_Instr. Financ._Pasta1 2" xfId="791"/>
    <cellStyle name="_2007.04.08 CEMAT IRT 2007 Pleito" xfId="83"/>
    <cellStyle name="_2007.04.08 CEMAT IRT 2007 Pleito_Instr. Financ." xfId="84"/>
    <cellStyle name="_2007.04.08 CEMAT IRT 2007 Pleito_Instr. Financ. 2" xfId="792"/>
    <cellStyle name="_2007.04.08 CEMAT IRT 2007 Pleito_Instr. Financ._BALANÇO" xfId="85"/>
    <cellStyle name="_2007.04.08 CEMAT IRT 2007 Pleito_Instr. Financ._Pasta1" xfId="86"/>
    <cellStyle name="_2007.04.08 CEMAT IRT 2007 Pleito_Instr. Financ._Pasta1 2" xfId="793"/>
    <cellStyle name="_ADIANTAMENTO SOBRECONTRATAÇÃO" xfId="87"/>
    <cellStyle name="_ADIANTAMENTO SOBRECONTRATAÇÃO_Instr. Financ." xfId="88"/>
    <cellStyle name="_ADIANTAMENTO SOBRECONTRATAÇÃO_Instr. Financ._Pasta1" xfId="89"/>
    <cellStyle name="_ADIANTAMENTO SOBRECONTRATAÇÃO_Instr. Financ._Pasta1 2" xfId="794"/>
    <cellStyle name="_AMPLA_Repasse sobrecontratação" xfId="90"/>
    <cellStyle name="_AMPLA_Repasse sobrecontratação_Instr. Financ." xfId="91"/>
    <cellStyle name="_AMPLA_Repasse sobrecontratação_Instr. Financ._Pasta1" xfId="92"/>
    <cellStyle name="_AMPLA_Repasse sobrecontratação_Instr. Financ._Pasta1 2" xfId="795"/>
    <cellStyle name="_ANEXO II_Carta_CT_DP_3_06_Memória" xfId="93"/>
    <cellStyle name="_ANEXO II_Carta_CT_DP_3_06_Memória_Instr. Financ." xfId="94"/>
    <cellStyle name="_ANEXO II_Carta_CT_DP_3_06_Memória_Instr. Financ._Pasta1" xfId="95"/>
    <cellStyle name="_ANEXO II_Carta_CT_DP_3_06_Memória_Instr. Financ._Pasta1 2" xfId="796"/>
    <cellStyle name="_Bragantina-SobrasExposição1" xfId="96"/>
    <cellStyle name="_Bragantina-SobrasExposição1 2" xfId="456"/>
    <cellStyle name="_Bragantina-SobrasExposição1_Instr. Financ." xfId="97"/>
    <cellStyle name="_Bragantina-SobrasExposição1_Instr. Financ. 2" xfId="797"/>
    <cellStyle name="_Bragantina-SobrasExposição1_Instr. Financ._BALANÇO" xfId="98"/>
    <cellStyle name="_Bragantina-SobrasExposição1_Instr. Financ._Pasta1" xfId="99"/>
    <cellStyle name="_Bragantina-SobrasExposição1_Instr. Financ._Pasta1 2" xfId="798"/>
    <cellStyle name="_CELPE - Repasse sobrecontratação" xfId="100"/>
    <cellStyle name="_CELPE - Repasse sobrecontratação 2" xfId="101"/>
    <cellStyle name="_CELPE - Repasse sobrecontratação 2_Instr. Financ." xfId="102"/>
    <cellStyle name="_CELPE - Repasse sobrecontratação 2_Instr. Financ._Pasta1" xfId="103"/>
    <cellStyle name="_CELPE - Repasse sobrecontratação 2_Instr. Financ._Pasta1 2" xfId="799"/>
    <cellStyle name="_CELPE - Repasse sobrecontratação_Instr. Financ." xfId="104"/>
    <cellStyle name="_CELPE - Repasse sobrecontratação_Instr. Financ._Pasta1" xfId="105"/>
    <cellStyle name="_CELPE - Repasse sobrecontratação_Instr. Financ._Pasta1 2" xfId="800"/>
    <cellStyle name="_CEMAT - Repasse sobrecontratação" xfId="106"/>
    <cellStyle name="_CEMAT - Repasse sobrecontratação_Instr. Financ." xfId="107"/>
    <cellStyle name="_CEMAT - Repasse sobrecontratação_Instr. Financ._Pasta1" xfId="108"/>
    <cellStyle name="_CEMAT - Repasse sobrecontratação_Instr. Financ._Pasta1 2" xfId="801"/>
    <cellStyle name="_CEMIG - Repasse sobrecontratação" xfId="109"/>
    <cellStyle name="_CEMIG - Repasse sobrecontratação_Instr. Financ." xfId="110"/>
    <cellStyle name="_CEMIG - Repasse sobrecontratação_Instr. Financ._Pasta1" xfId="111"/>
    <cellStyle name="_CEMIG - Repasse sobrecontratação_Instr. Financ._Pasta1 2" xfId="802"/>
    <cellStyle name="_Cópia de 2006.05.10 EEB IRT 2006 pleito" xfId="112"/>
    <cellStyle name="_Cópia de 2006.05.10 EEB IRT 2006 pleito 2" xfId="457"/>
    <cellStyle name="_Cópia de 2006.05.10 EEB IRT 2006 pleito_Instr. Financ." xfId="113"/>
    <cellStyle name="_Cópia de 2006.05.10 EEB IRT 2006 pleito_Instr. Financ. 2" xfId="803"/>
    <cellStyle name="_Cópia de 2006.05.10 EEB IRT 2006 pleito_Instr. Financ._BALANÇO" xfId="114"/>
    <cellStyle name="_Cópia de 2006.05.10 EEB IRT 2006 pleito_Instr. Financ._Pasta1" xfId="115"/>
    <cellStyle name="_Cópia de 2006.05.10 EEB IRT 2006 pleito_Instr. Financ._Pasta1 2" xfId="804"/>
    <cellStyle name="_Correção e apuração PIS COFINS 26-08-2005_CEB" xfId="116"/>
    <cellStyle name="_Correção e apuração PIS COFINS 26-08-2005_CEB_Instr. Financ." xfId="117"/>
    <cellStyle name="_Correção e apuração PIS COFINS 26-08-2005_CEB_Instr. Financ._Pasta1" xfId="118"/>
    <cellStyle name="_Correção e apuração PIS COFINS 26-08-2005_CEB_Instr. Financ._Pasta1 2" xfId="805"/>
    <cellStyle name="_CPFL PAULISTA - Repasse sobrecontratação" xfId="119"/>
    <cellStyle name="_CPFL PAULISTA - Repasse sobrecontratação_Instr. Financ." xfId="120"/>
    <cellStyle name="_CPFL PAULISTA - Repasse sobrecontratação_Instr. Financ._Pasta1" xfId="121"/>
    <cellStyle name="_CPFL PAULISTA - Repasse sobrecontratação_Instr. Financ._Pasta1 2" xfId="806"/>
    <cellStyle name="_CPFL-SobrasExposiçãoSubmercados" xfId="122"/>
    <cellStyle name="_CPFL-SobrasExposiçãoSubmercados 2" xfId="458"/>
    <cellStyle name="_CPFL-SobrasExposiçãoSubmercados_Cálculo CVAs_COPEL-DIS_MAIO_2008_CONTABILIZAÇÃO" xfId="123"/>
    <cellStyle name="_CPFL-SobrasExposiçãoSubmercados_Cálculo CVAs_COPEL-DIS_MAIO_2008_CONTABILIZAÇÃO_2008" xfId="124"/>
    <cellStyle name="_CPFL-SobrasExposiçãoSubmercados_Cálculo CVAs_COPEL-DIS_MAIO_2008_CONTABILIZAÇÃO_Conciliação TUSD Resultado" xfId="125"/>
    <cellStyle name="_CPFL-SobrasExposiçãoSubmercados_Fator Novo e Antigo 4 anos" xfId="126"/>
    <cellStyle name="_CPFL-SobrasExposiçãoSubmercados_Fator Novo e Antigo 4 anos_Instr. Financ." xfId="127"/>
    <cellStyle name="_CPFL-SobrasExposiçãoSubmercados_Fator Novo e Antigo 4 anos_Instr. Financ. 2" xfId="807"/>
    <cellStyle name="_CPFL-SobrasExposiçãoSubmercados_Fator Novo e Antigo 4 anos_Instr. Financ._BALANÇO" xfId="128"/>
    <cellStyle name="_CPFL-SobrasExposiçãoSubmercados_Fator Novo e Antigo 4 anos_Instr. Financ._Pasta1" xfId="129"/>
    <cellStyle name="_CPFL-SobrasExposiçãoSubmercados_Fator Novo e Antigo 4 anos_Instr. Financ._Pasta1 2" xfId="808"/>
    <cellStyle name="_CPFL-SobrasExposiçãoSubmercados_Instr. Financ." xfId="130"/>
    <cellStyle name="_CPFL-SobrasExposiçãoSubmercados_Instr. Financ. 2" xfId="809"/>
    <cellStyle name="_CPFL-SobrasExposiçãoSubmercados_Instr. Financ._BALANÇO" xfId="131"/>
    <cellStyle name="_CPFL-SobrasExposiçãoSubmercados_Instr. Financ._Pasta1" xfId="132"/>
    <cellStyle name="_CPFL-SobrasExposiçãoSubmercados_Instr. Financ._Pasta1 2" xfId="810"/>
    <cellStyle name="_CPFL-SobrasExposiçãoSubmercados_SOBRECONTRATAÇÃO-RES 255-2007-ap038-07-CPFL07" xfId="133"/>
    <cellStyle name="_CPFL-SobrasExposiçãoSubmercados_SOBRECONTRATAÇÃO-RES 255-2007-ap038-07-CPFL07_Instr. Financ." xfId="134"/>
    <cellStyle name="_CPFL-SobrasExposiçãoSubmercados_SOBRECONTRATAÇÃO-RES 255-2007-ap038-07-CPFL07_Instr. Financ. 2" xfId="811"/>
    <cellStyle name="_CPFL-SobrasExposiçãoSubmercados_SOBRECONTRATAÇÃO-RES 255-2007-ap038-07-CPFL07_Instr. Financ._BALANÇO" xfId="135"/>
    <cellStyle name="_CPFL-SobrasExposiçãoSubmercados_SOBRECONTRATAÇÃO-RES 255-2007-ap038-07-CPFL07_Instr. Financ._Pasta1" xfId="136"/>
    <cellStyle name="_CPFL-SobrasExposiçãoSubmercados_SOBRECONTRATAÇÃO-RES 255-2007-ap038-07-CPFL07_Instr. Financ._Pasta1 2" xfId="812"/>
    <cellStyle name="_CVA e Sobre - Copel 2009" xfId="137"/>
    <cellStyle name="_CVAs_2008_2009_agosto2008 _contabilização -ALTERADA" xfId="138"/>
    <cellStyle name="_CVAs_2008_2009_julho2008 _contabilização" xfId="139"/>
    <cellStyle name="_ELEKTRO - Dados Repasse sobrecontratação" xfId="140"/>
    <cellStyle name="_ELEKTRO - Dados Repasse sobrecontratação_Instr. Financ." xfId="141"/>
    <cellStyle name="_ELEKTRO - Dados Repasse sobrecontratação_Instr. Financ._Pasta1" xfId="142"/>
    <cellStyle name="_ELEKTRO - Dados Repasse sobrecontratação_Instr. Financ._Pasta1 2" xfId="813"/>
    <cellStyle name="_ELEKTRO_Repasse-sobrecontratação" xfId="143"/>
    <cellStyle name="_ELEKTRO_Repasse-sobrecontratação_Instr. Financ." xfId="144"/>
    <cellStyle name="_ELEKTRO_Repasse-sobrecontratação_Instr. Financ._Pasta1" xfId="145"/>
    <cellStyle name="_ELEKTRO_Repasse-sobrecontratação_Instr. Financ._Pasta1 2" xfId="814"/>
    <cellStyle name="_ELEKTRO-tarifa media - para CVA" xfId="146"/>
    <cellStyle name="_ELEKTRO-tarifa media - para CVA_Instr. Financ." xfId="147"/>
    <cellStyle name="_ELEKTRO-tarifa media - para CVA_Instr. Financ._Pasta1" xfId="148"/>
    <cellStyle name="_ELEKTRO-tarifa media - para CVA_Instr. Financ._Pasta1 2" xfId="815"/>
    <cellStyle name="_ELETROPAULO 2007 - Repasse sobrecontratação" xfId="149"/>
    <cellStyle name="_ELETROPAULO 2007 - Repasse sobrecontratação_Instr. Financ." xfId="150"/>
    <cellStyle name="_ELETROPAULO 2007 - Repasse sobrecontratação_Instr. Financ._Pasta1" xfId="151"/>
    <cellStyle name="_ELETROPAULO 2007 - Repasse sobrecontratação_Instr. Financ._Pasta1 2" xfId="816"/>
    <cellStyle name="_energia nova" xfId="152"/>
    <cellStyle name="_energia nova 2" xfId="817"/>
    <cellStyle name="_energia nova_BALANÇO" xfId="153"/>
    <cellStyle name="_energia nova_Pasta1" xfId="154"/>
    <cellStyle name="_energia nova_Pasta1 2" xfId="818"/>
    <cellStyle name="_ENERGIA-RESUMO" xfId="155"/>
    <cellStyle name="_ENERGIA-RESUMO_Instr. Financ." xfId="156"/>
    <cellStyle name="_ENERGIA-RESUMO_Instr. Financ._Pasta1" xfId="157"/>
    <cellStyle name="_ENERGIA-RESUMO_Instr. Financ._Pasta1 2" xfId="819"/>
    <cellStyle name="_Enersul Impacto LPT_FINAL_22_02_07" xfId="158"/>
    <cellStyle name="_Enersul Impacto LPT_FINAL_22_02_07_Fator Novo e Antigo 4 anos" xfId="159"/>
    <cellStyle name="_Enersul Impacto LPT_FINAL_22_02_07_Fator Novo e Antigo 4 anos_Instr. Financ." xfId="160"/>
    <cellStyle name="_Enersul Impacto LPT_FINAL_22_02_07_Fator Novo e Antigo 4 anos_Instr. Financ. 2" xfId="820"/>
    <cellStyle name="_Enersul Impacto LPT_FINAL_22_02_07_Fator Novo e Antigo 4 anos_Instr. Financ._BALANÇO" xfId="161"/>
    <cellStyle name="_Enersul Impacto LPT_FINAL_22_02_07_Fator Novo e Antigo 4 anos_Instr. Financ._Pasta1" xfId="162"/>
    <cellStyle name="_Enersul Impacto LPT_FINAL_22_02_07_Fator Novo e Antigo 4 anos_Instr. Financ._Pasta1 2" xfId="821"/>
    <cellStyle name="_Enersul Impacto LPT_FINAL_22_02_07_Instr. Financ." xfId="163"/>
    <cellStyle name="_Enersul Impacto LPT_FINAL_22_02_07_Instr. Financ. 2" xfId="822"/>
    <cellStyle name="_Enersul Impacto LPT_FINAL_22_02_07_Instr. Financ._BALANÇO" xfId="164"/>
    <cellStyle name="_Enersul Impacto LPT_FINAL_22_02_07_Instr. Financ._Pasta1" xfId="165"/>
    <cellStyle name="_Enersul Impacto LPT_FINAL_22_02_07_Instr. Financ._Pasta1 2" xfId="823"/>
    <cellStyle name="_Enersul Impacto PLT v1" xfId="166"/>
    <cellStyle name="_Enersul Impacto PLT v1_Fator Novo e Antigo 4 anos" xfId="167"/>
    <cellStyle name="_Enersul Impacto PLT v1_Fator Novo e Antigo 4 anos_Instr. Financ." xfId="168"/>
    <cellStyle name="_Enersul Impacto PLT v1_Fator Novo e Antigo 4 anos_Instr. Financ. 2" xfId="824"/>
    <cellStyle name="_Enersul Impacto PLT v1_Fator Novo e Antigo 4 anos_Instr. Financ._BALANÇO" xfId="169"/>
    <cellStyle name="_Enersul Impacto PLT v1_Fator Novo e Antigo 4 anos_Instr. Financ._Pasta1" xfId="170"/>
    <cellStyle name="_Enersul Impacto PLT v1_Fator Novo e Antigo 4 anos_Instr. Financ._Pasta1 2" xfId="825"/>
    <cellStyle name="_Enersul Impacto PLT v1_Instr. Financ." xfId="171"/>
    <cellStyle name="_Enersul Impacto PLT v1_Instr. Financ. 2" xfId="826"/>
    <cellStyle name="_Enersul Impacto PLT v1_Instr. Financ._BALANÇO" xfId="172"/>
    <cellStyle name="_Enersul Impacto PLT v1_Instr. Financ._Pasta1" xfId="173"/>
    <cellStyle name="_Enersul Impacto PLT v1_Instr. Financ._Pasta1 2" xfId="827"/>
    <cellStyle name="_ESCELSA_RESPOSTA_OFÍCIO_325_DEFINITIVO" xfId="174"/>
    <cellStyle name="_ESCELSA_RESPOSTA_OFÍCIO_325_DEFINITIVO_Fator Novo e Antigo 4 anos" xfId="175"/>
    <cellStyle name="_ESCELSA_RESPOSTA_OFÍCIO_325_DEFINITIVO_Fator Novo e Antigo 4 anos_Instr. Financ." xfId="176"/>
    <cellStyle name="_ESCELSA_RESPOSTA_OFÍCIO_325_DEFINITIVO_Fator Novo e Antigo 4 anos_Instr. Financ. 2" xfId="828"/>
    <cellStyle name="_ESCELSA_RESPOSTA_OFÍCIO_325_DEFINITIVO_Fator Novo e Antigo 4 anos_Instr. Financ._BALANÇO" xfId="177"/>
    <cellStyle name="_ESCELSA_RESPOSTA_OFÍCIO_325_DEFINITIVO_Fator Novo e Antigo 4 anos_Instr. Financ._Pasta1" xfId="178"/>
    <cellStyle name="_ESCELSA_RESPOSTA_OFÍCIO_325_DEFINITIVO_Fator Novo e Antigo 4 anos_Instr. Financ._Pasta1 2" xfId="829"/>
    <cellStyle name="_ESCELSA_RESPOSTA_OFÍCIO_325_DEFINITIVO_Fator Novo e Antigo 4 anos_Instr. Financ._Serv.Terc." xfId="778"/>
    <cellStyle name="_ESCELSA_RESPOSTA_OFÍCIO_325_DEFINITIVO_Instr. Financ." xfId="179"/>
    <cellStyle name="_ESCELSA_RESPOSTA_OFÍCIO_325_DEFINITIVO_Instr. Financ. 2" xfId="830"/>
    <cellStyle name="_ESCELSA_RESPOSTA_OFÍCIO_325_DEFINITIVO_Instr. Financ._BALANÇO" xfId="180"/>
    <cellStyle name="_ESCELSA_RESPOSTA_OFÍCIO_325_DEFINITIVO_Instr. Financ._Pasta1" xfId="181"/>
    <cellStyle name="_ESCELSA_RESPOSTA_OFÍCIO_325_DEFINITIVO_Instr. Financ._Pasta1 2" xfId="831"/>
    <cellStyle name="_Fator Novo e Antigo 4 anos" xfId="182"/>
    <cellStyle name="_Fator Novo e Antigo 4 anos_Instr. Financ." xfId="183"/>
    <cellStyle name="_Fator Novo e Antigo 4 anos_Instr. Financ. 2" xfId="832"/>
    <cellStyle name="_Fator Novo e Antigo 4 anos_Instr. Financ._BALANÇO" xfId="184"/>
    <cellStyle name="_Fator Novo e Antigo 4 anos_Instr. Financ._Pasta1" xfId="185"/>
    <cellStyle name="_Fator Novo e Antigo 4 anos_Instr. Financ._Pasta1 2" xfId="833"/>
    <cellStyle name="_FR CHESFxCeal, Cepisa e Saelpa-2005-protegida" xfId="186"/>
    <cellStyle name="_FR CHESFxCeal, Cepisa e Saelpa-2005-protegida_Instr. Financ." xfId="187"/>
    <cellStyle name="_FR CHESFxCeal, Cepisa e Saelpa-2005-protegida_Instr. Financ. 2" xfId="834"/>
    <cellStyle name="_FR CHESFxCeal, Cepisa e Saelpa-2005-protegida_Instr. Financ._BALANÇO" xfId="188"/>
    <cellStyle name="_FR CHESFxCeal, Cepisa e Saelpa-2005-protegida_Instr. Financ._Pasta1" xfId="189"/>
    <cellStyle name="_FR CHESFxCeal, Cepisa e Saelpa-2005-protegida_Instr. Financ._Pasta1 2" xfId="835"/>
    <cellStyle name="_FR CHESFxCeal, Cepisa e Saelpa-2005-protegida_SOBRECONTRATAÇÃO-RES 255-2007-ap038-07-CPFL07" xfId="190"/>
    <cellStyle name="_FR CHESFxCeal, Cepisa e Saelpa-2005-protegida_SOBRECONTRATAÇÃO-RES 255-2007-ap038-07-CPFL07_Instr. Financ." xfId="191"/>
    <cellStyle name="_FR CHESFxCeal, Cepisa e Saelpa-2005-protegida_SOBRECONTRATAÇÃO-RES 255-2007-ap038-07-CPFL07_Instr. Financ. 2" xfId="836"/>
    <cellStyle name="_FR CHESFxCeal, Cepisa e Saelpa-2005-protegida_SOBRECONTRATAÇÃO-RES 255-2007-ap038-07-CPFL07_Instr. Financ._BALANÇO" xfId="192"/>
    <cellStyle name="_FR CHESFxCeal, Cepisa e Saelpa-2005-protegida_SOBRECONTRATAÇÃO-RES 255-2007-ap038-07-CPFL07_Instr. Financ._Pasta1" xfId="193"/>
    <cellStyle name="_FR CHESFxCeal, Cepisa e Saelpa-2005-protegida_SOBRECONTRATAÇÃO-RES 255-2007-ap038-07-CPFL07_Instr. Financ._Pasta1 2" xfId="837"/>
    <cellStyle name="_IRT - chesp 2005-V2 " xfId="194"/>
    <cellStyle name="_IRT - chesp 2005-V2 _Instr. Financ." xfId="195"/>
    <cellStyle name="_IRT - chesp 2005-V2 _Instr. Financ._Pasta1" xfId="196"/>
    <cellStyle name="_IRT - chesp 2005-V2 _Instr. Financ._Pasta1 2" xfId="838"/>
    <cellStyle name="_IRT 2005 - CELTINS-cláudia210605" xfId="197"/>
    <cellStyle name="_IRT 2005 - CELTINS-cláudia210605_Instr. Financ." xfId="198"/>
    <cellStyle name="_IRT 2005 - CELTINS-cláudia210605_Instr. Financ._Pasta1" xfId="199"/>
    <cellStyle name="_IRT 2005 - CELTINS-cláudia210605_Instr. Financ._Pasta1 2" xfId="839"/>
    <cellStyle name="_IRT 2005 - CHESP-040705" xfId="200"/>
    <cellStyle name="_IRT 2005 - CHESP-040705_Instr. Financ." xfId="201"/>
    <cellStyle name="_IRT 2005 - CHESP-040705_Instr. Financ._Pasta1" xfId="202"/>
    <cellStyle name="_IRT 2005 - CHESP-040705_Instr. Financ._Pasta1 2" xfId="840"/>
    <cellStyle name="_IRT 2005 - CHESP-140705" xfId="203"/>
    <cellStyle name="_IRT 2005 - CHESP-140705_Instr. Financ." xfId="204"/>
    <cellStyle name="_IRT 2005 - CHESP-140705_Instr. Financ._Pasta1" xfId="205"/>
    <cellStyle name="_IRT 2005 - CHESP-140705_Instr. Financ._Pasta1 2" xfId="841"/>
    <cellStyle name="_IRT 2006 - CEEE" xfId="206"/>
    <cellStyle name="_IRT 2006 - CEEE_Instr. Financ." xfId="207"/>
    <cellStyle name="_IRT 2006 - CEEE_Instr. Financ._Pasta1" xfId="208"/>
    <cellStyle name="_IRT 2006 - CEEE_Instr. Financ._Pasta1 2" xfId="842"/>
    <cellStyle name="_IRT 2007 - COELBA" xfId="209"/>
    <cellStyle name="_IRT 2007 - COELBA_Instr. Financ." xfId="210"/>
    <cellStyle name="_IRT 2007 - COELBA_Instr. Financ._Pasta1" xfId="211"/>
    <cellStyle name="_IRT 2007 - COELBA_Instr. Financ._Pasta1 2" xfId="843"/>
    <cellStyle name="_IRT 2007 - Enersul" xfId="212"/>
    <cellStyle name="_IRT 2007 - Enersul_Instr. Financ." xfId="213"/>
    <cellStyle name="_IRT 2007 - Enersul_Instr. Financ._Pasta1" xfId="214"/>
    <cellStyle name="_IRT 2007 - Enersul_Instr. Financ._Pasta1 2" xfId="844"/>
    <cellStyle name="_IRT COPEL 2009 Vfinal" xfId="215"/>
    <cellStyle name="_IRT COPEL 2009 Vfinal_Pasta1" xfId="216"/>
    <cellStyle name="_IRT COPEL 2009 Vfinal_Pasta1 2" xfId="845"/>
    <cellStyle name="_IRT CPEE_fev07" xfId="217"/>
    <cellStyle name="_IRT CPEE_fev07_Instr. Financ." xfId="218"/>
    <cellStyle name="_IRT CPEE_fev07_Instr. Financ._Pasta1" xfId="219"/>
    <cellStyle name="_IRT CPEE_fev07_Instr. Financ._Pasta1 2" xfId="846"/>
    <cellStyle name="_IRT CPEE_fev07_pós-IGPM" xfId="220"/>
    <cellStyle name="_IRT CPEE_fev07_pós-IGPM_Instr. Financ." xfId="221"/>
    <cellStyle name="_IRT CPEE_fev07_pós-IGPM_Instr. Financ._Pasta1" xfId="222"/>
    <cellStyle name="_IRT CPEE_fev07_pós-IGPM_Instr. Financ._Pasta1 2" xfId="847"/>
    <cellStyle name="_IRT_CELG_setembro2007_pósIPCA" xfId="223"/>
    <cellStyle name="_IRT_CELG_setembro2007_pósIPCA_Instr. Financ." xfId="224"/>
    <cellStyle name="_IRT_CELG_setembro2007_pósIPCA_Instr. Financ._Pasta1" xfId="225"/>
    <cellStyle name="_IRT_CELG_setembro2007_pósIPCA_Instr. Financ._Pasta1 2" xfId="848"/>
    <cellStyle name="_IRT_CEMAR_2007_VDef" xfId="226"/>
    <cellStyle name="_IRT_CEMAR_2007_VDef_Instr. Financ." xfId="227"/>
    <cellStyle name="_IRT_CEMAR_2007_VDef_Instr. Financ._Pasta1" xfId="228"/>
    <cellStyle name="_IRT_CEMAR_2007_VDef_Instr. Financ._Pasta1 2" xfId="849"/>
    <cellStyle name="_IRT_COPEL-DIS_junho2007" xfId="229"/>
    <cellStyle name="_IRT_COPEL-DIS_junho2007_Instr. Financ." xfId="230"/>
    <cellStyle name="_IRT_COPEL-DIS_junho2007_Instr. Financ._Pasta1" xfId="231"/>
    <cellStyle name="_IRT_COPEL-DIS_junho2007_Instr. Financ._Pasta1 2" xfId="850"/>
    <cellStyle name="_IRT_LIGHT_nov2007" xfId="232"/>
    <cellStyle name="_IRT_LIGHT_nov2007_Instr. Financ." xfId="233"/>
    <cellStyle name="_IRT_LIGHT_nov2007_Instr. Financ._Pasta1" xfId="234"/>
    <cellStyle name="_IRT_LIGHT_nov2007_Instr. Financ._Pasta1 2" xfId="851"/>
    <cellStyle name="_MODELO PLANILHAS IRT-versão 2" xfId="235"/>
    <cellStyle name="_MODELO PLANILHAS IRT-versão 2_Instr. Financ." xfId="236"/>
    <cellStyle name="_MODELO PLANILHAS IRT-versão 2_Instr. Financ._Pasta1" xfId="237"/>
    <cellStyle name="_MODELO PLANILHAS IRT-versão 2_Instr. Financ._Pasta1 2" xfId="852"/>
    <cellStyle name="_Oficio037-Planilha07 v18-04-07c" xfId="238"/>
    <cellStyle name="_Oficio037-Planilha07 v18-04-07c_Instr. Financ." xfId="239"/>
    <cellStyle name="_Oficio037-Planilha07 v18-04-07c_Instr. Financ. 2" xfId="853"/>
    <cellStyle name="_Oficio037-Planilha07 v18-04-07c_Instr. Financ._BALANÇO" xfId="240"/>
    <cellStyle name="_Oficio037-Planilha07 v18-04-07c_Instr. Financ._Pasta1" xfId="241"/>
    <cellStyle name="_Oficio037-Planilha07 v18-04-07c_Instr. Financ._Pasta1 2" xfId="854"/>
    <cellStyle name="_passivo PIS_COFINS" xfId="242"/>
    <cellStyle name="_passivo PIS_COFINS_Instr. Financ." xfId="243"/>
    <cellStyle name="_passivo PIS_COFINS_Instr. Financ._Pasta1" xfId="244"/>
    <cellStyle name="_passivo PIS_COFINS_Instr. Financ._Pasta1 2" xfId="855"/>
    <cellStyle name="_Pasta1" xfId="245"/>
    <cellStyle name="_Pasta1 2" xfId="459"/>
    <cellStyle name="_Pasta1_Instr. Financ." xfId="246"/>
    <cellStyle name="_Pasta1_Instr. Financ. 2" xfId="856"/>
    <cellStyle name="_Pasta1_Instr. Financ._BALANÇO" xfId="247"/>
    <cellStyle name="_Pasta1_Instr. Financ._Pasta1" xfId="248"/>
    <cellStyle name="_Pasta1_Instr. Financ._Pasta1 2" xfId="857"/>
    <cellStyle name="_Pasta2" xfId="249"/>
    <cellStyle name="_Pasta2_Instr. Financ." xfId="250"/>
    <cellStyle name="_Pasta2_Instr. Financ._Pasta1" xfId="251"/>
    <cellStyle name="_Pasta2_Instr. Financ._Pasta1 2" xfId="858"/>
    <cellStyle name="_RTP_ESCELSA_Subsidio_077_fiscalizada_sff" xfId="252"/>
    <cellStyle name="_RTP_ESCELSA_Subsidio_077_fiscalizada_sff_Instr. Financ." xfId="253"/>
    <cellStyle name="_RTP_ESCELSA_Subsidio_077_fiscalizada_sff_Instr. Financ._Pasta1" xfId="254"/>
    <cellStyle name="_RTP_ESCELSA_Subsidio_077_fiscalizada_sff_Instr. Financ._Pasta1 2" xfId="859"/>
    <cellStyle name="_Simulacao_4ª_RTP_ESCELSA_1" xfId="255"/>
    <cellStyle name="_Simulacao_4ª_RTP_ESCELSA_1_Instr. Financ." xfId="256"/>
    <cellStyle name="_Simulacao_4ª_RTP_ESCELSA_1_Instr. Financ._Pasta1" xfId="257"/>
    <cellStyle name="_Simulacao_4ª_RTP_ESCELSA_1_Instr. Financ._Pasta1 2" xfId="860"/>
    <cellStyle name="_Tusd ANEEL" xfId="258"/>
    <cellStyle name="1o.nível" xfId="259"/>
    <cellStyle name="1o.nível 2" xfId="461"/>
    <cellStyle name="1o.nível 3" xfId="460"/>
    <cellStyle name="2o.nível" xfId="260"/>
    <cellStyle name="2o.nível 2" xfId="462"/>
    <cellStyle name="8" xfId="261"/>
    <cellStyle name="8_Cálculo CVAs_COPEL-DIS_MAIO_2008_CONTABILIZAÇÃO" xfId="262"/>
    <cellStyle name="8_Cálculo CVAs_COPEL-DIS_MAIO_2008_CONTABILIZAÇÃO_2008" xfId="263"/>
    <cellStyle name="8_Instr. Financ." xfId="264"/>
    <cellStyle name="8_Instr. Financ. 2" xfId="861"/>
    <cellStyle name="8_Instr. Financ._BALANÇO" xfId="265"/>
    <cellStyle name="8_Instr. Financ._Pasta1" xfId="266"/>
    <cellStyle name="8_Instr. Financ._Pasta1 2" xfId="862"/>
    <cellStyle name="A3 297 x 420 mm" xfId="267"/>
    <cellStyle name="A3 297 x 420 mm 2" xfId="373"/>
    <cellStyle name="ac" xfId="268"/>
    <cellStyle name="ac 2" xfId="463"/>
    <cellStyle name="Actual Date" xfId="269"/>
    <cellStyle name="Actual Date 2" xfId="464"/>
    <cellStyle name="Actual Date 3" xfId="374"/>
    <cellStyle name="AFE" xfId="270"/>
    <cellStyle name="AFE 2" xfId="271"/>
    <cellStyle name="AFE 2 2" xfId="466"/>
    <cellStyle name="AFE 2 3" xfId="465"/>
    <cellStyle name="AFE 3" xfId="467"/>
    <cellStyle name="AFE 4" xfId="375"/>
    <cellStyle name="Amarelo%" xfId="272"/>
    <cellStyle name="Amarelo% 2" xfId="468"/>
    <cellStyle name="Amarelocot" xfId="273"/>
    <cellStyle name="Amarelocot 2" xfId="469"/>
    <cellStyle name="arial12" xfId="274"/>
    <cellStyle name="arial12 2" xfId="470"/>
    <cellStyle name="arial14" xfId="275"/>
    <cellStyle name="arial14 2" xfId="471"/>
    <cellStyle name="Body" xfId="276"/>
    <cellStyle name="Body 2" xfId="376"/>
    <cellStyle name="Bold 11" xfId="277"/>
    <cellStyle name="Bol-Data" xfId="278"/>
    <cellStyle name="bolet" xfId="279"/>
    <cellStyle name="bolet 2" xfId="377"/>
    <cellStyle name="Cabe‡alho 1" xfId="280"/>
    <cellStyle name="Cabe‡alho 1 2" xfId="472"/>
    <cellStyle name="Cabe‡alho 2" xfId="281"/>
    <cellStyle name="Cabe‡alho 2 2" xfId="473"/>
    <cellStyle name="CABEÇALHO" xfId="282"/>
    <cellStyle name="CABEÇALHO 2" xfId="474"/>
    <cellStyle name="CABEÇALHO2" xfId="283"/>
    <cellStyle name="CABEÇALHO2 2" xfId="475"/>
    <cellStyle name="Calc Currency (0)" xfId="284"/>
    <cellStyle name="Calc Currency (0) 2" xfId="476"/>
    <cellStyle name="Calc Currency (2)" xfId="285"/>
    <cellStyle name="Calc Percent (0)" xfId="286"/>
    <cellStyle name="Calc Percent (1)" xfId="287"/>
    <cellStyle name="Calc Percent (1) 2" xfId="478"/>
    <cellStyle name="Calc Percent (1) 3" xfId="477"/>
    <cellStyle name="Calc Percent (2)" xfId="288"/>
    <cellStyle name="Calc Percent (2) 2" xfId="479"/>
    <cellStyle name="Calc Units (0)" xfId="289"/>
    <cellStyle name="Calc Units (0) 2" xfId="480"/>
    <cellStyle name="Calc Units (1)" xfId="290"/>
    <cellStyle name="Calc Units (1) 2" xfId="481"/>
    <cellStyle name="Calc Units (2)" xfId="291"/>
    <cellStyle name="CALDAS" xfId="292"/>
    <cellStyle name="CALDAS 2" xfId="654"/>
    <cellStyle name="CALDAS 2 2" xfId="754"/>
    <cellStyle name="CALDAS 2 2 2" xfId="1107"/>
    <cellStyle name="CALDAS 2 2 2 2" xfId="1555"/>
    <cellStyle name="CALDAS 2 2 2 2 2" xfId="2715"/>
    <cellStyle name="CALDAS 2 2 2 2 2 2" xfId="3910"/>
    <cellStyle name="CALDAS 2 2 2 2 2 3" xfId="7020"/>
    <cellStyle name="CALDAS 2 2 2 2 2 4" xfId="8447"/>
    <cellStyle name="CALDAS 2 2 2 2 3" xfId="3252"/>
    <cellStyle name="CALDAS 2 2 2 2 3 2" xfId="3809"/>
    <cellStyle name="CALDAS 2 2 2 2 3 3" xfId="7473"/>
    <cellStyle name="CALDAS 2 2 2 2 3 4" xfId="8885"/>
    <cellStyle name="CALDAS 2 2 2 2 4" xfId="3430"/>
    <cellStyle name="CALDAS 2 2 2 2 4 2" xfId="3684"/>
    <cellStyle name="CALDAS 2 2 2 2 4 3" xfId="7651"/>
    <cellStyle name="CALDAS 2 2 2 2 4 4" xfId="9063"/>
    <cellStyle name="CALDAS 2 2 2 2 5" xfId="3592"/>
    <cellStyle name="CALDAS 2 2 2 2 5 2" xfId="6330"/>
    <cellStyle name="CALDAS 2 2 2 2 5 3" xfId="7813"/>
    <cellStyle name="CALDAS 2 2 2 2 5 4" xfId="9225"/>
    <cellStyle name="CALDAS 2 2 2 2 6" xfId="4329"/>
    <cellStyle name="CALDAS 2 2 2 2 7" xfId="5432"/>
    <cellStyle name="CALDAS 2 2 2 2 8" xfId="5602"/>
    <cellStyle name="CALDAS 2 2 2 3" xfId="2267"/>
    <cellStyle name="CALDAS 2 2 2 3 2" xfId="5143"/>
    <cellStyle name="CALDAS 2 2 2 3 3" xfId="6761"/>
    <cellStyle name="CALDAS 2 2 2 3 4" xfId="8224"/>
    <cellStyle name="CALDAS 2 2 2 4" xfId="2992"/>
    <cellStyle name="CALDAS 2 2 2 4 2" xfId="5319"/>
    <cellStyle name="CALDAS 2 2 2 4 3" xfId="7213"/>
    <cellStyle name="CALDAS 2 2 2 4 4" xfId="8625"/>
    <cellStyle name="CALDAS 2 2 2 5" xfId="1765"/>
    <cellStyle name="CALDAS 2 2 2 5 2" xfId="4286"/>
    <cellStyle name="CALDAS 2 2 2 5 3" xfId="6364"/>
    <cellStyle name="CALDAS 2 2 2 5 4" xfId="7848"/>
    <cellStyle name="CALDAS 2 2 2 6" xfId="1984"/>
    <cellStyle name="CALDAS 2 2 2 6 2" xfId="5726"/>
    <cellStyle name="CALDAS 2 2 2 6 3" xfId="6572"/>
    <cellStyle name="CALDAS 2 2 2 6 4" xfId="8053"/>
    <cellStyle name="CALDAS 2 2 2 7" xfId="6187"/>
    <cellStyle name="CALDAS 2 2 2 8" xfId="4560"/>
    <cellStyle name="CALDAS 2 2 2 9" xfId="4916"/>
    <cellStyle name="CALDAS 2 2 3" xfId="4174"/>
    <cellStyle name="CALDAS 2 3" xfId="713"/>
    <cellStyle name="CALDAS 2 3 2" xfId="1067"/>
    <cellStyle name="CALDAS 2 3 2 2" xfId="1515"/>
    <cellStyle name="CALDAS 2 3 2 2 2" xfId="2675"/>
    <cellStyle name="CALDAS 2 3 2 2 2 2" xfId="4157"/>
    <cellStyle name="CALDAS 2 3 2 2 2 3" xfId="6980"/>
    <cellStyle name="CALDAS 2 3 2 2 2 4" xfId="8407"/>
    <cellStyle name="CALDAS 2 3 2 2 3" xfId="3212"/>
    <cellStyle name="CALDAS 2 3 2 2 3 2" xfId="3973"/>
    <cellStyle name="CALDAS 2 3 2 2 3 3" xfId="7433"/>
    <cellStyle name="CALDAS 2 3 2 2 3 4" xfId="8845"/>
    <cellStyle name="CALDAS 2 3 2 2 4" xfId="3390"/>
    <cellStyle name="CALDAS 2 3 2 2 4 2" xfId="3713"/>
    <cellStyle name="CALDAS 2 3 2 2 4 3" xfId="7611"/>
    <cellStyle name="CALDAS 2 3 2 2 4 4" xfId="9023"/>
    <cellStyle name="CALDAS 2 3 2 2 5" xfId="3552"/>
    <cellStyle name="CALDAS 2 3 2 2 5 2" xfId="6290"/>
    <cellStyle name="CALDAS 2 3 2 2 5 3" xfId="7773"/>
    <cellStyle name="CALDAS 2 3 2 2 5 4" xfId="9185"/>
    <cellStyle name="CALDAS 2 3 2 2 6" xfId="4728"/>
    <cellStyle name="CALDAS 2 3 2 2 7" xfId="5063"/>
    <cellStyle name="CALDAS 2 3 2 2 8" xfId="3950"/>
    <cellStyle name="CALDAS 2 3 2 3" xfId="2227"/>
    <cellStyle name="CALDAS 2 3 2 3 2" xfId="5532"/>
    <cellStyle name="CALDAS 2 3 2 3 3" xfId="6721"/>
    <cellStyle name="CALDAS 2 3 2 3 4" xfId="8184"/>
    <cellStyle name="CALDAS 2 3 2 4" xfId="2952"/>
    <cellStyle name="CALDAS 2 3 2 4 2" xfId="6121"/>
    <cellStyle name="CALDAS 2 3 2 4 3" xfId="7173"/>
    <cellStyle name="CALDAS 2 3 2 4 4" xfId="8585"/>
    <cellStyle name="CALDAS 2 3 2 5" xfId="1900"/>
    <cellStyle name="CALDAS 2 3 2 5 2" xfId="4725"/>
    <cellStyle name="CALDAS 2 3 2 5 3" xfId="6495"/>
    <cellStyle name="CALDAS 2 3 2 5 4" xfId="7978"/>
    <cellStyle name="CALDAS 2 3 2 6" xfId="3115"/>
    <cellStyle name="CALDAS 2 3 2 6 2" xfId="3980"/>
    <cellStyle name="CALDAS 2 3 2 6 3" xfId="7336"/>
    <cellStyle name="CALDAS 2 3 2 6 4" xfId="8748"/>
    <cellStyle name="CALDAS 2 3 2 7" xfId="4906"/>
    <cellStyle name="CALDAS 2 3 2 8" xfId="3851"/>
    <cellStyle name="CALDAS 2 3 2 9" xfId="7043"/>
    <cellStyle name="CALDAS 2 3 3" xfId="4142"/>
    <cellStyle name="CALDAS 2 4" xfId="1022"/>
    <cellStyle name="CALDAS 2 4 2" xfId="1470"/>
    <cellStyle name="CALDAS 2 4 2 2" xfId="2630"/>
    <cellStyle name="CALDAS 2 4 2 2 2" xfId="5575"/>
    <cellStyle name="CALDAS 2 4 2 2 3" xfId="6941"/>
    <cellStyle name="CALDAS 2 4 2 2 4" xfId="8369"/>
    <cellStyle name="CALDAS 2 4 2 3" xfId="3172"/>
    <cellStyle name="CALDAS 2 4 2 3 2" xfId="6097"/>
    <cellStyle name="CALDAS 2 4 2 3 3" xfId="7393"/>
    <cellStyle name="CALDAS 2 4 2 3 4" xfId="8805"/>
    <cellStyle name="CALDAS 2 4 2 4" xfId="3352"/>
    <cellStyle name="CALDAS 2 4 2 4 2" xfId="4252"/>
    <cellStyle name="CALDAS 2 4 2 4 3" xfId="7573"/>
    <cellStyle name="CALDAS 2 4 2 4 4" xfId="8985"/>
    <cellStyle name="CALDAS 2 4 2 5" xfId="3514"/>
    <cellStyle name="CALDAS 2 4 2 5 2" xfId="4206"/>
    <cellStyle name="CALDAS 2 4 2 5 3" xfId="7735"/>
    <cellStyle name="CALDAS 2 4 2 5 4" xfId="9147"/>
    <cellStyle name="CALDAS 2 4 2 6" xfId="4460"/>
    <cellStyle name="CALDAS 2 4 2 7" xfId="5559"/>
    <cellStyle name="CALDAS 2 4 2 8" xfId="5649"/>
    <cellStyle name="CALDAS 2 4 3" xfId="2182"/>
    <cellStyle name="CALDAS 2 4 3 2" xfId="4654"/>
    <cellStyle name="CALDAS 2 4 3 3" xfId="6682"/>
    <cellStyle name="CALDAS 2 4 3 4" xfId="8146"/>
    <cellStyle name="CALDAS 2 4 4" xfId="2912"/>
    <cellStyle name="CALDAS 2 4 4 2" xfId="6144"/>
    <cellStyle name="CALDAS 2 4 4 3" xfId="7133"/>
    <cellStyle name="CALDAS 2 4 4 4" xfId="8545"/>
    <cellStyle name="CALDAS 2 4 5" xfId="1956"/>
    <cellStyle name="CALDAS 2 4 5 2" xfId="4304"/>
    <cellStyle name="CALDAS 2 4 5 3" xfId="6544"/>
    <cellStyle name="CALDAS 2 4 5 4" xfId="8025"/>
    <cellStyle name="CALDAS 2 4 6" xfId="3288"/>
    <cellStyle name="CALDAS 2 4 6 2" xfId="3785"/>
    <cellStyle name="CALDAS 2 4 6 3" xfId="7509"/>
    <cellStyle name="CALDAS 2 4 6 4" xfId="8921"/>
    <cellStyle name="CALDAS 2 4 7" xfId="5263"/>
    <cellStyle name="CALDAS 2 4 8" xfId="5945"/>
    <cellStyle name="CALDAS 2 4 9" xfId="4757"/>
    <cellStyle name="CALDAS 2 5" xfId="4090"/>
    <cellStyle name="CALDAS 3" xfId="679"/>
    <cellStyle name="CALDAS 3 2" xfId="767"/>
    <cellStyle name="CALDAS 3 2 2" xfId="1120"/>
    <cellStyle name="CALDAS 3 2 2 2" xfId="1568"/>
    <cellStyle name="CALDAS 3 2 2 2 2" xfId="2728"/>
    <cellStyle name="CALDAS 3 2 2 2 2 2" xfId="4000"/>
    <cellStyle name="CALDAS 3 2 2 2 2 3" xfId="7033"/>
    <cellStyle name="CALDAS 3 2 2 2 2 4" xfId="8460"/>
    <cellStyle name="CALDAS 3 2 2 2 3" xfId="3265"/>
    <cellStyle name="CALDAS 3 2 2 2 3 2" xfId="4275"/>
    <cellStyle name="CALDAS 3 2 2 2 3 3" xfId="7486"/>
    <cellStyle name="CALDAS 3 2 2 2 3 4" xfId="8898"/>
    <cellStyle name="CALDAS 3 2 2 2 4" xfId="3443"/>
    <cellStyle name="CALDAS 3 2 2 2 4 2" xfId="4224"/>
    <cellStyle name="CALDAS 3 2 2 2 4 3" xfId="7664"/>
    <cellStyle name="CALDAS 3 2 2 2 4 4" xfId="9076"/>
    <cellStyle name="CALDAS 3 2 2 2 5" xfId="3605"/>
    <cellStyle name="CALDAS 3 2 2 2 5 2" xfId="6343"/>
    <cellStyle name="CALDAS 3 2 2 2 5 3" xfId="7826"/>
    <cellStyle name="CALDAS 3 2 2 2 5 4" xfId="9238"/>
    <cellStyle name="CALDAS 3 2 2 2 6" xfId="4881"/>
    <cellStyle name="CALDAS 3 2 2 2 7" xfId="4704"/>
    <cellStyle name="CALDAS 3 2 2 2 8" xfId="5052"/>
    <cellStyle name="CALDAS 3 2 2 3" xfId="2280"/>
    <cellStyle name="CALDAS 3 2 2 3 2" xfId="4539"/>
    <cellStyle name="CALDAS 3 2 2 3 3" xfId="6774"/>
    <cellStyle name="CALDAS 3 2 2 3 4" xfId="8237"/>
    <cellStyle name="CALDAS 3 2 2 4" xfId="3005"/>
    <cellStyle name="CALDAS 3 2 2 4 2" xfId="5971"/>
    <cellStyle name="CALDAS 3 2 2 4 3" xfId="7226"/>
    <cellStyle name="CALDAS 3 2 2 4 4" xfId="8638"/>
    <cellStyle name="CALDAS 3 2 2 5" xfId="1773"/>
    <cellStyle name="CALDAS 3 2 2 5 2" xfId="4396"/>
    <cellStyle name="CALDAS 3 2 2 5 3" xfId="6372"/>
    <cellStyle name="CALDAS 3 2 2 5 4" xfId="7856"/>
    <cellStyle name="CALDAS 3 2 2 6" xfId="1985"/>
    <cellStyle name="CALDAS 3 2 2 6 2" xfId="4873"/>
    <cellStyle name="CALDAS 3 2 2 6 3" xfId="6573"/>
    <cellStyle name="CALDAS 3 2 2 6 4" xfId="8054"/>
    <cellStyle name="CALDAS 3 2 2 7" xfId="4966"/>
    <cellStyle name="CALDAS 3 2 2 8" xfId="4455"/>
    <cellStyle name="CALDAS 3 2 2 9" xfId="6797"/>
    <cellStyle name="CALDAS 3 2 3" xfId="4184"/>
    <cellStyle name="CALDAS 3 3" xfId="726"/>
    <cellStyle name="CALDAS 3 3 2" xfId="1079"/>
    <cellStyle name="CALDAS 3 3 2 2" xfId="1527"/>
    <cellStyle name="CALDAS 3 3 2 2 2" xfId="2687"/>
    <cellStyle name="CALDAS 3 3 2 2 2 2" xfId="4118"/>
    <cellStyle name="CALDAS 3 3 2 2 2 3" xfId="6992"/>
    <cellStyle name="CALDAS 3 3 2 2 2 4" xfId="8419"/>
    <cellStyle name="CALDAS 3 3 2 2 3" xfId="3224"/>
    <cellStyle name="CALDAS 3 3 2 2 3 2" xfId="3896"/>
    <cellStyle name="CALDAS 3 3 2 2 3 3" xfId="7445"/>
    <cellStyle name="CALDAS 3 3 2 2 3 4" xfId="8857"/>
    <cellStyle name="CALDAS 3 3 2 2 4" xfId="3402"/>
    <cellStyle name="CALDAS 3 3 2 2 4 2" xfId="3705"/>
    <cellStyle name="CALDAS 3 3 2 2 4 3" xfId="7623"/>
    <cellStyle name="CALDAS 3 3 2 2 4 4" xfId="9035"/>
    <cellStyle name="CALDAS 3 3 2 2 5" xfId="3564"/>
    <cellStyle name="CALDAS 3 3 2 2 5 2" xfId="6302"/>
    <cellStyle name="CALDAS 3 3 2 2 5 3" xfId="7785"/>
    <cellStyle name="CALDAS 3 3 2 2 5 4" xfId="9197"/>
    <cellStyle name="CALDAS 3 3 2 2 6" xfId="4629"/>
    <cellStyle name="CALDAS 3 3 2 2 7" xfId="6205"/>
    <cellStyle name="CALDAS 3 3 2 2 8" xfId="5640"/>
    <cellStyle name="CALDAS 3 3 2 3" xfId="2239"/>
    <cellStyle name="CALDAS 3 3 2 3 2" xfId="5258"/>
    <cellStyle name="CALDAS 3 3 2 3 3" xfId="6733"/>
    <cellStyle name="CALDAS 3 3 2 3 4" xfId="8196"/>
    <cellStyle name="CALDAS 3 3 2 4" xfId="2964"/>
    <cellStyle name="CALDAS 3 3 2 4 2" xfId="5642"/>
    <cellStyle name="CALDAS 3 3 2 4 3" xfId="7185"/>
    <cellStyle name="CALDAS 3 3 2 4 4" xfId="8597"/>
    <cellStyle name="CALDAS 3 3 2 5" xfId="2004"/>
    <cellStyle name="CALDAS 3 3 2 5 2" xfId="5159"/>
    <cellStyle name="CALDAS 3 3 2 5 3" xfId="6592"/>
    <cellStyle name="CALDAS 3 3 2 5 4" xfId="8073"/>
    <cellStyle name="CALDAS 3 3 2 6" xfId="1854"/>
    <cellStyle name="CALDAS 3 3 2 6 2" xfId="4679"/>
    <cellStyle name="CALDAS 3 3 2 6 3" xfId="6449"/>
    <cellStyle name="CALDAS 3 3 2 6 4" xfId="7932"/>
    <cellStyle name="CALDAS 3 3 2 7" xfId="4701"/>
    <cellStyle name="CALDAS 3 3 2 8" xfId="4022"/>
    <cellStyle name="CALDAS 3 3 2 9" xfId="6878"/>
    <cellStyle name="CALDAS 3 3 3" xfId="4151"/>
    <cellStyle name="CALDAS 4" xfId="681"/>
    <cellStyle name="CALDAS 4 2" xfId="769"/>
    <cellStyle name="CALDAS 4 2 2" xfId="1122"/>
    <cellStyle name="CALDAS 4 2 2 2" xfId="1570"/>
    <cellStyle name="CALDAS 4 2 2 2 2" xfId="2730"/>
    <cellStyle name="CALDAS 4 2 2 2 2 2" xfId="3998"/>
    <cellStyle name="CALDAS 4 2 2 2 2 3" xfId="7035"/>
    <cellStyle name="CALDAS 4 2 2 2 2 4" xfId="8462"/>
    <cellStyle name="CALDAS 4 2 2 2 3" xfId="3267"/>
    <cellStyle name="CALDAS 4 2 2 2 3 2" xfId="3799"/>
    <cellStyle name="CALDAS 4 2 2 2 3 3" xfId="7488"/>
    <cellStyle name="CALDAS 4 2 2 2 3 4" xfId="8900"/>
    <cellStyle name="CALDAS 4 2 2 2 4" xfId="3445"/>
    <cellStyle name="CALDAS 4 2 2 2 4 2" xfId="3674"/>
    <cellStyle name="CALDAS 4 2 2 2 4 3" xfId="7666"/>
    <cellStyle name="CALDAS 4 2 2 2 4 4" xfId="9078"/>
    <cellStyle name="CALDAS 4 2 2 2 5" xfId="3607"/>
    <cellStyle name="CALDAS 4 2 2 2 5 2" xfId="6345"/>
    <cellStyle name="CALDAS 4 2 2 2 5 3" xfId="7828"/>
    <cellStyle name="CALDAS 4 2 2 2 5 4" xfId="9240"/>
    <cellStyle name="CALDAS 4 2 2 2 6" xfId="4351"/>
    <cellStyle name="CALDAS 4 2 2 2 7" xfId="6199"/>
    <cellStyle name="CALDAS 4 2 2 2 8" xfId="5123"/>
    <cellStyle name="CALDAS 4 2 2 3" xfId="2282"/>
    <cellStyle name="CALDAS 4 2 2 3 2" xfId="5162"/>
    <cellStyle name="CALDAS 4 2 2 3 3" xfId="6776"/>
    <cellStyle name="CALDAS 4 2 2 3 4" xfId="8239"/>
    <cellStyle name="CALDAS 4 2 2 4" xfId="3007"/>
    <cellStyle name="CALDAS 4 2 2 4 2" xfId="4747"/>
    <cellStyle name="CALDAS 4 2 2 4 3" xfId="7228"/>
    <cellStyle name="CALDAS 4 2 2 4 4" xfId="8640"/>
    <cellStyle name="CALDAS 4 2 2 5" xfId="1774"/>
    <cellStyle name="CALDAS 4 2 2 5 2" xfId="5164"/>
    <cellStyle name="CALDAS 4 2 2 5 3" xfId="6373"/>
    <cellStyle name="CALDAS 4 2 2 5 4" xfId="7857"/>
    <cellStyle name="CALDAS 4 2 2 6" xfId="1979"/>
    <cellStyle name="CALDAS 4 2 2 6 2" xfId="4501"/>
    <cellStyle name="CALDAS 4 2 2 6 3" xfId="6567"/>
    <cellStyle name="CALDAS 4 2 2 6 4" xfId="8048"/>
    <cellStyle name="CALDAS 4 2 2 7" xfId="5213"/>
    <cellStyle name="CALDAS 4 2 2 8" xfId="4825"/>
    <cellStyle name="CALDAS 4 2 2 9" xfId="4070"/>
    <cellStyle name="CALDAS 4 2 3" xfId="4186"/>
    <cellStyle name="CALDAS 4 3" xfId="728"/>
    <cellStyle name="CALDAS 4 3 2" xfId="1081"/>
    <cellStyle name="CALDAS 4 3 2 2" xfId="1529"/>
    <cellStyle name="CALDAS 4 3 2 2 2" xfId="2689"/>
    <cellStyle name="CALDAS 4 3 2 2 2 2" xfId="4020"/>
    <cellStyle name="CALDAS 4 3 2 2 2 3" xfId="6994"/>
    <cellStyle name="CALDAS 4 3 2 2 2 4" xfId="8421"/>
    <cellStyle name="CALDAS 4 3 2 2 3" xfId="3226"/>
    <cellStyle name="CALDAS 4 3 2 2 3 2" xfId="3969"/>
    <cellStyle name="CALDAS 4 3 2 2 3 3" xfId="7447"/>
    <cellStyle name="CALDAS 4 3 2 2 3 4" xfId="8859"/>
    <cellStyle name="CALDAS 4 3 2 2 4" xfId="3404"/>
    <cellStyle name="CALDAS 4 3 2 2 4 2" xfId="4235"/>
    <cellStyle name="CALDAS 4 3 2 2 4 3" xfId="7625"/>
    <cellStyle name="CALDAS 4 3 2 2 4 4" xfId="9037"/>
    <cellStyle name="CALDAS 4 3 2 2 5" xfId="3566"/>
    <cellStyle name="CALDAS 4 3 2 2 5 2" xfId="6304"/>
    <cellStyle name="CALDAS 4 3 2 2 5 3" xfId="7787"/>
    <cellStyle name="CALDAS 4 3 2 2 5 4" xfId="9199"/>
    <cellStyle name="CALDAS 4 3 2 2 6" xfId="5679"/>
    <cellStyle name="CALDAS 4 3 2 2 7" xfId="6228"/>
    <cellStyle name="CALDAS 4 3 2 2 8" xfId="5154"/>
    <cellStyle name="CALDAS 4 3 2 3" xfId="2241"/>
    <cellStyle name="CALDAS 4 3 2 3 2" xfId="4741"/>
    <cellStyle name="CALDAS 4 3 2 3 3" xfId="6735"/>
    <cellStyle name="CALDAS 4 3 2 3 4" xfId="8198"/>
    <cellStyle name="CALDAS 4 3 2 4" xfId="2966"/>
    <cellStyle name="CALDAS 4 3 2 4 2" xfId="4461"/>
    <cellStyle name="CALDAS 4 3 2 4 3" xfId="7187"/>
    <cellStyle name="CALDAS 4 3 2 4 4" xfId="8599"/>
    <cellStyle name="CALDAS 4 3 2 5" xfId="1800"/>
    <cellStyle name="CALDAS 4 3 2 5 2" xfId="4617"/>
    <cellStyle name="CALDAS 4 3 2 5 3" xfId="6399"/>
    <cellStyle name="CALDAS 4 3 2 5 4" xfId="7883"/>
    <cellStyle name="CALDAS 4 3 2 6" xfId="3075"/>
    <cellStyle name="CALDAS 4 3 2 6 2" xfId="6160"/>
    <cellStyle name="CALDAS 4 3 2 6 3" xfId="7296"/>
    <cellStyle name="CALDAS 4 3 2 6 4" xfId="8708"/>
    <cellStyle name="CALDAS 4 3 2 7" xfId="3862"/>
    <cellStyle name="CALDAS 4 3 2 8" xfId="4034"/>
    <cellStyle name="CALDAS 4 3 2 9" xfId="6789"/>
    <cellStyle name="CALDAS 4 3 3" xfId="4153"/>
    <cellStyle name="CALDAS 4 4" xfId="1040"/>
    <cellStyle name="CALDAS 4 4 2" xfId="1488"/>
    <cellStyle name="CALDAS 4 4 2 2" xfId="2648"/>
    <cellStyle name="CALDAS 4 4 2 2 2" xfId="6263"/>
    <cellStyle name="CALDAS 4 4 2 2 3" xfId="6953"/>
    <cellStyle name="CALDAS 4 4 2 2 4" xfId="8380"/>
    <cellStyle name="CALDAS 4 4 2 3" xfId="3185"/>
    <cellStyle name="CALDAS 4 4 2 3 2" xfId="4768"/>
    <cellStyle name="CALDAS 4 4 2 3 3" xfId="7406"/>
    <cellStyle name="CALDAS 4 4 2 3 4" xfId="8818"/>
    <cellStyle name="CALDAS 4 4 2 4" xfId="3363"/>
    <cellStyle name="CALDAS 4 4 2 4 2" xfId="3730"/>
    <cellStyle name="CALDAS 4 4 2 4 3" xfId="7584"/>
    <cellStyle name="CALDAS 4 4 2 4 4" xfId="8996"/>
    <cellStyle name="CALDAS 4 4 2 5" xfId="3525"/>
    <cellStyle name="CALDAS 4 4 2 5 2" xfId="4202"/>
    <cellStyle name="CALDAS 4 4 2 5 3" xfId="7746"/>
    <cellStyle name="CALDAS 4 4 2 5 4" xfId="9158"/>
    <cellStyle name="CALDAS 4 4 2 6" xfId="6007"/>
    <cellStyle name="CALDAS 4 4 2 7" xfId="4612"/>
    <cellStyle name="CALDAS 4 4 2 8" xfId="5872"/>
    <cellStyle name="CALDAS 4 4 3" xfId="2200"/>
    <cellStyle name="CALDAS 4 4 3 2" xfId="4870"/>
    <cellStyle name="CALDAS 4 4 3 3" xfId="6694"/>
    <cellStyle name="CALDAS 4 4 3 4" xfId="8157"/>
    <cellStyle name="CALDAS 4 4 4" xfId="2925"/>
    <cellStyle name="CALDAS 4 4 4 2" xfId="4743"/>
    <cellStyle name="CALDAS 4 4 4 3" xfId="7146"/>
    <cellStyle name="CALDAS 4 4 4 4" xfId="8558"/>
    <cellStyle name="CALDAS 4 4 5" xfId="1886"/>
    <cellStyle name="CALDAS 4 4 5 2" xfId="5407"/>
    <cellStyle name="CALDAS 4 4 5 3" xfId="6481"/>
    <cellStyle name="CALDAS 4 4 5 4" xfId="7964"/>
    <cellStyle name="CALDAS 4 4 6" xfId="2845"/>
    <cellStyle name="CALDAS 4 4 6 2" xfId="5087"/>
    <cellStyle name="CALDAS 4 4 6 3" xfId="7066"/>
    <cellStyle name="CALDAS 4 4 6 4" xfId="8478"/>
    <cellStyle name="CALDAS 4 4 7" xfId="5998"/>
    <cellStyle name="CALDAS 4 4 8" xfId="5804"/>
    <cellStyle name="CALDAS 4 4 9" xfId="6880"/>
    <cellStyle name="CALDAS 4 5" xfId="4113"/>
    <cellStyle name="CALDAS 5" xfId="482"/>
    <cellStyle name="CALDAS 5 2" xfId="1016"/>
    <cellStyle name="CALDAS 5 2 2" xfId="1464"/>
    <cellStyle name="CALDAS 5 2 2 2" xfId="2624"/>
    <cellStyle name="CALDAS 5 2 2 2 2" xfId="5090"/>
    <cellStyle name="CALDAS 5 2 2 2 3" xfId="6936"/>
    <cellStyle name="CALDAS 5 2 2 2 4" xfId="8365"/>
    <cellStyle name="CALDAS 5 2 2 3" xfId="3167"/>
    <cellStyle name="CALDAS 5 2 2 3 2" xfId="6052"/>
    <cellStyle name="CALDAS 5 2 2 3 3" xfId="7388"/>
    <cellStyle name="CALDAS 5 2 2 3 4" xfId="8800"/>
    <cellStyle name="CALDAS 5 2 2 4" xfId="3348"/>
    <cellStyle name="CALDAS 5 2 2 4 2" xfId="3740"/>
    <cellStyle name="CALDAS 5 2 2 4 3" xfId="7569"/>
    <cellStyle name="CALDAS 5 2 2 4 4" xfId="8981"/>
    <cellStyle name="CALDAS 5 2 2 5" xfId="3510"/>
    <cellStyle name="CALDAS 5 2 2 5 2" xfId="4207"/>
    <cellStyle name="CALDAS 5 2 2 5 3" xfId="7731"/>
    <cellStyle name="CALDAS 5 2 2 5 4" xfId="9143"/>
    <cellStyle name="CALDAS 5 2 2 6" xfId="5311"/>
    <cellStyle name="CALDAS 5 2 2 7" xfId="5066"/>
    <cellStyle name="CALDAS 5 2 2 8" xfId="4593"/>
    <cellStyle name="CALDAS 5 2 3" xfId="4399"/>
    <cellStyle name="CALDAS 6" xfId="964"/>
    <cellStyle name="CALDAS 6 2" xfId="1412"/>
    <cellStyle name="CALDAS 6 2 2" xfId="2572"/>
    <cellStyle name="CALDAS 6 2 2 2" xfId="6233"/>
    <cellStyle name="CALDAS 6 2 2 3" xfId="6889"/>
    <cellStyle name="CALDAS 6 2 2 4" xfId="8318"/>
    <cellStyle name="CALDAS 6 2 3" xfId="3120"/>
    <cellStyle name="CALDAS 6 2 3 2" xfId="6216"/>
    <cellStyle name="CALDAS 6 2 3 3" xfId="7341"/>
    <cellStyle name="CALDAS 6 2 3 4" xfId="8753"/>
    <cellStyle name="CALDAS 6 2 4" xfId="3301"/>
    <cellStyle name="CALDAS 6 2 4 2" xfId="3775"/>
    <cellStyle name="CALDAS 6 2 4 3" xfId="7522"/>
    <cellStyle name="CALDAS 6 2 4 4" xfId="8934"/>
    <cellStyle name="CALDAS 6 2 5" xfId="3463"/>
    <cellStyle name="CALDAS 6 2 5 2" xfId="3661"/>
    <cellStyle name="CALDAS 6 2 5 3" xfId="7684"/>
    <cellStyle name="CALDAS 6 2 5 4" xfId="9096"/>
    <cellStyle name="CALDAS 6 2 6" xfId="5739"/>
    <cellStyle name="CALDAS 6 2 7" xfId="4390"/>
    <cellStyle name="CALDAS 6 2 8" xfId="5102"/>
    <cellStyle name="CALDAS 6 3" xfId="2126"/>
    <cellStyle name="CALDAS 6 3 2" xfId="5386"/>
    <cellStyle name="CALDAS 6 3 3" xfId="6632"/>
    <cellStyle name="CALDAS 6 3 4" xfId="8097"/>
    <cellStyle name="CALDAS 6 4" xfId="2861"/>
    <cellStyle name="CALDAS 6 4 2" xfId="5632"/>
    <cellStyle name="CALDAS 6 4 3" xfId="7082"/>
    <cellStyle name="CALDAS 6 4 4" xfId="8494"/>
    <cellStyle name="CALDAS 6 5" xfId="1838"/>
    <cellStyle name="CALDAS 6 5 2" xfId="5505"/>
    <cellStyle name="CALDAS 6 5 3" xfId="6433"/>
    <cellStyle name="CALDAS 6 5 4" xfId="7916"/>
    <cellStyle name="CALDAS 6 6" xfId="3287"/>
    <cellStyle name="CALDAS 6 6 2" xfId="4269"/>
    <cellStyle name="CALDAS 6 6 3" xfId="7508"/>
    <cellStyle name="CALDAS 6 6 4" xfId="8920"/>
    <cellStyle name="CALDAS 6 7" xfId="3868"/>
    <cellStyle name="CALDAS 6 8" xfId="4344"/>
    <cellStyle name="CALDAS 6 9" xfId="5746"/>
    <cellStyle name="Code" xfId="293"/>
    <cellStyle name="Code 2" xfId="483"/>
    <cellStyle name="Code 2 2" xfId="9250"/>
    <cellStyle name="Code Section" xfId="294"/>
    <cellStyle name="Code Section 2" xfId="484"/>
    <cellStyle name="Code_Cálculo CVAs_COPEL-DIS_MAIO_2008_CONTABILIZAÇÃO" xfId="295"/>
    <cellStyle name="Comma  - Style1" xfId="296"/>
    <cellStyle name="Comma  - Style1 2" xfId="378"/>
    <cellStyle name="Comma [0]_12matrix" xfId="297"/>
    <cellStyle name="Comma [00]" xfId="298"/>
    <cellStyle name="Comma [00] 2" xfId="486"/>
    <cellStyle name="Comma [00] 3" xfId="485"/>
    <cellStyle name="Comma_12matrix" xfId="299"/>
    <cellStyle name="Comma0" xfId="300"/>
    <cellStyle name="Comma0 2" xfId="487"/>
    <cellStyle name="Conferência" xfId="301"/>
    <cellStyle name="Conferência 2" xfId="489"/>
    <cellStyle name="Conferência 3" xfId="488"/>
    <cellStyle name="COPEL" xfId="379"/>
    <cellStyle name="COPEL - DIGITAÇÃO %" xfId="380"/>
    <cellStyle name="COPEL - DIGITAÇÃO % 2" xfId="490"/>
    <cellStyle name="COPEL - DIGITAÇÃO % 2 2" xfId="659"/>
    <cellStyle name="COPEL - DIGITAÇÃO % 2 2 2" xfId="755"/>
    <cellStyle name="COPEL - DIGITAÇÃO % 2 2 2 2" xfId="1108"/>
    <cellStyle name="COPEL - DIGITAÇÃO % 2 2 2 2 2" xfId="1556"/>
    <cellStyle name="COPEL - DIGITAÇÃO % 2 2 2 2 2 2" xfId="2716"/>
    <cellStyle name="COPEL - DIGITAÇÃO % 2 2 2 2 2 2 2" xfId="3909"/>
    <cellStyle name="COPEL - DIGITAÇÃO % 2 2 2 2 2 2 3" xfId="7021"/>
    <cellStyle name="COPEL - DIGITAÇÃO % 2 2 2 2 2 2 4" xfId="8448"/>
    <cellStyle name="COPEL - DIGITAÇÃO % 2 2 2 2 2 3" xfId="3253"/>
    <cellStyle name="COPEL - DIGITAÇÃO % 2 2 2 2 2 3 2" xfId="3808"/>
    <cellStyle name="COPEL - DIGITAÇÃO % 2 2 2 2 2 3 3" xfId="7474"/>
    <cellStyle name="COPEL - DIGITAÇÃO % 2 2 2 2 2 3 4" xfId="8886"/>
    <cellStyle name="COPEL - DIGITAÇÃO % 2 2 2 2 2 4" xfId="3431"/>
    <cellStyle name="COPEL - DIGITAÇÃO % 2 2 2 2 2 4 2" xfId="3683"/>
    <cellStyle name="COPEL - DIGITAÇÃO % 2 2 2 2 2 4 3" xfId="7652"/>
    <cellStyle name="COPEL - DIGITAÇÃO % 2 2 2 2 2 4 4" xfId="9064"/>
    <cellStyle name="COPEL - DIGITAÇÃO % 2 2 2 2 2 5" xfId="3593"/>
    <cellStyle name="COPEL - DIGITAÇÃO % 2 2 2 2 2 5 2" xfId="6331"/>
    <cellStyle name="COPEL - DIGITAÇÃO % 2 2 2 2 2 5 3" xfId="7814"/>
    <cellStyle name="COPEL - DIGITAÇÃO % 2 2 2 2 2 5 4" xfId="9226"/>
    <cellStyle name="COPEL - DIGITAÇÃO % 2 2 2 2 2 6" xfId="5156"/>
    <cellStyle name="COPEL - DIGITAÇÃO % 2 2 2 2 2 7" xfId="5908"/>
    <cellStyle name="COPEL - DIGITAÇÃO % 2 2 2 2 2 8" xfId="4134"/>
    <cellStyle name="COPEL - DIGITAÇÃO % 2 2 2 2 3" xfId="2268"/>
    <cellStyle name="COPEL - DIGITAÇÃO % 2 2 2 2 3 2" xfId="5473"/>
    <cellStyle name="COPEL - DIGITAÇÃO % 2 2 2 2 3 3" xfId="6762"/>
    <cellStyle name="COPEL - DIGITAÇÃO % 2 2 2 2 3 4" xfId="8225"/>
    <cellStyle name="COPEL - DIGITAÇÃO % 2 2 2 2 4" xfId="2993"/>
    <cellStyle name="COPEL - DIGITAÇÃO % 2 2 2 2 4 2" xfId="6271"/>
    <cellStyle name="COPEL - DIGITAÇÃO % 2 2 2 2 4 3" xfId="7214"/>
    <cellStyle name="COPEL - DIGITAÇÃO % 2 2 2 2 4 4" xfId="8626"/>
    <cellStyle name="COPEL - DIGITAÇÃO % 2 2 2 2 5" xfId="1766"/>
    <cellStyle name="COPEL - DIGITAÇÃO % 2 2 2 2 5 2" xfId="4091"/>
    <cellStyle name="COPEL - DIGITAÇÃO % 2 2 2 2 5 3" xfId="6365"/>
    <cellStyle name="COPEL - DIGITAÇÃO % 2 2 2 2 5 4" xfId="7849"/>
    <cellStyle name="COPEL - DIGITAÇÃO % 2 2 2 2 6" xfId="1981"/>
    <cellStyle name="COPEL - DIGITAÇÃO % 2 2 2 2 6 2" xfId="5525"/>
    <cellStyle name="COPEL - DIGITAÇÃO % 2 2 2 2 6 3" xfId="6569"/>
    <cellStyle name="COPEL - DIGITAÇÃO % 2 2 2 2 6 4" xfId="8050"/>
    <cellStyle name="COPEL - DIGITAÇÃO % 2 2 2 2 7" xfId="6069"/>
    <cellStyle name="COPEL - DIGITAÇÃO % 2 2 2 2 8" xfId="4997"/>
    <cellStyle name="COPEL - DIGITAÇÃO % 2 2 2 2 9" xfId="4932"/>
    <cellStyle name="COPEL - DIGITAÇÃO % 2 2 2 3" xfId="4175"/>
    <cellStyle name="COPEL - DIGITAÇÃO % 2 2 3" xfId="714"/>
    <cellStyle name="COPEL - DIGITAÇÃO % 2 2 3 2" xfId="1068"/>
    <cellStyle name="COPEL - DIGITAÇÃO % 2 2 3 2 2" xfId="1516"/>
    <cellStyle name="COPEL - DIGITAÇÃO % 2 2 3 2 2 2" xfId="2676"/>
    <cellStyle name="COPEL - DIGITAÇÃO % 2 2 3 2 2 2 2" xfId="4931"/>
    <cellStyle name="COPEL - DIGITAÇÃO % 2 2 3 2 2 2 3" xfId="6981"/>
    <cellStyle name="COPEL - DIGITAÇÃO % 2 2 3 2 2 2 4" xfId="8408"/>
    <cellStyle name="COPEL - DIGITAÇÃO % 2 2 3 2 2 3" xfId="3213"/>
    <cellStyle name="COPEL - DIGITAÇÃO % 2 2 3 2 2 3 2" xfId="3829"/>
    <cellStyle name="COPEL - DIGITAÇÃO % 2 2 3 2 2 3 3" xfId="7434"/>
    <cellStyle name="COPEL - DIGITAÇÃO % 2 2 3 2 2 3 4" xfId="8846"/>
    <cellStyle name="COPEL - DIGITAÇÃO % 2 2 3 2 2 4" xfId="3391"/>
    <cellStyle name="COPEL - DIGITAÇÃO % 2 2 3 2 2 4 2" xfId="3712"/>
    <cellStyle name="COPEL - DIGITAÇÃO % 2 2 3 2 2 4 3" xfId="7612"/>
    <cellStyle name="COPEL - DIGITAÇÃO % 2 2 3 2 2 4 4" xfId="9024"/>
    <cellStyle name="COPEL - DIGITAÇÃO % 2 2 3 2 2 5" xfId="3553"/>
    <cellStyle name="COPEL - DIGITAÇÃO % 2 2 3 2 2 5 2" xfId="6291"/>
    <cellStyle name="COPEL - DIGITAÇÃO % 2 2 3 2 2 5 3" xfId="7774"/>
    <cellStyle name="COPEL - DIGITAÇÃO % 2 2 3 2 2 5 4" xfId="9186"/>
    <cellStyle name="COPEL - DIGITAÇÃO % 2 2 3 2 2 6" xfId="4398"/>
    <cellStyle name="COPEL - DIGITAÇÃO % 2 2 3 2 2 7" xfId="4917"/>
    <cellStyle name="COPEL - DIGITAÇÃO % 2 2 3 2 2 8" xfId="5174"/>
    <cellStyle name="COPEL - DIGITAÇÃO % 2 2 3 2 3" xfId="2228"/>
    <cellStyle name="COPEL - DIGITAÇÃO % 2 2 3 2 3 2" xfId="4685"/>
    <cellStyle name="COPEL - DIGITAÇÃO % 2 2 3 2 3 3" xfId="6722"/>
    <cellStyle name="COPEL - DIGITAÇÃO % 2 2 3 2 3 4" xfId="8185"/>
    <cellStyle name="COPEL - DIGITAÇÃO % 2 2 3 2 4" xfId="2953"/>
    <cellStyle name="COPEL - DIGITAÇÃO % 2 2 3 2 4 2" xfId="5987"/>
    <cellStyle name="COPEL - DIGITAÇÃO % 2 2 3 2 4 3" xfId="7174"/>
    <cellStyle name="COPEL - DIGITAÇÃO % 2 2 3 2 4 4" xfId="8586"/>
    <cellStyle name="COPEL - DIGITAÇÃO % 2 2 3 2 5" xfId="2003"/>
    <cellStyle name="COPEL - DIGITAÇÃO % 2 2 3 2 5 2" xfId="4333"/>
    <cellStyle name="COPEL - DIGITAÇÃO % 2 2 3 2 5 3" xfId="6591"/>
    <cellStyle name="COPEL - DIGITAÇÃO % 2 2 3 2 5 4" xfId="8072"/>
    <cellStyle name="COPEL - DIGITAÇÃO % 2 2 3 2 6" xfId="1862"/>
    <cellStyle name="COPEL - DIGITAÇÃO % 2 2 3 2 6 2" xfId="5471"/>
    <cellStyle name="COPEL - DIGITAÇÃO % 2 2 3 2 6 3" xfId="6457"/>
    <cellStyle name="COPEL - DIGITAÇÃO % 2 2 3 2 6 4" xfId="7940"/>
    <cellStyle name="COPEL - DIGITAÇÃO % 2 2 3 2 7" xfId="5889"/>
    <cellStyle name="COPEL - DIGITAÇÃO % 2 2 3 2 8" xfId="5375"/>
    <cellStyle name="COPEL - DIGITAÇÃO % 2 2 3 2 9" xfId="4907"/>
    <cellStyle name="COPEL - DIGITAÇÃO % 2 2 3 3" xfId="4143"/>
    <cellStyle name="COPEL - DIGITAÇÃO % 2 2 4" xfId="1027"/>
    <cellStyle name="COPEL - DIGITAÇÃO % 2 2 4 2" xfId="1475"/>
    <cellStyle name="COPEL - DIGITAÇÃO % 2 2 4 2 2" xfId="2635"/>
    <cellStyle name="COPEL - DIGITAÇÃO % 2 2 4 2 2 2" xfId="5809"/>
    <cellStyle name="COPEL - DIGITAÇÃO % 2 2 4 2 2 3" xfId="6942"/>
    <cellStyle name="COPEL - DIGITAÇÃO % 2 2 4 2 2 4" xfId="8370"/>
    <cellStyle name="COPEL - DIGITAÇÃO % 2 2 4 2 3" xfId="3174"/>
    <cellStyle name="COPEL - DIGITAÇÃO % 2 2 4 2 3 2" xfId="5579"/>
    <cellStyle name="COPEL - DIGITAÇÃO % 2 2 4 2 3 3" xfId="7395"/>
    <cellStyle name="COPEL - DIGITAÇÃO % 2 2 4 2 3 4" xfId="8807"/>
    <cellStyle name="COPEL - DIGITAÇÃO % 2 2 4 2 4" xfId="3353"/>
    <cellStyle name="COPEL - DIGITAÇÃO % 2 2 4 2 4 2" xfId="3737"/>
    <cellStyle name="COPEL - DIGITAÇÃO % 2 2 4 2 4 3" xfId="7574"/>
    <cellStyle name="COPEL - DIGITAÇÃO % 2 2 4 2 4 4" xfId="8986"/>
    <cellStyle name="COPEL - DIGITAÇÃO % 2 2 4 2 5" xfId="3515"/>
    <cellStyle name="COPEL - DIGITAÇÃO % 2 2 4 2 5 2" xfId="3625"/>
    <cellStyle name="COPEL - DIGITAÇÃO % 2 2 4 2 5 3" xfId="7736"/>
    <cellStyle name="COPEL - DIGITAÇÃO % 2 2 4 2 5 4" xfId="9148"/>
    <cellStyle name="COPEL - DIGITAÇÃO % 2 2 4 2 6" xfId="5269"/>
    <cellStyle name="COPEL - DIGITAÇÃO % 2 2 4 2 7" xfId="5230"/>
    <cellStyle name="COPEL - DIGITAÇÃO % 2 2 4 2 8" xfId="4738"/>
    <cellStyle name="COPEL - DIGITAÇÃO % 2 2 4 3" xfId="2187"/>
    <cellStyle name="COPEL - DIGITAÇÃO % 2 2 4 3 2" xfId="4319"/>
    <cellStyle name="COPEL - DIGITAÇÃO % 2 2 4 3 3" xfId="6683"/>
    <cellStyle name="COPEL - DIGITAÇÃO % 2 2 4 3 4" xfId="8147"/>
    <cellStyle name="COPEL - DIGITAÇÃO % 2 2 4 4" xfId="2914"/>
    <cellStyle name="COPEL - DIGITAÇÃO % 2 2 4 4 2" xfId="5633"/>
    <cellStyle name="COPEL - DIGITAÇÃO % 2 2 4 4 3" xfId="7135"/>
    <cellStyle name="COPEL - DIGITAÇÃO % 2 2 4 4 4" xfId="8547"/>
    <cellStyle name="COPEL - DIGITAÇÃO % 2 2 4 5" xfId="2839"/>
    <cellStyle name="COPEL - DIGITAÇÃO % 2 2 4 5 2" xfId="6145"/>
    <cellStyle name="COPEL - DIGITAÇÃO % 2 2 4 5 3" xfId="7060"/>
    <cellStyle name="COPEL - DIGITAÇÃO % 2 2 4 5 4" xfId="8472"/>
    <cellStyle name="COPEL - DIGITAÇÃO % 2 2 4 6" xfId="1753"/>
    <cellStyle name="COPEL - DIGITAÇÃO % 2 2 4 6 2" xfId="5694"/>
    <cellStyle name="COPEL - DIGITAÇÃO % 2 2 4 6 3" xfId="4892"/>
    <cellStyle name="COPEL - DIGITAÇÃO % 2 2 4 6 4" xfId="7836"/>
    <cellStyle name="COPEL - DIGITAÇÃO % 2 2 4 7" xfId="4744"/>
    <cellStyle name="COPEL - DIGITAÇÃO % 2 2 4 8" xfId="6056"/>
    <cellStyle name="COPEL - DIGITAÇÃO % 2 2 4 9" xfId="4067"/>
    <cellStyle name="COPEL - DIGITAÇÃO % 2 2 5" xfId="4095"/>
    <cellStyle name="COPEL - DIGITAÇÃO % 2 3" xfId="680"/>
    <cellStyle name="COPEL - DIGITAÇÃO % 2 3 2" xfId="768"/>
    <cellStyle name="COPEL - DIGITAÇÃO % 2 3 2 2" xfId="1121"/>
    <cellStyle name="COPEL - DIGITAÇÃO % 2 3 2 2 2" xfId="1569"/>
    <cellStyle name="COPEL - DIGITAÇÃO % 2 3 2 2 2 2" xfId="2729"/>
    <cellStyle name="COPEL - DIGITAÇÃO % 2 3 2 2 2 2 2" xfId="3999"/>
    <cellStyle name="COPEL - DIGITAÇÃO % 2 3 2 2 2 2 3" xfId="7034"/>
    <cellStyle name="COPEL - DIGITAÇÃO % 2 3 2 2 2 2 4" xfId="8461"/>
    <cellStyle name="COPEL - DIGITAÇÃO % 2 3 2 2 2 3" xfId="3266"/>
    <cellStyle name="COPEL - DIGITAÇÃO % 2 3 2 2 2 3 2" xfId="3800"/>
    <cellStyle name="COPEL - DIGITAÇÃO % 2 3 2 2 2 3 3" xfId="7487"/>
    <cellStyle name="COPEL - DIGITAÇÃO % 2 3 2 2 2 3 4" xfId="8899"/>
    <cellStyle name="COPEL - DIGITAÇÃO % 2 3 2 2 2 4" xfId="3444"/>
    <cellStyle name="COPEL - DIGITAÇÃO % 2 3 2 2 2 4 2" xfId="3675"/>
    <cellStyle name="COPEL - DIGITAÇÃO % 2 3 2 2 2 4 3" xfId="7665"/>
    <cellStyle name="COPEL - DIGITAÇÃO % 2 3 2 2 2 4 4" xfId="9077"/>
    <cellStyle name="COPEL - DIGITAÇÃO % 2 3 2 2 2 5" xfId="3606"/>
    <cellStyle name="COPEL - DIGITAÇÃO % 2 3 2 2 2 5 2" xfId="6344"/>
    <cellStyle name="COPEL - DIGITAÇÃO % 2 3 2 2 2 5 3" xfId="7827"/>
    <cellStyle name="COPEL - DIGITAÇÃO % 2 3 2 2 2 5 4" xfId="9239"/>
    <cellStyle name="COPEL - DIGITAÇÃO % 2 3 2 2 2 6" xfId="4554"/>
    <cellStyle name="COPEL - DIGITAÇÃO % 2 3 2 2 2 7" xfId="6080"/>
    <cellStyle name="COPEL - DIGITAÇÃO % 2 3 2 2 2 8" xfId="5840"/>
    <cellStyle name="COPEL - DIGITAÇÃO % 2 3 2 2 3" xfId="2281"/>
    <cellStyle name="COPEL - DIGITAÇÃO % 2 3 2 2 3 2" xfId="4336"/>
    <cellStyle name="COPEL - DIGITAÇÃO % 2 3 2 2 3 3" xfId="6775"/>
    <cellStyle name="COPEL - DIGITAÇÃO % 2 3 2 2 3 4" xfId="8238"/>
    <cellStyle name="COPEL - DIGITAÇÃO % 2 3 2 2 4" xfId="3006"/>
    <cellStyle name="COPEL - DIGITAÇÃO % 2 3 2 2 4 2" xfId="5593"/>
    <cellStyle name="COPEL - DIGITAÇÃO % 2 3 2 2 4 3" xfId="7227"/>
    <cellStyle name="COPEL - DIGITAÇÃO % 2 3 2 2 4 4" xfId="8639"/>
    <cellStyle name="COPEL - DIGITAÇÃO % 2 3 2 2 5" xfId="1692"/>
    <cellStyle name="COPEL - DIGITAÇÃO % 2 3 2 2 5 2" xfId="4505"/>
    <cellStyle name="COPEL - DIGITAÇÃO % 2 3 2 2 5 3" xfId="6082"/>
    <cellStyle name="COPEL - DIGITAÇÃO % 2 3 2 2 5 4" xfId="3873"/>
    <cellStyle name="COPEL - DIGITAÇÃO % 2 3 2 2 6" xfId="1852"/>
    <cellStyle name="COPEL - DIGITAÇÃO % 2 3 2 2 6 2" xfId="5192"/>
    <cellStyle name="COPEL - DIGITAÇÃO % 2 3 2 2 6 3" xfId="6447"/>
    <cellStyle name="COPEL - DIGITAÇÃO % 2 3 2 2 6 4" xfId="7930"/>
    <cellStyle name="COPEL - DIGITAÇÃO % 2 3 2 2 7" xfId="5764"/>
    <cellStyle name="COPEL - DIGITAÇÃO % 2 3 2 2 8" xfId="5643"/>
    <cellStyle name="COPEL - DIGITAÇÃO % 2 3 2 2 9" xfId="7055"/>
    <cellStyle name="COPEL - DIGITAÇÃO % 2 3 2 3" xfId="4185"/>
    <cellStyle name="COPEL - DIGITAÇÃO % 2 3 3" xfId="727"/>
    <cellStyle name="COPEL - DIGITAÇÃO % 2 3 3 2" xfId="1080"/>
    <cellStyle name="COPEL - DIGITAÇÃO % 2 3 3 2 2" xfId="1528"/>
    <cellStyle name="COPEL - DIGITAÇÃO % 2 3 3 2 2 2" xfId="2688"/>
    <cellStyle name="COPEL - DIGITAÇÃO % 2 3 3 2 2 2 2" xfId="4021"/>
    <cellStyle name="COPEL - DIGITAÇÃO % 2 3 3 2 2 2 3" xfId="6993"/>
    <cellStyle name="COPEL - DIGITAÇÃO % 2 3 3 2 2 2 4" xfId="8420"/>
    <cellStyle name="COPEL - DIGITAÇÃO % 2 3 3 2 2 3" xfId="3225"/>
    <cellStyle name="COPEL - DIGITAÇÃO % 2 3 3 2 2 3 2" xfId="3822"/>
    <cellStyle name="COPEL - DIGITAÇÃO % 2 3 3 2 2 3 3" xfId="7446"/>
    <cellStyle name="COPEL - DIGITAÇÃO % 2 3 3 2 2 3 4" xfId="8858"/>
    <cellStyle name="COPEL - DIGITAÇÃO % 2 3 3 2 2 4" xfId="3403"/>
    <cellStyle name="COPEL - DIGITAÇÃO % 2 3 3 2 2 4 2" xfId="3704"/>
    <cellStyle name="COPEL - DIGITAÇÃO % 2 3 3 2 2 4 3" xfId="7624"/>
    <cellStyle name="COPEL - DIGITAÇÃO % 2 3 3 2 2 4 4" xfId="9036"/>
    <cellStyle name="COPEL - DIGITAÇÃO % 2 3 3 2 2 5" xfId="3565"/>
    <cellStyle name="COPEL - DIGITAÇÃO % 2 3 3 2 2 5 2" xfId="6303"/>
    <cellStyle name="COPEL - DIGITAÇÃO % 2 3 3 2 2 5 3" xfId="7786"/>
    <cellStyle name="COPEL - DIGITAÇÃO % 2 3 3 2 2 5 4" xfId="9198"/>
    <cellStyle name="COPEL - DIGITAÇÃO % 2 3 3 2 2 6" xfId="5347"/>
    <cellStyle name="COPEL - DIGITAÇÃO % 2 3 3 2 2 7" xfId="5237"/>
    <cellStyle name="COPEL - DIGITAÇÃO % 2 3 3 2 2 8" xfId="5313"/>
    <cellStyle name="COPEL - DIGITAÇÃO % 2 3 3 2 3" xfId="2240"/>
    <cellStyle name="COPEL - DIGITAÇÃO % 2 3 3 2 3 2" xfId="5586"/>
    <cellStyle name="COPEL - DIGITAÇÃO % 2 3 3 2 3 3" xfId="6734"/>
    <cellStyle name="COPEL - DIGITAÇÃO % 2 3 3 2 3 4" xfId="8197"/>
    <cellStyle name="COPEL - DIGITAÇÃO % 2 3 3 2 4" xfId="2965"/>
    <cellStyle name="COPEL - DIGITAÇÃO % 2 3 3 2 4 2" xfId="4793"/>
    <cellStyle name="COPEL - DIGITAÇÃO % 2 3 3 2 4 3" xfId="7186"/>
    <cellStyle name="COPEL - DIGITAÇÃO % 2 3 3 2 4 4" xfId="8598"/>
    <cellStyle name="COPEL - DIGITAÇÃO % 2 3 3 2 5" xfId="1812"/>
    <cellStyle name="COPEL - DIGITAÇÃO % 2 3 3 2 5 2" xfId="4328"/>
    <cellStyle name="COPEL - DIGITAÇÃO % 2 3 3 2 5 3" xfId="6411"/>
    <cellStyle name="COPEL - DIGITAÇÃO % 2 3 3 2 5 4" xfId="7894"/>
    <cellStyle name="COPEL - DIGITAÇÃO % 2 3 3 2 6" xfId="3171"/>
    <cellStyle name="COPEL - DIGITAÇÃO % 2 3 3 2 6 2" xfId="6212"/>
    <cellStyle name="COPEL - DIGITAÇÃO % 2 3 3 2 6 3" xfId="7392"/>
    <cellStyle name="COPEL - DIGITAÇÃO % 2 3 3 2 6 4" xfId="8804"/>
    <cellStyle name="COPEL - DIGITAÇÃO % 2 3 3 2 7" xfId="4371"/>
    <cellStyle name="COPEL - DIGITAÇÃO % 2 3 3 2 8" xfId="4686"/>
    <cellStyle name="COPEL - DIGITAÇÃO % 2 3 3 2 9" xfId="5895"/>
    <cellStyle name="COPEL - DIGITAÇÃO % 2 3 3 3" xfId="4152"/>
    <cellStyle name="COPEL - DIGITAÇÃO % 2 4" xfId="682"/>
    <cellStyle name="COPEL - DIGITAÇÃO % 2 4 2" xfId="770"/>
    <cellStyle name="COPEL - DIGITAÇÃO % 2 4 2 2" xfId="1123"/>
    <cellStyle name="COPEL - DIGITAÇÃO % 2 4 2 2 2" xfId="1571"/>
    <cellStyle name="COPEL - DIGITAÇÃO % 2 4 2 2 2 2" xfId="2731"/>
    <cellStyle name="COPEL - DIGITAÇÃO % 2 4 2 2 2 2 2" xfId="3997"/>
    <cellStyle name="COPEL - DIGITAÇÃO % 2 4 2 2 2 2 3" xfId="7036"/>
    <cellStyle name="COPEL - DIGITAÇÃO % 2 4 2 2 2 2 4" xfId="8463"/>
    <cellStyle name="COPEL - DIGITAÇÃO % 2 4 2 2 2 3" xfId="3268"/>
    <cellStyle name="COPEL - DIGITAÇÃO % 2 4 2 2 2 3 2" xfId="3798"/>
    <cellStyle name="COPEL - DIGITAÇÃO % 2 4 2 2 2 3 3" xfId="7489"/>
    <cellStyle name="COPEL - DIGITAÇÃO % 2 4 2 2 2 3 4" xfId="8901"/>
    <cellStyle name="COPEL - DIGITAÇÃO % 2 4 2 2 2 4" xfId="3446"/>
    <cellStyle name="COPEL - DIGITAÇÃO % 2 4 2 2 2 4 2" xfId="4223"/>
    <cellStyle name="COPEL - DIGITAÇÃO % 2 4 2 2 2 4 3" xfId="7667"/>
    <cellStyle name="COPEL - DIGITAÇÃO % 2 4 2 2 2 4 4" xfId="9079"/>
    <cellStyle name="COPEL - DIGITAÇÃO % 2 4 2 2 2 5" xfId="3608"/>
    <cellStyle name="COPEL - DIGITAÇÃO % 2 4 2 2 2 5 2" xfId="6346"/>
    <cellStyle name="COPEL - DIGITAÇÃO % 2 4 2 2 2 5 3" xfId="7829"/>
    <cellStyle name="COPEL - DIGITAÇÃO % 2 4 2 2 2 5 4" xfId="9241"/>
    <cellStyle name="COPEL - DIGITAÇÃO % 2 4 2 2 2 6" xfId="4307"/>
    <cellStyle name="COPEL - DIGITAÇÃO % 2 4 2 2 2 7" xfId="5549"/>
    <cellStyle name="COPEL - DIGITAÇÃO % 2 4 2 2 2 8" xfId="5308"/>
    <cellStyle name="COPEL - DIGITAÇÃO % 2 4 2 2 3" xfId="2283"/>
    <cellStyle name="COPEL - DIGITAÇÃO % 2 4 2 2 3 2" xfId="5496"/>
    <cellStyle name="COPEL - DIGITAÇÃO % 2 4 2 2 3 3" xfId="6777"/>
    <cellStyle name="COPEL - DIGITAÇÃO % 2 4 2 2 3 4" xfId="8240"/>
    <cellStyle name="COPEL - DIGITAÇÃO % 2 4 2 2 4" xfId="3008"/>
    <cellStyle name="COPEL - DIGITAÇÃO % 2 4 2 2 4 2" xfId="4415"/>
    <cellStyle name="COPEL - DIGITAÇÃO % 2 4 2 2 4 3" xfId="7229"/>
    <cellStyle name="COPEL - DIGITAÇÃO % 2 4 2 2 4 4" xfId="8641"/>
    <cellStyle name="COPEL - DIGITAÇÃO % 2 4 2 2 5" xfId="1775"/>
    <cellStyle name="COPEL - DIGITAÇÃO % 2 4 2 2 5 2" xfId="5499"/>
    <cellStyle name="COPEL - DIGITAÇÃO % 2 4 2 2 5 3" xfId="6374"/>
    <cellStyle name="COPEL - DIGITAÇÃO % 2 4 2 2 5 4" xfId="7858"/>
    <cellStyle name="COPEL - DIGITAÇÃO % 2 4 2 2 6" xfId="1997"/>
    <cellStyle name="COPEL - DIGITAÇÃO % 2 4 2 2 6 2" xfId="5514"/>
    <cellStyle name="COPEL - DIGITAÇÃO % 2 4 2 2 6 3" xfId="6585"/>
    <cellStyle name="COPEL - DIGITAÇÃO % 2 4 2 2 6 4" xfId="8066"/>
    <cellStyle name="COPEL - DIGITAÇÃO % 2 4 2 2 7" xfId="6186"/>
    <cellStyle name="COPEL - DIGITAÇÃO % 2 4 2 2 8" xfId="5131"/>
    <cellStyle name="COPEL - DIGITAÇÃO % 2 4 2 2 9" xfId="5307"/>
    <cellStyle name="COPEL - DIGITAÇÃO % 2 4 2 3" xfId="4187"/>
    <cellStyle name="COPEL - DIGITAÇÃO % 2 4 3" xfId="729"/>
    <cellStyle name="COPEL - DIGITAÇÃO % 2 4 3 2" xfId="1082"/>
    <cellStyle name="COPEL - DIGITAÇÃO % 2 4 3 2 2" xfId="1530"/>
    <cellStyle name="COPEL - DIGITAÇÃO % 2 4 3 2 2 2" xfId="2690"/>
    <cellStyle name="COPEL - DIGITAÇÃO % 2 4 3 2 2 2 2" xfId="4019"/>
    <cellStyle name="COPEL - DIGITAÇÃO % 2 4 3 2 2 2 3" xfId="6995"/>
    <cellStyle name="COPEL - DIGITAÇÃO % 2 4 3 2 2 2 4" xfId="8422"/>
    <cellStyle name="COPEL - DIGITAÇÃO % 2 4 3 2 2 3" xfId="3227"/>
    <cellStyle name="COPEL - DIGITAÇÃO % 2 4 3 2 2 3 2" xfId="3821"/>
    <cellStyle name="COPEL - DIGITAÇÃO % 2 4 3 2 2 3 3" xfId="7448"/>
    <cellStyle name="COPEL - DIGITAÇÃO % 2 4 3 2 2 3 4" xfId="8860"/>
    <cellStyle name="COPEL - DIGITAÇÃO % 2 4 3 2 2 4" xfId="3405"/>
    <cellStyle name="COPEL - DIGITAÇÃO % 2 4 3 2 2 4 2" xfId="3703"/>
    <cellStyle name="COPEL - DIGITAÇÃO % 2 4 3 2 2 4 3" xfId="7626"/>
    <cellStyle name="COPEL - DIGITAÇÃO % 2 4 3 2 2 4 4" xfId="9038"/>
    <cellStyle name="COPEL - DIGITAÇÃO % 2 4 3 2 2 5" xfId="3567"/>
    <cellStyle name="COPEL - DIGITAÇÃO % 2 4 3 2 2 5 2" xfId="6305"/>
    <cellStyle name="COPEL - DIGITAÇÃO % 2 4 3 2 2 5 3" xfId="7788"/>
    <cellStyle name="COPEL - DIGITAÇÃO % 2 4 3 2 2 5 4" xfId="9200"/>
    <cellStyle name="COPEL - DIGITAÇÃO % 2 4 3 2 2 6" xfId="4829"/>
    <cellStyle name="COPEL - DIGITAÇÃO % 2 4 3 2 2 7" xfId="5782"/>
    <cellStyle name="COPEL - DIGITAÇÃO % 2 4 3 2 2 8" xfId="4580"/>
    <cellStyle name="COPEL - DIGITAÇÃO % 2 4 3 2 3" xfId="2242"/>
    <cellStyle name="COPEL - DIGITAÇÃO % 2 4 3 2 3 2" xfId="4409"/>
    <cellStyle name="COPEL - DIGITAÇÃO % 2 4 3 2 3 3" xfId="6736"/>
    <cellStyle name="COPEL - DIGITAÇÃO % 2 4 3 2 3 4" xfId="8199"/>
    <cellStyle name="COPEL - DIGITAÇÃO % 2 4 3 2 4" xfId="2967"/>
    <cellStyle name="COPEL - DIGITAÇÃO % 2 4 3 2 4 2" xfId="4087"/>
    <cellStyle name="COPEL - DIGITAÇÃO % 2 4 3 2 4 3" xfId="7188"/>
    <cellStyle name="COPEL - DIGITAÇÃO % 2 4 3 2 4 4" xfId="8600"/>
    <cellStyle name="COPEL - DIGITAÇÃO % 2 4 3 2 5" xfId="2001"/>
    <cellStyle name="COPEL - DIGITAÇÃO % 2 4 3 2 5 2" xfId="4861"/>
    <cellStyle name="COPEL - DIGITAÇÃO % 2 4 3 2 5 3" xfId="6589"/>
    <cellStyle name="COPEL - DIGITAÇÃO % 2 4 3 2 5 4" xfId="8070"/>
    <cellStyle name="COPEL - DIGITAÇÃO % 2 4 3 2 6" xfId="1844"/>
    <cellStyle name="COPEL - DIGITAÇÃO % 2 4 3 2 6 2" xfId="4323"/>
    <cellStyle name="COPEL - DIGITAÇÃO % 2 4 3 2 6 3" xfId="6439"/>
    <cellStyle name="COPEL - DIGITAÇÃO % 2 4 3 2 6 4" xfId="7922"/>
    <cellStyle name="COPEL - DIGITAÇÃO % 2 4 3 2 7" xfId="5089"/>
    <cellStyle name="COPEL - DIGITAÇÃO % 2 4 3 2 8" xfId="4786"/>
    <cellStyle name="COPEL - DIGITAÇÃO % 2 4 3 2 9" xfId="7047"/>
    <cellStyle name="COPEL - DIGITAÇÃO % 2 4 3 3" xfId="4154"/>
    <cellStyle name="COPEL - DIGITAÇÃO % 2 4 4" xfId="1041"/>
    <cellStyle name="COPEL - DIGITAÇÃO % 2 4 4 2" xfId="1489"/>
    <cellStyle name="COPEL - DIGITAÇÃO % 2 4 4 2 2" xfId="2649"/>
    <cellStyle name="COPEL - DIGITAÇÃO % 2 4 4 2 2 2" xfId="6152"/>
    <cellStyle name="COPEL - DIGITAÇÃO % 2 4 4 2 2 3" xfId="6954"/>
    <cellStyle name="COPEL - DIGITAÇÃO % 2 4 4 2 2 4" xfId="8381"/>
    <cellStyle name="COPEL - DIGITAÇÃO % 2 4 4 2 3" xfId="3186"/>
    <cellStyle name="COPEL - DIGITAÇÃO % 2 4 4 2 3 2" xfId="4435"/>
    <cellStyle name="COPEL - DIGITAÇÃO % 2 4 4 2 3 3" xfId="7407"/>
    <cellStyle name="COPEL - DIGITAÇÃO % 2 4 4 2 3 4" xfId="8819"/>
    <cellStyle name="COPEL - DIGITAÇÃO % 2 4 4 2 4" xfId="3364"/>
    <cellStyle name="COPEL - DIGITAÇÃO % 2 4 4 2 4 2" xfId="4248"/>
    <cellStyle name="COPEL - DIGITAÇÃO % 2 4 4 2 4 3" xfId="7585"/>
    <cellStyle name="COPEL - DIGITAÇÃO % 2 4 4 2 4 4" xfId="8997"/>
    <cellStyle name="COPEL - DIGITAÇÃO % 2 4 4 2 5" xfId="3526"/>
    <cellStyle name="COPEL - DIGITAÇÃO % 2 4 4 2 5 2" xfId="3618"/>
    <cellStyle name="COPEL - DIGITAÇÃO % 2 4 4 2 5 3" xfId="7747"/>
    <cellStyle name="COPEL - DIGITAÇÃO % 2 4 4 2 5 4" xfId="9159"/>
    <cellStyle name="COPEL - DIGITAÇÃO % 2 4 4 2 6" xfId="5630"/>
    <cellStyle name="COPEL - DIGITAÇÃO % 2 4 4 2 7" xfId="4581"/>
    <cellStyle name="COPEL - DIGITAÇÃO % 2 4 4 2 8" xfId="5950"/>
    <cellStyle name="COPEL - DIGITAÇÃO % 2 4 4 3" xfId="2201"/>
    <cellStyle name="COPEL - DIGITAÇÃO % 2 4 4 3 2" xfId="4545"/>
    <cellStyle name="COPEL - DIGITAÇÃO % 2 4 4 3 3" xfId="6695"/>
    <cellStyle name="COPEL - DIGITAÇÃO % 2 4 4 3 4" xfId="8158"/>
    <cellStyle name="COPEL - DIGITAÇÃO % 2 4 4 4" xfId="2926"/>
    <cellStyle name="COPEL - DIGITAÇÃO % 2 4 4 4 2" xfId="4412"/>
    <cellStyle name="COPEL - DIGITAÇÃO % 2 4 4 4 3" xfId="7147"/>
    <cellStyle name="COPEL - DIGITAÇÃO % 2 4 4 4 4" xfId="8559"/>
    <cellStyle name="COPEL - DIGITAÇÃO % 2 4 4 5" xfId="1677"/>
    <cellStyle name="COPEL - DIGITAÇÃO % 2 4 4 5 2" xfId="4483"/>
    <cellStyle name="COPEL - DIGITAÇÃO % 2 4 4 5 3" xfId="4385"/>
    <cellStyle name="COPEL - DIGITAÇÃO % 2 4 4 5 4" xfId="5220"/>
    <cellStyle name="COPEL - DIGITAÇÃO % 2 4 4 6" xfId="1751"/>
    <cellStyle name="COPEL - DIGITAÇÃO % 2 4 4 6 2" xfId="4644"/>
    <cellStyle name="COPEL - DIGITAÇÃO % 2 4 4 6 3" xfId="5271"/>
    <cellStyle name="COPEL - DIGITAÇÃO % 2 4 4 6 4" xfId="5891"/>
    <cellStyle name="COPEL - DIGITAÇÃO % 2 4 4 7" xfId="5622"/>
    <cellStyle name="COPEL - DIGITAÇÃO % 2 4 4 8" xfId="4410"/>
    <cellStyle name="COPEL - DIGITAÇÃO % 2 4 4 9" xfId="5292"/>
    <cellStyle name="COPEL - DIGITAÇÃO % 2 4 5" xfId="4114"/>
    <cellStyle name="COPEL - DIGITAÇÃO % 3" xfId="670"/>
    <cellStyle name="COPEL - DIGITAÇÃO % 3 2" xfId="759"/>
    <cellStyle name="COPEL - DIGITAÇÃO % 3 2 2" xfId="1112"/>
    <cellStyle name="COPEL - DIGITAÇÃO % 3 2 2 2" xfId="1560"/>
    <cellStyle name="COPEL - DIGITAÇÃO % 3 2 2 2 2" xfId="2720"/>
    <cellStyle name="COPEL - DIGITAÇÃO % 3 2 2 2 2 2" xfId="4008"/>
    <cellStyle name="COPEL - DIGITAÇÃO % 3 2 2 2 2 3" xfId="7025"/>
    <cellStyle name="COPEL - DIGITAÇÃO % 3 2 2 2 2 4" xfId="8452"/>
    <cellStyle name="COPEL - DIGITAÇÃO % 3 2 2 2 3" xfId="3257"/>
    <cellStyle name="COPEL - DIGITAÇÃO % 3 2 2 2 3 2" xfId="3958"/>
    <cellStyle name="COPEL - DIGITAÇÃO % 3 2 2 2 3 3" xfId="7478"/>
    <cellStyle name="COPEL - DIGITAÇÃO % 3 2 2 2 3 4" xfId="8890"/>
    <cellStyle name="COPEL - DIGITAÇÃO % 3 2 2 2 4" xfId="3435"/>
    <cellStyle name="COPEL - DIGITAÇÃO % 3 2 2 2 4 2" xfId="4227"/>
    <cellStyle name="COPEL - DIGITAÇÃO % 3 2 2 2 4 3" xfId="7656"/>
    <cellStyle name="COPEL - DIGITAÇÃO % 3 2 2 2 4 4" xfId="9068"/>
    <cellStyle name="COPEL - DIGITAÇÃO % 3 2 2 2 5" xfId="3597"/>
    <cellStyle name="COPEL - DIGITAÇÃO % 3 2 2 2 5 2" xfId="6335"/>
    <cellStyle name="COPEL - DIGITAÇÃO % 3 2 2 2 5 3" xfId="7818"/>
    <cellStyle name="COPEL - DIGITAÇÃO % 3 2 2 2 5 4" xfId="9230"/>
    <cellStyle name="COPEL - DIGITAÇÃO % 3 2 2 2 6" xfId="5692"/>
    <cellStyle name="COPEL - DIGITAÇÃO % 3 2 2 2 7" xfId="4915"/>
    <cellStyle name="COPEL - DIGITAÇÃO % 3 2 2 2 8" xfId="6057"/>
    <cellStyle name="COPEL - DIGITAÇÃO % 3 2 2 3" xfId="2272"/>
    <cellStyle name="COPEL - DIGITAÇÃO % 3 2 2 3 2" xfId="4824"/>
    <cellStyle name="COPEL - DIGITAÇÃO % 3 2 2 3 3" xfId="6766"/>
    <cellStyle name="COPEL - DIGITAÇÃO % 3 2 2 3 4" xfId="8229"/>
    <cellStyle name="COPEL - DIGITAÇÃO % 3 2 2 4" xfId="2997"/>
    <cellStyle name="COPEL - DIGITAÇÃO % 3 2 2 4 2" xfId="4799"/>
    <cellStyle name="COPEL - DIGITAÇÃO % 3 2 2 4 3" xfId="7218"/>
    <cellStyle name="COPEL - DIGITAÇÃO % 3 2 2 4 4" xfId="8630"/>
    <cellStyle name="COPEL - DIGITAÇÃO % 3 2 2 5" xfId="1690"/>
    <cellStyle name="COPEL - DIGITAÇÃO % 3 2 2 5 2" xfId="5689"/>
    <cellStyle name="COPEL - DIGITAÇÃO % 3 2 2 5 3" xfId="3947"/>
    <cellStyle name="COPEL - DIGITAÇÃO % 3 2 2 5 4" xfId="6077"/>
    <cellStyle name="COPEL - DIGITAÇÃO % 3 2 2 6" xfId="1760"/>
    <cellStyle name="COPEL - DIGITAÇÃO % 3 2 2 6 2" xfId="5735"/>
    <cellStyle name="COPEL - DIGITAÇÃO % 3 2 2 6 3" xfId="6359"/>
    <cellStyle name="COPEL - DIGITAÇÃO % 3 2 2 6 4" xfId="7843"/>
    <cellStyle name="COPEL - DIGITAÇÃO % 3 2 2 7" xfId="4369"/>
    <cellStyle name="COPEL - DIGITAÇÃO % 3 2 2 8" xfId="4643"/>
    <cellStyle name="COPEL - DIGITAÇÃO % 3 2 2 9" xfId="6059"/>
    <cellStyle name="COPEL - DIGITAÇÃO % 3 2 3" xfId="4179"/>
    <cellStyle name="COPEL - DIGITAÇÃO % 3 3" xfId="718"/>
    <cellStyle name="COPEL - DIGITAÇÃO % 3 3 2" xfId="1072"/>
    <cellStyle name="COPEL - DIGITAÇÃO % 3 3 2 2" xfId="1520"/>
    <cellStyle name="COPEL - DIGITAÇÃO % 3 3 2 2 2" xfId="2680"/>
    <cellStyle name="COPEL - DIGITAÇÃO % 3 3 2 2 2 2" xfId="6284"/>
    <cellStyle name="COPEL - DIGITAÇÃO % 3 3 2 2 2 3" xfId="6985"/>
    <cellStyle name="COPEL - DIGITAÇÃO % 3 3 2 2 2 4" xfId="8412"/>
    <cellStyle name="COPEL - DIGITAÇÃO % 3 3 2 2 3" xfId="3217"/>
    <cellStyle name="COPEL - DIGITAÇÃO % 3 3 2 2 3 2" xfId="3827"/>
    <cellStyle name="COPEL - DIGITAÇÃO % 3 3 2 2 3 3" xfId="7438"/>
    <cellStyle name="COPEL - DIGITAÇÃO % 3 3 2 2 3 4" xfId="8850"/>
    <cellStyle name="COPEL - DIGITAÇÃO % 3 3 2 2 4" xfId="3395"/>
    <cellStyle name="COPEL - DIGITAÇÃO % 3 3 2 2 4 2" xfId="4238"/>
    <cellStyle name="COPEL - DIGITAÇÃO % 3 3 2 2 4 3" xfId="7616"/>
    <cellStyle name="COPEL - DIGITAÇÃO % 3 3 2 2 4 4" xfId="9028"/>
    <cellStyle name="COPEL - DIGITAÇÃO % 3 3 2 2 5" xfId="3557"/>
    <cellStyle name="COPEL - DIGITAÇÃO % 3 3 2 2 5 2" xfId="6295"/>
    <cellStyle name="COPEL - DIGITAÇÃO % 3 3 2 2 5 3" xfId="7778"/>
    <cellStyle name="COPEL - DIGITAÇÃO % 3 3 2 2 5 4" xfId="9190"/>
    <cellStyle name="COPEL - DIGITAÇÃO % 3 3 2 2 6" xfId="5369"/>
    <cellStyle name="COPEL - DIGITAÇÃO % 3 3 2 2 7" xfId="4391"/>
    <cellStyle name="COPEL - DIGITAÇÃO % 3 3 2 2 8" xfId="5795"/>
    <cellStyle name="COPEL - DIGITAÇÃO % 3 3 2 3" xfId="2232"/>
    <cellStyle name="COPEL - DIGITAÇÃO % 3 3 2 3 2" xfId="4555"/>
    <cellStyle name="COPEL - DIGITAÇÃO % 3 3 2 3 3" xfId="6726"/>
    <cellStyle name="COPEL - DIGITAÇÃO % 3 3 2 3 4" xfId="8189"/>
    <cellStyle name="COPEL - DIGITAÇÃO % 3 3 2 4" xfId="2957"/>
    <cellStyle name="COPEL - DIGITAÇÃO % 3 3 2 4 2" xfId="5745"/>
    <cellStyle name="COPEL - DIGITAÇÃO % 3 3 2 4 3" xfId="7178"/>
    <cellStyle name="COPEL - DIGITAÇÃO % 3 3 2 4 4" xfId="8590"/>
    <cellStyle name="COPEL - DIGITAÇÃO % 3 3 2 5" xfId="1683"/>
    <cellStyle name="COPEL - DIGITAÇÃO % 3 3 2 5 2" xfId="4855"/>
    <cellStyle name="COPEL - DIGITAÇÃO % 3 3 2 5 3" xfId="4076"/>
    <cellStyle name="COPEL - DIGITAÇÃO % 3 3 2 5 4" xfId="5433"/>
    <cellStyle name="COPEL - DIGITAÇÃO % 3 3 2 6" xfId="1976"/>
    <cellStyle name="COPEL - DIGITAÇÃO % 3 3 2 6 2" xfId="5351"/>
    <cellStyle name="COPEL - DIGITAÇÃO % 3 3 2 6 3" xfId="6564"/>
    <cellStyle name="COPEL - DIGITAÇÃO % 3 3 2 6 4" xfId="8045"/>
    <cellStyle name="COPEL - DIGITAÇÃO % 3 3 2 7" xfId="5023"/>
    <cellStyle name="COPEL - DIGITAÇÃO % 3 3 2 8" xfId="4836"/>
    <cellStyle name="COPEL - DIGITAÇÃO % 3 3 2 9" xfId="4979"/>
    <cellStyle name="COPEL - DIGITAÇÃO % 3 3 3" xfId="4147"/>
    <cellStyle name="COPEL - DIGITAÇÃO % 3 4" xfId="1032"/>
    <cellStyle name="COPEL - DIGITAÇÃO % 3 4 2" xfId="1480"/>
    <cellStyle name="COPEL - DIGITAÇÃO % 3 4 2 2" xfId="2640"/>
    <cellStyle name="COPEL - DIGITAÇÃO % 3 4 2 2 2" xfId="5610"/>
    <cellStyle name="COPEL - DIGITAÇÃO % 3 4 2 2 3" xfId="6945"/>
    <cellStyle name="COPEL - DIGITAÇÃO % 3 4 2 2 4" xfId="8372"/>
    <cellStyle name="COPEL - DIGITAÇÃO % 3 4 2 3" xfId="3177"/>
    <cellStyle name="COPEL - DIGITAÇÃO % 3 4 2 3 2" xfId="5923"/>
    <cellStyle name="COPEL - DIGITAÇÃO % 3 4 2 3 3" xfId="7398"/>
    <cellStyle name="COPEL - DIGITAÇÃO % 3 4 2 3 4" xfId="8810"/>
    <cellStyle name="COPEL - DIGITAÇÃO % 3 4 2 4" xfId="3355"/>
    <cellStyle name="COPEL - DIGITAÇÃO % 3 4 2 4 2" xfId="4251"/>
    <cellStyle name="COPEL - DIGITAÇÃO % 3 4 2 4 3" xfId="7576"/>
    <cellStyle name="COPEL - DIGITAÇÃO % 3 4 2 4 4" xfId="8988"/>
    <cellStyle name="COPEL - DIGITAÇÃO % 3 4 2 5" xfId="3517"/>
    <cellStyle name="COPEL - DIGITAÇÃO % 3 4 2 5 2" xfId="4205"/>
    <cellStyle name="COPEL - DIGITAÇÃO % 3 4 2 5 3" xfId="7738"/>
    <cellStyle name="COPEL - DIGITAÇÃO % 3 4 2 5 4" xfId="9150"/>
    <cellStyle name="COPEL - DIGITAÇÃO % 3 4 2 6" xfId="4751"/>
    <cellStyle name="COPEL - DIGITAÇÃO % 3 4 2 7" xfId="5051"/>
    <cellStyle name="COPEL - DIGITAÇÃO % 3 4 2 8" xfId="3850"/>
    <cellStyle name="COPEL - DIGITAÇÃO % 3 4 3" xfId="2192"/>
    <cellStyle name="COPEL - DIGITAÇÃO % 3 4 3 2" xfId="5680"/>
    <cellStyle name="COPEL - DIGITAÇÃO % 3 4 3 3" xfId="6686"/>
    <cellStyle name="COPEL - DIGITAÇÃO % 3 4 3 4" xfId="8149"/>
    <cellStyle name="COPEL - DIGITAÇÃO % 3 4 4" xfId="2917"/>
    <cellStyle name="COPEL - DIGITAÇÃO % 3 4 4 2" xfId="4938"/>
    <cellStyle name="COPEL - DIGITAÇÃO % 3 4 4 3" xfId="7138"/>
    <cellStyle name="COPEL - DIGITAÇÃO % 3 4 4 4" xfId="8550"/>
    <cellStyle name="COPEL - DIGITAÇÃO % 3 4 5" xfId="1993"/>
    <cellStyle name="COPEL - DIGITAÇÃO % 3 4 5 2" xfId="5672"/>
    <cellStyle name="COPEL - DIGITAÇÃO % 3 4 5 3" xfId="6581"/>
    <cellStyle name="COPEL - DIGITAÇÃO % 3 4 5 4" xfId="8062"/>
    <cellStyle name="COPEL - DIGITAÇÃO % 3 4 6" xfId="3117"/>
    <cellStyle name="COPEL - DIGITAÇÃO % 3 4 6 2" xfId="5033"/>
    <cellStyle name="COPEL - DIGITAÇÃO % 3 4 6 3" xfId="7338"/>
    <cellStyle name="COPEL - DIGITAÇÃO % 3 4 6 4" xfId="8750"/>
    <cellStyle name="COPEL - DIGITAÇÃO % 3 4 7" xfId="5454"/>
    <cellStyle name="COPEL - DIGITAÇÃO % 3 4 8" xfId="4327"/>
    <cellStyle name="COPEL - DIGITAÇÃO % 3 4 9" xfId="6535"/>
    <cellStyle name="COPEL - DIGITAÇÃO % 3 5" xfId="4104"/>
    <cellStyle name="COPEL - DIGITAÇÃO NÚMEROS" xfId="381"/>
    <cellStyle name="COPEL - DIGITAÇÃO NÚMEROS 2" xfId="650"/>
    <cellStyle name="COPEL - DIGITAÇÃO NÚMEROS 2 2" xfId="750"/>
    <cellStyle name="COPEL - DIGITAÇÃO NÚMEROS 2 2 2" xfId="1103"/>
    <cellStyle name="COPEL - DIGITAÇÃO NÚMEROS 2 2 2 2" xfId="1551"/>
    <cellStyle name="COPEL - DIGITAÇÃO NÚMEROS 2 2 2 2 2" xfId="2711"/>
    <cellStyle name="COPEL - DIGITAÇÃO NÚMEROS 2 2 2 2 2 2" xfId="3908"/>
    <cellStyle name="COPEL - DIGITAÇÃO NÚMEROS 2 2 2 2 2 3" xfId="7016"/>
    <cellStyle name="COPEL - DIGITAÇÃO NÚMEROS 2 2 2 2 2 4" xfId="8443"/>
    <cellStyle name="COPEL - DIGITAÇÃO NÚMEROS 2 2 2 2 3" xfId="3248"/>
    <cellStyle name="COPEL - DIGITAÇÃO NÚMEROS 2 2 2 2 3 2" xfId="3812"/>
    <cellStyle name="COPEL - DIGITAÇÃO NÚMEROS 2 2 2 2 3 3" xfId="7469"/>
    <cellStyle name="COPEL - DIGITAÇÃO NÚMEROS 2 2 2 2 3 4" xfId="8881"/>
    <cellStyle name="COPEL - DIGITAÇÃO NÚMEROS 2 2 2 2 4" xfId="3426"/>
    <cellStyle name="COPEL - DIGITAÇÃO NÚMEROS 2 2 2 2 4 2" xfId="3688"/>
    <cellStyle name="COPEL - DIGITAÇÃO NÚMEROS 2 2 2 2 4 3" xfId="7647"/>
    <cellStyle name="COPEL - DIGITAÇÃO NÚMEROS 2 2 2 2 4 4" xfId="9059"/>
    <cellStyle name="COPEL - DIGITAÇÃO NÚMEROS 2 2 2 2 5" xfId="3588"/>
    <cellStyle name="COPEL - DIGITAÇÃO NÚMEROS 2 2 2 2 5 2" xfId="6326"/>
    <cellStyle name="COPEL - DIGITAÇÃO NÚMEROS 2 2 2 2 5 3" xfId="7809"/>
    <cellStyle name="COPEL - DIGITAÇÃO NÚMEROS 2 2 2 2 5 4" xfId="9221"/>
    <cellStyle name="COPEL - DIGITAÇÃO NÚMEROS 2 2 2 2 6" xfId="5380"/>
    <cellStyle name="COPEL - DIGITAÇÃO NÚMEROS 2 2 2 2 7" xfId="4992"/>
    <cellStyle name="COPEL - DIGITAÇÃO NÚMEROS 2 2 2 2 8" xfId="5608"/>
    <cellStyle name="COPEL - DIGITAÇÃO NÚMEROS 2 2 2 3" xfId="2263"/>
    <cellStyle name="COPEL - DIGITAÇÃO NÚMEROS 2 2 2 3 2" xfId="4876"/>
    <cellStyle name="COPEL - DIGITAÇÃO NÚMEROS 2 2 2 3 3" xfId="6757"/>
    <cellStyle name="COPEL - DIGITAÇÃO NÚMEROS 2 2 2 3 4" xfId="8220"/>
    <cellStyle name="COPEL - DIGITAÇÃO NÚMEROS 2 2 2 4" xfId="2988"/>
    <cellStyle name="COPEL - DIGITAÇÃO NÚMEROS 2 2 2 4 2" xfId="4439"/>
    <cellStyle name="COPEL - DIGITAÇÃO NÚMEROS 2 2 2 4 3" xfId="7209"/>
    <cellStyle name="COPEL - DIGITAÇÃO NÚMEROS 2 2 2 4 4" xfId="8621"/>
    <cellStyle name="COPEL - DIGITAÇÃO NÚMEROS 2 2 2 5" xfId="1688"/>
    <cellStyle name="COPEL - DIGITAÇÃO NÚMEROS 2 2 2 5 2" xfId="4637"/>
    <cellStyle name="COPEL - DIGITAÇÃO NÚMEROS 2 2 2 5 3" xfId="3935"/>
    <cellStyle name="COPEL - DIGITAÇÃO NÚMEROS 2 2 2 5 4" xfId="6185"/>
    <cellStyle name="COPEL - DIGITAÇÃO NÚMEROS 2 2 2 6" xfId="2843"/>
    <cellStyle name="COPEL - DIGITAÇÃO NÚMEROS 2 2 2 6 2" xfId="4454"/>
    <cellStyle name="COPEL - DIGITAÇÃO NÚMEROS 2 2 2 6 3" xfId="7064"/>
    <cellStyle name="COPEL - DIGITAÇÃO NÚMEROS 2 2 2 6 4" xfId="8476"/>
    <cellStyle name="COPEL - DIGITAÇÃO NÚMEROS 2 2 2 7" xfId="5878"/>
    <cellStyle name="COPEL - DIGITAÇÃO NÚMEROS 2 2 2 8" xfId="4423"/>
    <cellStyle name="COPEL - DIGITAÇÃO NÚMEROS 2 2 2 9" xfId="6881"/>
    <cellStyle name="COPEL - DIGITAÇÃO NÚMEROS 2 2 3" xfId="4170"/>
    <cellStyle name="COPEL - DIGITAÇÃO NÚMEROS 2 3" xfId="709"/>
    <cellStyle name="COPEL - DIGITAÇÃO NÚMEROS 2 3 2" xfId="1063"/>
    <cellStyle name="COPEL - DIGITAÇÃO NÚMEROS 2 3 2 2" xfId="1511"/>
    <cellStyle name="COPEL - DIGITAÇÃO NÚMEROS 2 3 2 2 2" xfId="2671"/>
    <cellStyle name="COPEL - DIGITAÇÃO NÚMEROS 2 3 2 2 2 2" xfId="6006"/>
    <cellStyle name="COPEL - DIGITAÇÃO NÚMEROS 2 3 2 2 2 3" xfId="6976"/>
    <cellStyle name="COPEL - DIGITAÇÃO NÚMEROS 2 3 2 2 2 4" xfId="8403"/>
    <cellStyle name="COPEL - DIGITAÇÃO NÚMEROS 2 3 2 2 3" xfId="3208"/>
    <cellStyle name="COPEL - DIGITAÇÃO NÚMEROS 2 3 2 2 3 2" xfId="3832"/>
    <cellStyle name="COPEL - DIGITAÇÃO NÚMEROS 2 3 2 2 3 3" xfId="7429"/>
    <cellStyle name="COPEL - DIGITAÇÃO NÚMEROS 2 3 2 2 3 4" xfId="8841"/>
    <cellStyle name="COPEL - DIGITAÇÃO NÚMEROS 2 3 2 2 4" xfId="3386"/>
    <cellStyle name="COPEL - DIGITAÇÃO NÚMEROS 2 3 2 2 4 2" xfId="3716"/>
    <cellStyle name="COPEL - DIGITAÇÃO NÚMEROS 2 3 2 2 4 3" xfId="7607"/>
    <cellStyle name="COPEL - DIGITAÇÃO NÚMEROS 2 3 2 2 4 4" xfId="9019"/>
    <cellStyle name="COPEL - DIGITAÇÃO NÚMEROS 2 3 2 2 5" xfId="3548"/>
    <cellStyle name="COPEL - DIGITAÇÃO NÚMEROS 2 3 2 2 5 2" xfId="353"/>
    <cellStyle name="COPEL - DIGITAÇÃO NÚMEROS 2 3 2 2 5 3" xfId="7769"/>
    <cellStyle name="COPEL - DIGITAÇÃO NÚMEROS 2 3 2 2 5 4" xfId="9181"/>
    <cellStyle name="COPEL - DIGITAÇÃO NÚMEROS 2 3 2 2 6" xfId="5442"/>
    <cellStyle name="COPEL - DIGITAÇÃO NÚMEROS 2 3 2 2 7" xfId="4582"/>
    <cellStyle name="COPEL - DIGITAÇÃO NÚMEROS 2 3 2 2 8" xfId="4970"/>
    <cellStyle name="COPEL - DIGITAÇÃO NÚMEROS 2 3 2 3" xfId="2223"/>
    <cellStyle name="COPEL - DIGITAÇÃO NÚMEROS 2 3 2 3 2" xfId="5693"/>
    <cellStyle name="COPEL - DIGITAÇÃO NÚMEROS 2 3 2 3 3" xfId="6717"/>
    <cellStyle name="COPEL - DIGITAÇÃO NÚMEROS 2 3 2 3 4" xfId="8180"/>
    <cellStyle name="COPEL - DIGITAÇÃO NÚMEROS 2 3 2 4" xfId="2948"/>
    <cellStyle name="COPEL - DIGITAÇÃO NÚMEROS 2 3 2 4 2" xfId="5040"/>
    <cellStyle name="COPEL - DIGITAÇÃO NÚMEROS 2 3 2 4 3" xfId="7169"/>
    <cellStyle name="COPEL - DIGITAÇÃO NÚMEROS 2 3 2 4 4" xfId="8581"/>
    <cellStyle name="COPEL - DIGITAÇÃO NÚMEROS 2 3 2 5" xfId="1898"/>
    <cellStyle name="COPEL - DIGITAÇÃO NÚMEROS 2 3 2 5 2" xfId="5243"/>
    <cellStyle name="COPEL - DIGITAÇÃO NÚMEROS 2 3 2 5 3" xfId="6493"/>
    <cellStyle name="COPEL - DIGITAÇÃO NÚMEROS 2 3 2 5 4" xfId="7976"/>
    <cellStyle name="COPEL - DIGITAÇÃO NÚMEROS 2 3 2 6" xfId="2857"/>
    <cellStyle name="COPEL - DIGITAÇÃO NÚMEROS 2 3 2 6 2" xfId="5302"/>
    <cellStyle name="COPEL - DIGITAÇÃO NÚMEROS 2 3 2 6 3" xfId="7078"/>
    <cellStyle name="COPEL - DIGITAÇÃO NÚMEROS 2 3 2 6 4" xfId="8490"/>
    <cellStyle name="COPEL - DIGITAÇÃO NÚMEROS 2 3 2 7" xfId="3865"/>
    <cellStyle name="COPEL - DIGITAÇÃO NÚMEROS 2 3 2 8" xfId="5701"/>
    <cellStyle name="COPEL - DIGITAÇÃO NÚMEROS 2 3 2 9" xfId="6616"/>
    <cellStyle name="COPEL - DIGITAÇÃO NÚMEROS 2 3 3" xfId="4138"/>
    <cellStyle name="COPEL - DIGITAÇÃO NÚMEROS 3" xfId="673"/>
    <cellStyle name="COPEL - DIGITAÇÃO NÚMEROS 3 2" xfId="761"/>
    <cellStyle name="COPEL - DIGITAÇÃO NÚMEROS 3 2 2" xfId="1114"/>
    <cellStyle name="COPEL - DIGITAÇÃO NÚMEROS 3 2 2 2" xfId="1562"/>
    <cellStyle name="COPEL - DIGITAÇÃO NÚMEROS 3 2 2 2 2" xfId="2722"/>
    <cellStyle name="COPEL - DIGITAÇÃO NÚMEROS 3 2 2 2 2 2" xfId="4006"/>
    <cellStyle name="COPEL - DIGITAÇÃO NÚMEROS 3 2 2 2 2 3" xfId="7027"/>
    <cellStyle name="COPEL - DIGITAÇÃO NÚMEROS 3 2 2 2 2 4" xfId="8454"/>
    <cellStyle name="COPEL - DIGITAÇÃO NÚMEROS 3 2 2 2 3" xfId="3259"/>
    <cellStyle name="COPEL - DIGITAÇÃO NÚMEROS 3 2 2 2 3 2" xfId="3805"/>
    <cellStyle name="COPEL - DIGITAÇÃO NÚMEROS 3 2 2 2 3 3" xfId="7480"/>
    <cellStyle name="COPEL - DIGITAÇÃO NÚMEROS 3 2 2 2 3 4" xfId="8892"/>
    <cellStyle name="COPEL - DIGITAÇÃO NÚMEROS 3 2 2 2 4" xfId="3437"/>
    <cellStyle name="COPEL - DIGITAÇÃO NÚMEROS 3 2 2 2 4 2" xfId="3679"/>
    <cellStyle name="COPEL - DIGITAÇÃO NÚMEROS 3 2 2 2 4 3" xfId="7658"/>
    <cellStyle name="COPEL - DIGITAÇÃO NÚMEROS 3 2 2 2 4 4" xfId="9070"/>
    <cellStyle name="COPEL - DIGITAÇÃO NÚMEROS 3 2 2 2 5" xfId="3599"/>
    <cellStyle name="COPEL - DIGITAÇÃO NÚMEROS 3 2 2 2 5 2" xfId="6337"/>
    <cellStyle name="COPEL - DIGITAÇÃO NÚMEROS 3 2 2 2 5 3" xfId="7820"/>
    <cellStyle name="COPEL - DIGITAÇÃO NÚMEROS 3 2 2 2 5 4" xfId="9232"/>
    <cellStyle name="COPEL - DIGITAÇÃO NÚMEROS 3 2 2 2 6" xfId="4508"/>
    <cellStyle name="COPEL - DIGITAÇÃO NÚMEROS 3 2 2 2 7" xfId="5094"/>
    <cellStyle name="COPEL - DIGITAÇÃO NÚMEROS 3 2 2 2 8" xfId="5914"/>
    <cellStyle name="COPEL - DIGITAÇÃO NÚMEROS 3 2 2 3" xfId="2274"/>
    <cellStyle name="COPEL - DIGITAÇÃO NÚMEROS 3 2 2 3 2" xfId="5184"/>
    <cellStyle name="COPEL - DIGITAÇÃO NÚMEROS 3 2 2 3 3" xfId="6768"/>
    <cellStyle name="COPEL - DIGITAÇÃO NÚMEROS 3 2 2 3 4" xfId="8231"/>
    <cellStyle name="COPEL - DIGITAÇÃO NÚMEROS 3 2 2 4" xfId="2999"/>
    <cellStyle name="COPEL - DIGITAÇÃO NÚMEROS 3 2 2 4 2" xfId="4937"/>
    <cellStyle name="COPEL - DIGITAÇÃO NÚMEROS 3 2 2 4 3" xfId="7220"/>
    <cellStyle name="COPEL - DIGITAÇÃO NÚMEROS 3 2 2 4 4" xfId="8632"/>
    <cellStyle name="COPEL - DIGITAÇÃO NÚMEROS 3 2 2 5" xfId="1769"/>
    <cellStyle name="COPEL - DIGITAÇÃO NÚMEROS 3 2 2 5 2" xfId="4595"/>
    <cellStyle name="COPEL - DIGITAÇÃO NÚMEROS 3 2 2 5 3" xfId="6368"/>
    <cellStyle name="COPEL - DIGITAÇÃO NÚMEROS 3 2 2 5 4" xfId="7852"/>
    <cellStyle name="COPEL - DIGITAÇÃO NÚMEROS 3 2 2 6" xfId="1971"/>
    <cellStyle name="COPEL - DIGITAÇÃO NÚMEROS 3 2 2 6 2" xfId="4522"/>
    <cellStyle name="COPEL - DIGITAÇÃO NÚMEROS 3 2 2 6 3" xfId="6559"/>
    <cellStyle name="COPEL - DIGITAÇÃO NÚMEROS 3 2 2 6 4" xfId="8040"/>
    <cellStyle name="COPEL - DIGITAÇÃO NÚMEROS 3 2 2 7" xfId="5091"/>
    <cellStyle name="COPEL - DIGITAÇÃO NÚMEROS 3 2 2 8" xfId="5050"/>
    <cellStyle name="COPEL - DIGITAÇÃO NÚMEROS 3 2 2 9" xfId="7046"/>
    <cellStyle name="COPEL - DIGITAÇÃO NÚMEROS 3 2 3" xfId="4181"/>
    <cellStyle name="COPEL - DIGITAÇÃO NÚMEROS 3 3" xfId="720"/>
    <cellStyle name="COPEL - DIGITAÇÃO NÚMEROS 3 3 2" xfId="1073"/>
    <cellStyle name="COPEL - DIGITAÇÃO NÚMEROS 3 3 2 2" xfId="1521"/>
    <cellStyle name="COPEL - DIGITAÇÃO NÚMEROS 3 3 2 2 2" xfId="2681"/>
    <cellStyle name="COPEL - DIGITAÇÃO NÚMEROS 3 3 2 2 2 2" xfId="6173"/>
    <cellStyle name="COPEL - DIGITAÇÃO NÚMEROS 3 3 2 2 2 3" xfId="6986"/>
    <cellStyle name="COPEL - DIGITAÇÃO NÚMEROS 3 3 2 2 2 4" xfId="8413"/>
    <cellStyle name="COPEL - DIGITAÇÃO NÚMEROS 3 3 2 2 3" xfId="3218"/>
    <cellStyle name="COPEL - DIGITAÇÃO NÚMEROS 3 3 2 2 3 2" xfId="3970"/>
    <cellStyle name="COPEL - DIGITAÇÃO NÚMEROS 3 3 2 2 3 3" xfId="7439"/>
    <cellStyle name="COPEL - DIGITAÇÃO NÚMEROS 3 3 2 2 3 4" xfId="8851"/>
    <cellStyle name="COPEL - DIGITAÇÃO NÚMEROS 3 3 2 2 4" xfId="3396"/>
    <cellStyle name="COPEL - DIGITAÇÃO NÚMEROS 3 3 2 2 4 2" xfId="3709"/>
    <cellStyle name="COPEL - DIGITAÇÃO NÚMEROS 3 3 2 2 4 3" xfId="7617"/>
    <cellStyle name="COPEL - DIGITAÇÃO NÚMEROS 3 3 2 2 4 4" xfId="9029"/>
    <cellStyle name="COPEL - DIGITAÇÃO NÚMEROS 3 3 2 2 5" xfId="3558"/>
    <cellStyle name="COPEL - DIGITAÇÃO NÚMEROS 3 3 2 2 5 2" xfId="6296"/>
    <cellStyle name="COPEL - DIGITAÇÃO NÚMEROS 3 3 2 2 5 3" xfId="7779"/>
    <cellStyle name="COPEL - DIGITAÇÃO NÚMEROS 3 3 2 2 5 4" xfId="9191"/>
    <cellStyle name="COPEL - DIGITAÇÃO NÚMEROS 3 3 2 2 6" xfId="5702"/>
    <cellStyle name="COPEL - DIGITAÇÃO NÚMEROS 3 3 2 2 7" xfId="4720"/>
    <cellStyle name="COPEL - DIGITAÇÃO NÚMEROS 3 3 2 2 8" xfId="4365"/>
    <cellStyle name="COPEL - DIGITAÇÃO NÚMEROS 3 3 2 3" xfId="2233"/>
    <cellStyle name="COPEL - DIGITAÇÃO NÚMEROS 3 3 2 3 2" xfId="4352"/>
    <cellStyle name="COPEL - DIGITAÇÃO NÚMEROS 3 3 2 3 3" xfId="6727"/>
    <cellStyle name="COPEL - DIGITAÇÃO NÚMEROS 3 3 2 3 4" xfId="8190"/>
    <cellStyle name="COPEL - DIGITAÇÃO NÚMEROS 3 3 2 4" xfId="2958"/>
    <cellStyle name="COPEL - DIGITAÇÃO NÚMEROS 3 3 2 4 2" xfId="4900"/>
    <cellStyle name="COPEL - DIGITAÇÃO NÚMEROS 3 3 2 4 3" xfId="7179"/>
    <cellStyle name="COPEL - DIGITAÇÃO NÚMEROS 3 3 2 4 4" xfId="8591"/>
    <cellStyle name="COPEL - DIGITAÇÃO NÚMEROS 3 3 2 5" xfId="2388"/>
    <cellStyle name="COPEL - DIGITAÇÃO NÚMEROS 3 3 2 5 2" xfId="6142"/>
    <cellStyle name="COPEL - DIGITAÇÃO NÚMEROS 3 3 2 5 3" xfId="6800"/>
    <cellStyle name="COPEL - DIGITAÇÃO NÚMEROS 3 3 2 5 4" xfId="8247"/>
    <cellStyle name="COPEL - DIGITAÇÃO NÚMEROS 3 3 2 6" xfId="2853"/>
    <cellStyle name="COPEL - DIGITAÇÃO NÚMEROS 3 3 2 6 2" xfId="4420"/>
    <cellStyle name="COPEL - DIGITAÇÃO NÚMEROS 3 3 2 6 3" xfId="7074"/>
    <cellStyle name="COPEL - DIGITAÇÃO NÚMEROS 3 3 2 6 4" xfId="8486"/>
    <cellStyle name="COPEL - DIGITAÇÃO NÚMEROS 3 3 2 7" xfId="5767"/>
    <cellStyle name="COPEL - DIGITAÇÃO NÚMEROS 3 3 2 8" xfId="4026"/>
    <cellStyle name="COPEL - DIGITAÇÃO NÚMEROS 3 3 2 9" xfId="6793"/>
    <cellStyle name="COPEL - DIGITAÇÃO NÚMEROS 3 3 3" xfId="4148"/>
    <cellStyle name="COPEL - DIGITAÇÃO NÚMEROS 3 4" xfId="1034"/>
    <cellStyle name="COPEL - DIGITAÇÃO NÚMEROS 3 4 2" xfId="1482"/>
    <cellStyle name="COPEL - DIGITAÇÃO NÚMEROS 3 4 2 2" xfId="2642"/>
    <cellStyle name="COPEL - DIGITAÇÃO NÚMEROS 3 4 2 2 2" xfId="4429"/>
    <cellStyle name="COPEL - DIGITAÇÃO NÚMEROS 3 4 2 2 3" xfId="6947"/>
    <cellStyle name="COPEL - DIGITAÇÃO NÚMEROS 3 4 2 2 4" xfId="8374"/>
    <cellStyle name="COPEL - DIGITAÇÃO NÚMEROS 3 4 2 3" xfId="3179"/>
    <cellStyle name="COPEL - DIGITAÇÃO NÚMEROS 3 4 2 3 2" xfId="5816"/>
    <cellStyle name="COPEL - DIGITAÇÃO NÚMEROS 3 4 2 3 3" xfId="7400"/>
    <cellStyle name="COPEL - DIGITAÇÃO NÚMEROS 3 4 2 3 4" xfId="8812"/>
    <cellStyle name="COPEL - DIGITAÇÃO NÚMEROS 3 4 2 4" xfId="3357"/>
    <cellStyle name="COPEL - DIGITAÇÃO NÚMEROS 3 4 2 4 2" xfId="3734"/>
    <cellStyle name="COPEL - DIGITAÇÃO NÚMEROS 3 4 2 4 3" xfId="7578"/>
    <cellStyle name="COPEL - DIGITAÇÃO NÚMEROS 3 4 2 4 4" xfId="8990"/>
    <cellStyle name="COPEL - DIGITAÇÃO NÚMEROS 3 4 2 5" xfId="3519"/>
    <cellStyle name="COPEL - DIGITAÇÃO NÚMEROS 3 4 2 5 2" xfId="3622"/>
    <cellStyle name="COPEL - DIGITAÇÃO NÚMEROS 3 4 2 5 3" xfId="7740"/>
    <cellStyle name="COPEL - DIGITAÇÃO NÚMEROS 3 4 2 5 4" xfId="9152"/>
    <cellStyle name="COPEL - DIGITAÇÃO NÚMEROS 3 4 2 6" xfId="4927"/>
    <cellStyle name="COPEL - DIGITAÇÃO NÚMEROS 3 4 2 7" xfId="4378"/>
    <cellStyle name="COPEL - DIGITAÇÃO NÚMEROS 3 4 2 8" xfId="4358"/>
    <cellStyle name="COPEL - DIGITAÇÃO NÚMEROS 3 4 3" xfId="2194"/>
    <cellStyle name="COPEL - DIGITAÇÃO NÚMEROS 3 4 3 2" xfId="4498"/>
    <cellStyle name="COPEL - DIGITAÇÃO NÚMEROS 3 4 3 3" xfId="6688"/>
    <cellStyle name="COPEL - DIGITAÇÃO NÚMEROS 3 4 3 4" xfId="8151"/>
    <cellStyle name="COPEL - DIGITAÇÃO NÚMEROS 3 4 4" xfId="2919"/>
    <cellStyle name="COPEL - DIGITAÇÃO NÚMEROS 3 4 4 2" xfId="5794"/>
    <cellStyle name="COPEL - DIGITAÇÃO NÚMEROS 3 4 4 3" xfId="7140"/>
    <cellStyle name="COPEL - DIGITAÇÃO NÚMEROS 3 4 4 4" xfId="8552"/>
    <cellStyle name="COPEL - DIGITAÇÃO NÚMEROS 3 4 5" xfId="2838"/>
    <cellStyle name="COPEL - DIGITAÇÃO NÚMEROS 3 4 5 2" xfId="6257"/>
    <cellStyle name="COPEL - DIGITAÇÃO NÚMEROS 3 4 5 3" xfId="7059"/>
    <cellStyle name="COPEL - DIGITAÇÃO NÚMEROS 3 4 5 4" xfId="8471"/>
    <cellStyle name="COPEL - DIGITAÇÃO NÚMEROS 3 4 6" xfId="1752"/>
    <cellStyle name="COPEL - DIGITAÇÃO NÚMEROS 3 4 6 2" xfId="5361"/>
    <cellStyle name="COPEL - DIGITAÇÃO NÚMEROS 3 4 6 3" xfId="5802"/>
    <cellStyle name="COPEL - DIGITAÇÃO NÚMEROS 3 4 6 4" xfId="6102"/>
    <cellStyle name="COPEL - DIGITAÇÃO NÚMEROS 3 4 7" xfId="5016"/>
    <cellStyle name="COPEL - DIGITAÇÃO NÚMEROS 3 4 8" xfId="4069"/>
    <cellStyle name="COPEL - DIGITAÇÃO NÚMEROS 3 4 9" xfId="5906"/>
    <cellStyle name="COPEL - DIGITAÇÃO NÚMEROS 3 5" xfId="4107"/>
    <cellStyle name="COPEL - DIGITAÇÃO NÚMEROS 4" xfId="736"/>
    <cellStyle name="COPEL - DIGITAÇÃO NÚMEROS 4 2" xfId="1089"/>
    <cellStyle name="COPEL - DIGITAÇÃO NÚMEROS 4 2 2" xfId="1537"/>
    <cellStyle name="COPEL - DIGITAÇÃO NÚMEROS 4 2 2 2" xfId="2697"/>
    <cellStyle name="COPEL - DIGITAÇÃO NÚMEROS 4 2 2 2 2" xfId="3922"/>
    <cellStyle name="COPEL - DIGITAÇÃO NÚMEROS 4 2 2 2 3" xfId="7002"/>
    <cellStyle name="COPEL - DIGITAÇÃO NÚMEROS 4 2 2 2 4" xfId="8429"/>
    <cellStyle name="COPEL - DIGITAÇÃO NÚMEROS 4 2 2 3" xfId="3234"/>
    <cellStyle name="COPEL - DIGITAÇÃO NÚMEROS 4 2 2 3 2" xfId="3895"/>
    <cellStyle name="COPEL - DIGITAÇÃO NÚMEROS 4 2 2 3 3" xfId="7455"/>
    <cellStyle name="COPEL - DIGITAÇÃO NÚMEROS 4 2 2 3 4" xfId="8867"/>
    <cellStyle name="COPEL - DIGITAÇÃO NÚMEROS 4 2 2 4" xfId="3412"/>
    <cellStyle name="COPEL - DIGITAÇÃO NÚMEROS 4 2 2 4 2" xfId="3698"/>
    <cellStyle name="COPEL - DIGITAÇÃO NÚMEROS 4 2 2 4 3" xfId="7633"/>
    <cellStyle name="COPEL - DIGITAÇÃO NÚMEROS 4 2 2 4 4" xfId="9045"/>
    <cellStyle name="COPEL - DIGITAÇÃO NÚMEROS 4 2 2 5" xfId="3574"/>
    <cellStyle name="COPEL - DIGITAÇÃO NÚMEROS 4 2 2 5 2" xfId="6312"/>
    <cellStyle name="COPEL - DIGITAÇÃO NÚMEROS 4 2 2 5 3" xfId="7795"/>
    <cellStyle name="COPEL - DIGITAÇÃO NÚMEROS 4 2 2 5 4" xfId="9207"/>
    <cellStyle name="COPEL - DIGITAÇÃO NÚMEROS 4 2 2 6" xfId="4869"/>
    <cellStyle name="COPEL - DIGITAÇÃO NÚMEROS 4 2 2 7" xfId="5805"/>
    <cellStyle name="COPEL - DIGITAÇÃO NÚMEROS 4 2 2 8" xfId="4473"/>
    <cellStyle name="COPEL - DIGITAÇÃO NÚMEROS 4 2 3" xfId="2249"/>
    <cellStyle name="COPEL - DIGITAÇÃO NÚMEROS 4 2 3 2" xfId="4526"/>
    <cellStyle name="COPEL - DIGITAÇÃO NÚMEROS 4 2 3 3" xfId="6743"/>
    <cellStyle name="COPEL - DIGITAÇÃO NÚMEROS 4 2 3 4" xfId="8206"/>
    <cellStyle name="COPEL - DIGITAÇÃO NÚMEROS 4 2 4" xfId="2974"/>
    <cellStyle name="COPEL - DIGITAÇÃO NÚMEROS 4 2 4 2" xfId="6099"/>
    <cellStyle name="COPEL - DIGITAÇÃO NÚMEROS 4 2 4 3" xfId="7195"/>
    <cellStyle name="COPEL - DIGITAÇÃO NÚMEROS 4 2 4 4" xfId="8607"/>
    <cellStyle name="COPEL - DIGITAÇÃO NÚMEROS 4 2 5" xfId="1908"/>
    <cellStyle name="COPEL - DIGITAÇÃO NÚMEROS 4 2 5 2" xfId="4517"/>
    <cellStyle name="COPEL - DIGITAÇÃO NÚMEROS 4 2 5 3" xfId="6503"/>
    <cellStyle name="COPEL - DIGITAÇÃO NÚMEROS 4 2 5 4" xfId="7986"/>
    <cellStyle name="COPEL - DIGITAÇÃO NÚMEROS 4 2 6" xfId="1738"/>
    <cellStyle name="COPEL - DIGITAÇÃO NÚMEROS 4 2 6 2" xfId="5671"/>
    <cellStyle name="COPEL - DIGITAÇÃO NÚMEROS 4 2 6 3" xfId="5783"/>
    <cellStyle name="COPEL - DIGITAÇÃO NÚMEROS 4 2 6 4" xfId="5772"/>
    <cellStyle name="COPEL - DIGITAÇÃO NÚMEROS 4 2 7" xfId="5766"/>
    <cellStyle name="COPEL - DIGITAÇÃO NÚMEROS 4 2 8" xfId="5273"/>
    <cellStyle name="COPEL - DIGITAÇÃO NÚMEROS 4 2 9" xfId="7056"/>
    <cellStyle name="COPEL - DIGITAÇÃO NÚMEROS 4 3" xfId="4161"/>
    <cellStyle name="COPEL - DIGITAÇÃO NÚMEROS 5" xfId="695"/>
    <cellStyle name="COPEL - DIGITAÇÃO NÚMEROS 5 2" xfId="1049"/>
    <cellStyle name="COPEL - DIGITAÇÃO NÚMEROS 5 2 2" xfId="1497"/>
    <cellStyle name="COPEL - DIGITAÇÃO NÚMEROS 5 2 2 2" xfId="2657"/>
    <cellStyle name="COPEL - DIGITAÇÃO NÚMEROS 5 2 2 2 2" xfId="5800"/>
    <cellStyle name="COPEL - DIGITAÇÃO NÚMEROS 5 2 2 2 3" xfId="6962"/>
    <cellStyle name="COPEL - DIGITAÇÃO NÚMEROS 5 2 2 2 4" xfId="8389"/>
    <cellStyle name="COPEL - DIGITAÇÃO NÚMEROS 5 2 2 3" xfId="3194"/>
    <cellStyle name="COPEL - DIGITAÇÃO NÚMEROS 5 2 2 3 2" xfId="5646"/>
    <cellStyle name="COPEL - DIGITAÇÃO NÚMEROS 5 2 2 3 3" xfId="7415"/>
    <cellStyle name="COPEL - DIGITAÇÃO NÚMEROS 5 2 2 3 4" xfId="8827"/>
    <cellStyle name="COPEL - DIGITAÇÃO NÚMEROS 5 2 2 4" xfId="3372"/>
    <cellStyle name="COPEL - DIGITAÇÃO NÚMEROS 5 2 2 4 2" xfId="4194"/>
    <cellStyle name="COPEL - DIGITAÇÃO NÚMEROS 5 2 2 4 3" xfId="7593"/>
    <cellStyle name="COPEL - DIGITAÇÃO NÚMEROS 5 2 2 4 4" xfId="9005"/>
    <cellStyle name="COPEL - DIGITAÇÃO NÚMEROS 5 2 2 5" xfId="3534"/>
    <cellStyle name="COPEL - DIGITAÇÃO NÚMEROS 5 2 2 5 2" xfId="4199"/>
    <cellStyle name="COPEL - DIGITAÇÃO NÚMEROS 5 2 2 5 3" xfId="7755"/>
    <cellStyle name="COPEL - DIGITAÇÃO NÚMEROS 5 2 2 5 4" xfId="9167"/>
    <cellStyle name="COPEL - DIGITAÇÃO NÚMEROS 5 2 2 6" xfId="6285"/>
    <cellStyle name="COPEL - DIGITAÇÃO NÚMEROS 5 2 2 7" xfId="4381"/>
    <cellStyle name="COPEL - DIGITAÇÃO NÚMEROS 5 2 2 8" xfId="4291"/>
    <cellStyle name="COPEL - DIGITAÇÃO NÚMEROS 5 2 3" xfId="2209"/>
    <cellStyle name="COPEL - DIGITAÇÃO NÚMEROS 5 2 3 2" xfId="4819"/>
    <cellStyle name="COPEL - DIGITAÇÃO NÚMEROS 5 2 3 3" xfId="6703"/>
    <cellStyle name="COPEL - DIGITAÇÃO NÚMEROS 5 2 3 4" xfId="8166"/>
    <cellStyle name="COPEL - DIGITAÇÃO NÚMEROS 5 2 4" xfId="2934"/>
    <cellStyle name="COPEL - DIGITAÇÃO NÚMEROS 5 2 4 2" xfId="5621"/>
    <cellStyle name="COPEL - DIGITAÇÃO NÚMEROS 5 2 4 3" xfId="7155"/>
    <cellStyle name="COPEL - DIGITAÇÃO NÚMEROS 5 2 4 4" xfId="8567"/>
    <cellStyle name="COPEL - DIGITAÇÃO NÚMEROS 5 2 5" xfId="1998"/>
    <cellStyle name="COPEL - DIGITAÇÃO NÚMEROS 5 2 5 2" xfId="4669"/>
    <cellStyle name="COPEL - DIGITAÇÃO NÚMEROS 5 2 5 3" xfId="6586"/>
    <cellStyle name="COPEL - DIGITAÇÃO NÚMEROS 5 2 5 4" xfId="8067"/>
    <cellStyle name="COPEL - DIGITAÇÃO NÚMEROS 5 2 6" xfId="3018"/>
    <cellStyle name="COPEL - DIGITAÇÃO NÚMEROS 5 2 6 2" xfId="4445"/>
    <cellStyle name="COPEL - DIGITAÇÃO NÚMEROS 5 2 6 3" xfId="7239"/>
    <cellStyle name="COPEL - DIGITAÇÃO NÚMEROS 5 2 6 4" xfId="8651"/>
    <cellStyle name="COPEL - DIGITAÇÃO NÚMEROS 5 2 7" xfId="4615"/>
    <cellStyle name="COPEL - DIGITAÇÃO NÚMEROS 5 2 8" xfId="5382"/>
    <cellStyle name="COPEL - DIGITAÇÃO NÚMEROS 5 2 9" xfId="5969"/>
    <cellStyle name="COPEL - DIGITAÇÃO NÚMEROS 5 3" xfId="4127"/>
    <cellStyle name="COPEL - DIGITAÇÃO TEXTO" xfId="382"/>
    <cellStyle name="COPEL - DIGITAÇÃO TEXTO 1" xfId="383"/>
    <cellStyle name="COPEL - DIGITAÇÃO TEXTO 1 2" xfId="652"/>
    <cellStyle name="COPEL - DIGITAÇÃO TEXTO 1 2 2" xfId="752"/>
    <cellStyle name="COPEL - DIGITAÇÃO TEXTO 1 2 2 2" xfId="1105"/>
    <cellStyle name="COPEL - DIGITAÇÃO TEXTO 1 2 2 2 2" xfId="1553"/>
    <cellStyle name="COPEL - DIGITAÇÃO TEXTO 1 2 2 2 2 2" xfId="2713"/>
    <cellStyle name="COPEL - DIGITAÇÃO TEXTO 1 2 2 2 2 2 2" xfId="4009"/>
    <cellStyle name="COPEL - DIGITAÇÃO TEXTO 1 2 2 2 2 2 3" xfId="7018"/>
    <cellStyle name="COPEL - DIGITAÇÃO TEXTO 1 2 2 2 2 2 4" xfId="8445"/>
    <cellStyle name="COPEL - DIGITAÇÃO TEXTO 1 2 2 2 2 3" xfId="3250"/>
    <cellStyle name="COPEL - DIGITAÇÃO TEXTO 1 2 2 2 2 3 2" xfId="4277"/>
    <cellStyle name="COPEL - DIGITAÇÃO TEXTO 1 2 2 2 2 3 3" xfId="7471"/>
    <cellStyle name="COPEL - DIGITAÇÃO TEXTO 1 2 2 2 2 3 4" xfId="8883"/>
    <cellStyle name="COPEL - DIGITAÇÃO TEXTO 1 2 2 2 2 4" xfId="3428"/>
    <cellStyle name="COPEL - DIGITAÇÃO TEXTO 1 2 2 2 2 4 2" xfId="3686"/>
    <cellStyle name="COPEL - DIGITAÇÃO TEXTO 1 2 2 2 2 4 3" xfId="7649"/>
    <cellStyle name="COPEL - DIGITAÇÃO TEXTO 1 2 2 2 2 4 4" xfId="9061"/>
    <cellStyle name="COPEL - DIGITAÇÃO TEXTO 1 2 2 2 2 5" xfId="3590"/>
    <cellStyle name="COPEL - DIGITAÇÃO TEXTO 1 2 2 2 2 5 2" xfId="6328"/>
    <cellStyle name="COPEL - DIGITAÇÃO TEXTO 1 2 2 2 2 5 3" xfId="7811"/>
    <cellStyle name="COPEL - DIGITAÇÃO TEXTO 1 2 2 2 2 5 4" xfId="9223"/>
    <cellStyle name="COPEL - DIGITAÇÃO TEXTO 1 2 2 2 2 6" xfId="4858"/>
    <cellStyle name="COPEL - DIGITAÇÃO TEXTO 1 2 2 2 2 7" xfId="5451"/>
    <cellStyle name="COPEL - DIGITAÇÃO TEXTO 1 2 2 2 2 8" xfId="4760"/>
    <cellStyle name="COPEL - DIGITAÇÃO TEXTO 1 2 2 2 3" xfId="2265"/>
    <cellStyle name="COPEL - DIGITAÇÃO TEXTO 1 2 2 2 3 2" xfId="4345"/>
    <cellStyle name="COPEL - DIGITAÇÃO TEXTO 1 2 2 2 3 3" xfId="6759"/>
    <cellStyle name="COPEL - DIGITAÇÃO TEXTO 1 2 2 2 3 4" xfId="8222"/>
    <cellStyle name="COPEL - DIGITAÇÃO TEXTO 1 2 2 2 4" xfId="2990"/>
    <cellStyle name="COPEL - DIGITAÇÃO TEXTO 1 2 2 2 4 2" xfId="4902"/>
    <cellStyle name="COPEL - DIGITAÇÃO TEXTO 1 2 2 2 4 3" xfId="7211"/>
    <cellStyle name="COPEL - DIGITAÇÃO TEXTO 1 2 2 2 4 4" xfId="8623"/>
    <cellStyle name="COPEL - DIGITAÇÃO TEXTO 1 2 2 2 5" xfId="1764"/>
    <cellStyle name="COPEL - DIGITAÇÃO TEXTO 1 2 2 2 5 2" xfId="4309"/>
    <cellStyle name="COPEL - DIGITAÇÃO TEXTO 1 2 2 2 5 3" xfId="6363"/>
    <cellStyle name="COPEL - DIGITAÇÃO TEXTO 1 2 2 2 5 4" xfId="7847"/>
    <cellStyle name="COPEL - DIGITAÇÃO TEXTO 1 2 2 2 6" xfId="1966"/>
    <cellStyle name="COPEL - DIGITAÇÃO TEXTO 1 2 2 2 6 2" xfId="5504"/>
    <cellStyle name="COPEL - DIGITAÇÃO TEXTO 1 2 2 2 6 3" xfId="6554"/>
    <cellStyle name="COPEL - DIGITAÇÃO TEXTO 1 2 2 2 6 4" xfId="8035"/>
    <cellStyle name="COPEL - DIGITAÇÃO TEXTO 1 2 2 2 7" xfId="5765"/>
    <cellStyle name="COPEL - DIGITAÇÃO TEXTO 1 2 2 2 8" xfId="4030"/>
    <cellStyle name="COPEL - DIGITAÇÃO TEXTO 1 2 2 2 9" xfId="6792"/>
    <cellStyle name="COPEL - DIGITAÇÃO TEXTO 1 2 2 3" xfId="4172"/>
    <cellStyle name="COPEL - DIGITAÇÃO TEXTO 1 2 3" xfId="711"/>
    <cellStyle name="COPEL - DIGITAÇÃO TEXTO 1 2 3 2" xfId="1065"/>
    <cellStyle name="COPEL - DIGITAÇÃO TEXTO 1 2 3 2 2" xfId="1513"/>
    <cellStyle name="COPEL - DIGITAÇÃO TEXTO 1 2 3 2 2 2" xfId="2673"/>
    <cellStyle name="COPEL - DIGITAÇÃO TEXTO 1 2 3 2 2 2 2" xfId="4781"/>
    <cellStyle name="COPEL - DIGITAÇÃO TEXTO 1 2 3 2 2 2 3" xfId="6978"/>
    <cellStyle name="COPEL - DIGITAÇÃO TEXTO 1 2 3 2 2 2 4" xfId="8405"/>
    <cellStyle name="COPEL - DIGITAÇÃO TEXTO 1 2 3 2 2 3" xfId="3210"/>
    <cellStyle name="COPEL - DIGITAÇÃO TEXTO 1 2 3 2 2 3 2" xfId="3974"/>
    <cellStyle name="COPEL - DIGITAÇÃO TEXTO 1 2 3 2 2 3 3" xfId="7431"/>
    <cellStyle name="COPEL - DIGITAÇÃO TEXTO 1 2 3 2 2 3 4" xfId="8843"/>
    <cellStyle name="COPEL - DIGITAÇÃO TEXTO 1 2 3 2 2 4" xfId="3388"/>
    <cellStyle name="COPEL - DIGITAÇÃO TEXTO 1 2 3 2 2 4 2" xfId="4240"/>
    <cellStyle name="COPEL - DIGITAÇÃO TEXTO 1 2 3 2 2 4 3" xfId="7609"/>
    <cellStyle name="COPEL - DIGITAÇÃO TEXTO 1 2 3 2 2 4 4" xfId="9021"/>
    <cellStyle name="COPEL - DIGITAÇÃO TEXTO 1 2 3 2 2 5" xfId="3550"/>
    <cellStyle name="COPEL - DIGITAÇÃO TEXTO 1 2 3 2 2 5 2" xfId="6288"/>
    <cellStyle name="COPEL - DIGITAÇÃO TEXTO 1 2 3 2 2 5 3" xfId="7771"/>
    <cellStyle name="COPEL - DIGITAÇÃO TEXTO 1 2 3 2 2 5 4" xfId="9183"/>
    <cellStyle name="COPEL - DIGITAÇÃO TEXTO 1 2 3 2 2 6" xfId="5246"/>
    <cellStyle name="COPEL - DIGITAÇÃO TEXTO 1 2 3 2 2 7" xfId="5897"/>
    <cellStyle name="COPEL - DIGITAÇÃO TEXTO 1 2 3 2 2 8" xfId="5823"/>
    <cellStyle name="COPEL - DIGITAÇÃO TEXTO 1 2 3 2 3" xfId="2225"/>
    <cellStyle name="COPEL - DIGITAÇÃO TEXTO 1 2 3 2 3 2" xfId="4509"/>
    <cellStyle name="COPEL - DIGITAÇÃO TEXTO 1 2 3 2 3 3" xfId="6719"/>
    <cellStyle name="COPEL - DIGITAÇÃO TEXTO 1 2 3 2 3 4" xfId="8182"/>
    <cellStyle name="COPEL - DIGITAÇÃO TEXTO 1 2 3 2 4" xfId="2950"/>
    <cellStyle name="COPEL - DIGITAÇÃO TEXTO 1 2 3 2 4 2" xfId="5280"/>
    <cellStyle name="COPEL - DIGITAÇÃO TEXTO 1 2 3 2 4 3" xfId="7171"/>
    <cellStyle name="COPEL - DIGITAÇÃO TEXTO 1 2 3 2 4 4" xfId="8583"/>
    <cellStyle name="COPEL - DIGITAÇÃO TEXTO 1 2 3 2 5" xfId="1899"/>
    <cellStyle name="COPEL - DIGITAÇÃO TEXTO 1 2 3 2 5 2" xfId="5570"/>
    <cellStyle name="COPEL - DIGITAÇÃO TEXTO 1 2 3 2 5 3" xfId="6494"/>
    <cellStyle name="COPEL - DIGITAÇÃO TEXTO 1 2 3 2 5 4" xfId="7977"/>
    <cellStyle name="COPEL - DIGITAÇÃO TEXTO 1 2 3 2 6" xfId="3026"/>
    <cellStyle name="COPEL - DIGITAÇÃO TEXTO 1 2 3 2 6 2" xfId="5659"/>
    <cellStyle name="COPEL - DIGITAÇÃO TEXTO 1 2 3 2 6 3" xfId="7247"/>
    <cellStyle name="COPEL - DIGITAÇÃO TEXTO 1 2 3 2 6 4" xfId="8659"/>
    <cellStyle name="COPEL - DIGITAÇÃO TEXTO 1 2 3 2 7" xfId="3863"/>
    <cellStyle name="COPEL - DIGITAÇÃO TEXTO 1 2 3 2 8" xfId="4871"/>
    <cellStyle name="COPEL - DIGITAÇÃO TEXTO 1 2 3 2 9" xfId="4913"/>
    <cellStyle name="COPEL - DIGITAÇÃO TEXTO 1 2 3 3" xfId="4140"/>
    <cellStyle name="COPEL - DIGITAÇÃO TEXTO 1 3" xfId="690"/>
    <cellStyle name="COPEL - DIGITAÇÃO TEXTO 1 3 2" xfId="776"/>
    <cellStyle name="COPEL - DIGITAÇÃO TEXTO 1 3 2 2" xfId="1129"/>
    <cellStyle name="COPEL - DIGITAÇÃO TEXTO 1 3 2 2 2" xfId="1577"/>
    <cellStyle name="COPEL - DIGITAÇÃO TEXTO 1 3 2 2 2 2" xfId="2737"/>
    <cellStyle name="COPEL - DIGITAÇÃO TEXTO 1 3 2 2 2 2 2" xfId="3907"/>
    <cellStyle name="COPEL - DIGITAÇÃO TEXTO 1 3 2 2 2 2 3" xfId="7042"/>
    <cellStyle name="COPEL - DIGITAÇÃO TEXTO 1 3 2 2 2 2 4" xfId="8469"/>
    <cellStyle name="COPEL - DIGITAÇÃO TEXTO 1 3 2 2 2 3" xfId="3274"/>
    <cellStyle name="COPEL - DIGITAÇÃO TEXTO 1 3 2 2 2 3 2" xfId="3794"/>
    <cellStyle name="COPEL - DIGITAÇÃO TEXTO 1 3 2 2 2 3 3" xfId="7495"/>
    <cellStyle name="COPEL - DIGITAÇÃO TEXTO 1 3 2 2 2 3 4" xfId="8907"/>
    <cellStyle name="COPEL - DIGITAÇÃO TEXTO 1 3 2 2 2 4" xfId="3452"/>
    <cellStyle name="COPEL - DIGITAÇÃO TEXTO 1 3 2 2 2 4 2" xfId="3956"/>
    <cellStyle name="COPEL - DIGITAÇÃO TEXTO 1 3 2 2 2 4 3" xfId="7673"/>
    <cellStyle name="COPEL - DIGITAÇÃO TEXTO 1 3 2 2 2 4 4" xfId="9085"/>
    <cellStyle name="COPEL - DIGITAÇÃO TEXTO 1 3 2 2 2 5" xfId="3614"/>
    <cellStyle name="COPEL - DIGITAÇÃO TEXTO 1 3 2 2 2 5 2" xfId="6352"/>
    <cellStyle name="COPEL - DIGITAÇÃO TEXTO 1 3 2 2 2 5 3" xfId="7835"/>
    <cellStyle name="COPEL - DIGITAÇÃO TEXTO 1 3 2 2 2 5 4" xfId="9247"/>
    <cellStyle name="COPEL - DIGITAÇÃO TEXTO 1 3 2 2 2 6" xfId="5585"/>
    <cellStyle name="COPEL - DIGITAÇÃO TEXTO 1 3 2 2 2 7" xfId="6073"/>
    <cellStyle name="COPEL - DIGITAÇÃO TEXTO 1 3 2 2 2 8" xfId="6014"/>
    <cellStyle name="COPEL - DIGITAÇÃO TEXTO 1 3 2 2 3" xfId="2289"/>
    <cellStyle name="COPEL - DIGITAÇÃO TEXTO 1 3 2 2 3 2" xfId="5204"/>
    <cellStyle name="COPEL - DIGITAÇÃO TEXTO 1 3 2 2 3 3" xfId="6783"/>
    <cellStyle name="COPEL - DIGITAÇÃO TEXTO 1 3 2 2 3 4" xfId="8246"/>
    <cellStyle name="COPEL - DIGITAÇÃO TEXTO 1 3 2 2 4" xfId="3014"/>
    <cellStyle name="COPEL - DIGITAÇÃO TEXTO 1 3 2 2 4 2" xfId="6137"/>
    <cellStyle name="COPEL - DIGITAÇÃO TEXTO 1 3 2 2 4 3" xfId="7235"/>
    <cellStyle name="COPEL - DIGITAÇÃO TEXTO 1 3 2 2 4 4" xfId="8647"/>
    <cellStyle name="COPEL - DIGITAÇÃO TEXTO 1 3 2 2 5" xfId="1778"/>
    <cellStyle name="COPEL - DIGITAÇÃO TEXTO 1 3 2 2 5 2" xfId="5700"/>
    <cellStyle name="COPEL - DIGITAÇÃO TEXTO 1 3 2 2 5 3" xfId="6377"/>
    <cellStyle name="COPEL - DIGITAÇÃO TEXTO 1 3 2 2 5 4" xfId="7861"/>
    <cellStyle name="COPEL - DIGITAÇÃO TEXTO 1 3 2 2 6" xfId="1990"/>
    <cellStyle name="COPEL - DIGITAÇÃO TEXTO 1 3 2 2 6 2" xfId="5470"/>
    <cellStyle name="COPEL - DIGITAÇÃO TEXTO 1 3 2 2 6 3" xfId="6578"/>
    <cellStyle name="COPEL - DIGITAÇÃO TEXTO 1 3 2 2 6 4" xfId="8059"/>
    <cellStyle name="COPEL - DIGITAÇÃO TEXTO 1 3 2 2 7" xfId="3859"/>
    <cellStyle name="COPEL - DIGITAÇÃO TEXTO 1 3 2 2 8" xfId="3939"/>
    <cellStyle name="COPEL - DIGITAÇÃO TEXTO 1 3 2 2 9" xfId="6786"/>
    <cellStyle name="COPEL - DIGITAÇÃO TEXTO 1 3 2 3" xfId="4192"/>
    <cellStyle name="COPEL - DIGITAÇÃO TEXTO 1 3 3" xfId="735"/>
    <cellStyle name="COPEL - DIGITAÇÃO TEXTO 1 3 3 2" xfId="1088"/>
    <cellStyle name="COPEL - DIGITAÇÃO TEXTO 1 3 3 2 2" xfId="1536"/>
    <cellStyle name="COPEL - DIGITAÇÃO TEXTO 1 3 3 2 2 2" xfId="2696"/>
    <cellStyle name="COPEL - DIGITAÇÃO TEXTO 1 3 3 2 2 2 2" xfId="4013"/>
    <cellStyle name="COPEL - DIGITAÇÃO TEXTO 1 3 3 2 2 2 3" xfId="7001"/>
    <cellStyle name="COPEL - DIGITAÇÃO TEXTO 1 3 3 2 2 2 4" xfId="8428"/>
    <cellStyle name="COPEL - DIGITAÇÃO TEXTO 1 3 3 2 2 3" xfId="3233"/>
    <cellStyle name="COPEL - DIGITAÇÃO TEXTO 1 3 3 2 2 3 2" xfId="3818"/>
    <cellStyle name="COPEL - DIGITAÇÃO TEXTO 1 3 3 2 2 3 3" xfId="7454"/>
    <cellStyle name="COPEL - DIGITAÇÃO TEXTO 1 3 3 2 2 3 4" xfId="8866"/>
    <cellStyle name="COPEL - DIGITAÇÃO TEXTO 1 3 3 2 2 4" xfId="3411"/>
    <cellStyle name="COPEL - DIGITAÇÃO TEXTO 1 3 3 2 2 4 2" xfId="4233"/>
    <cellStyle name="COPEL - DIGITAÇÃO TEXTO 1 3 3 2 2 4 3" xfId="7632"/>
    <cellStyle name="COPEL - DIGITAÇÃO TEXTO 1 3 3 2 2 4 4" xfId="9044"/>
    <cellStyle name="COPEL - DIGITAÇÃO TEXTO 1 3 3 2 2 5" xfId="3573"/>
    <cellStyle name="COPEL - DIGITAÇÃO TEXTO 1 3 3 2 2 5 2" xfId="6311"/>
    <cellStyle name="COPEL - DIGITAÇÃO TEXTO 1 3 3 2 2 5 3" xfId="7794"/>
    <cellStyle name="COPEL - DIGITAÇÃO TEXTO 1 3 3 2 2 5 4" xfId="9206"/>
    <cellStyle name="COPEL - DIGITAÇÃO TEXTO 1 3 3 2 2 6" xfId="5723"/>
    <cellStyle name="COPEL - DIGITAÇÃO TEXTO 1 3 3 2 2 7" xfId="5903"/>
    <cellStyle name="COPEL - DIGITAÇÃO TEXTO 1 3 3 2 2 8" xfId="4494"/>
    <cellStyle name="COPEL - DIGITAÇÃO TEXTO 1 3 3 2 3" xfId="2248"/>
    <cellStyle name="COPEL - DIGITAÇÃO TEXTO 1 3 3 2 3 2" xfId="4854"/>
    <cellStyle name="COPEL - DIGITAÇÃO TEXTO 1 3 3 2 3 3" xfId="6742"/>
    <cellStyle name="COPEL - DIGITAÇÃO TEXTO 1 3 3 2 3 4" xfId="8205"/>
    <cellStyle name="COPEL - DIGITAÇÃO TEXTO 1 3 3 2 4" xfId="2973"/>
    <cellStyle name="COPEL - DIGITAÇÃO TEXTO 1 3 3 2 4 2" xfId="6214"/>
    <cellStyle name="COPEL - DIGITAÇÃO TEXTO 1 3 3 2 4 3" xfId="7194"/>
    <cellStyle name="COPEL - DIGITAÇÃO TEXTO 1 3 3 2 4 4" xfId="8606"/>
    <cellStyle name="COPEL - DIGITAÇÃO TEXTO 1 3 3 2 5" xfId="1907"/>
    <cellStyle name="COPEL - DIGITAÇÃO TEXTO 1 3 3 2 5 2" xfId="4846"/>
    <cellStyle name="COPEL - DIGITAÇÃO TEXTO 1 3 3 2 5 3" xfId="6502"/>
    <cellStyle name="COPEL - DIGITAÇÃO TEXTO 1 3 3 2 5 4" xfId="7985"/>
    <cellStyle name="COPEL - DIGITAÇÃO TEXTO 1 3 3 2 6" xfId="2026"/>
    <cellStyle name="COPEL - DIGITAÇÃO TEXTO 1 3 3 2 6 2" xfId="5572"/>
    <cellStyle name="COPEL - DIGITAÇÃO TEXTO 1 3 3 2 6 3" xfId="6614"/>
    <cellStyle name="COPEL - DIGITAÇÃO TEXTO 1 3 3 2 6 4" xfId="8095"/>
    <cellStyle name="COPEL - DIGITAÇÃO TEXTO 1 3 3 2 7" xfId="5022"/>
    <cellStyle name="COPEL - DIGITAÇÃO TEXTO 1 3 3 2 8" xfId="5976"/>
    <cellStyle name="COPEL - DIGITAÇÃO TEXTO 1 3 3 2 9" xfId="6798"/>
    <cellStyle name="COPEL - DIGITAÇÃO TEXTO 1 3 3 3" xfId="4160"/>
    <cellStyle name="COPEL - DIGITAÇÃO TEXTO 1 3 4" xfId="1047"/>
    <cellStyle name="COPEL - DIGITAÇÃO TEXTO 1 3 4 2" xfId="1495"/>
    <cellStyle name="COPEL - DIGITAÇÃO TEXTO 1 3 4 2 2" xfId="2655"/>
    <cellStyle name="COPEL - DIGITAÇÃO TEXTO 1 3 4 2 2 2" xfId="4995"/>
    <cellStyle name="COPEL - DIGITAÇÃO TEXTO 1 3 4 2 2 3" xfId="6960"/>
    <cellStyle name="COPEL - DIGITAÇÃO TEXTO 1 3 4 2 2 4" xfId="8387"/>
    <cellStyle name="COPEL - DIGITAÇÃO TEXTO 1 3 4 2 3" xfId="3192"/>
    <cellStyle name="COPEL - DIGITAÇÃO TEXTO 1 3 4 2 3 2" xfId="6159"/>
    <cellStyle name="COPEL - DIGITAÇÃO TEXTO 1 3 4 2 3 3" xfId="7413"/>
    <cellStyle name="COPEL - DIGITAÇÃO TEXTO 1 3 4 2 3 4" xfId="8825"/>
    <cellStyle name="COPEL - DIGITAÇÃO TEXTO 1 3 4 2 4" xfId="3370"/>
    <cellStyle name="COPEL - DIGITAÇÃO TEXTO 1 3 4 2 4 2" xfId="4246"/>
    <cellStyle name="COPEL - DIGITAÇÃO TEXTO 1 3 4 2 4 3" xfId="7591"/>
    <cellStyle name="COPEL - DIGITAÇÃO TEXTO 1 3 4 2 4 4" xfId="9003"/>
    <cellStyle name="COPEL - DIGITAÇÃO TEXTO 1 3 4 2 5" xfId="3532"/>
    <cellStyle name="COPEL - DIGITAÇÃO TEXTO 1 3 4 2 5 2" xfId="55"/>
    <cellStyle name="COPEL - DIGITAÇÃO TEXTO 1 3 4 2 5 3" xfId="7753"/>
    <cellStyle name="COPEL - DIGITAÇÃO TEXTO 1 3 4 2 5 4" xfId="9165"/>
    <cellStyle name="COPEL - DIGITAÇÃO TEXTO 1 3 4 2 6" xfId="5864"/>
    <cellStyle name="COPEL - DIGITAÇÃO TEXTO 1 3 4 2 7" xfId="5129"/>
    <cellStyle name="COPEL - DIGITAÇÃO TEXTO 1 3 4 2 8" xfId="5305"/>
    <cellStyle name="COPEL - DIGITAÇÃO TEXTO 1 3 4 3" xfId="2207"/>
    <cellStyle name="COPEL - DIGITAÇÃO TEXTO 1 3 4 3 2" xfId="5336"/>
    <cellStyle name="COPEL - DIGITAÇÃO TEXTO 1 3 4 3 3" xfId="6701"/>
    <cellStyle name="COPEL - DIGITAÇÃO TEXTO 1 3 4 3 4" xfId="8164"/>
    <cellStyle name="COPEL - DIGITAÇÃO TEXTO 1 3 4 4" xfId="2932"/>
    <cellStyle name="COPEL - DIGITAÇÃO TEXTO 1 3 4 4 2" xfId="6130"/>
    <cellStyle name="COPEL - DIGITAÇÃO TEXTO 1 3 4 4 3" xfId="7153"/>
    <cellStyle name="COPEL - DIGITAÇÃO TEXTO 1 3 4 4 4" xfId="8565"/>
    <cellStyle name="COPEL - DIGITAÇÃO TEXTO 1 3 4 5" xfId="1961"/>
    <cellStyle name="COPEL - DIGITAÇÃO TEXTO 1 3 4 5 2" xfId="5253"/>
    <cellStyle name="COPEL - DIGITAÇÃO TEXTO 1 3 4 5 3" xfId="6549"/>
    <cellStyle name="COPEL - DIGITAÇÃO TEXTO 1 3 4 5 4" xfId="8030"/>
    <cellStyle name="COPEL - DIGITAÇÃO TEXTO 1 3 4 6" xfId="3118"/>
    <cellStyle name="COPEL - DIGITAÇÃO TEXTO 1 3 4 6 2" xfId="5796"/>
    <cellStyle name="COPEL - DIGITAÇÃO TEXTO 1 3 4 6 3" xfId="7339"/>
    <cellStyle name="COPEL - DIGITAÇÃO TEXTO 1 3 4 6 4" xfId="8751"/>
    <cellStyle name="COPEL - DIGITAÇÃO TEXTO 1 3 4 7" xfId="5916"/>
    <cellStyle name="COPEL - DIGITAÇÃO TEXTO 1 3 4 8" xfId="5391"/>
    <cellStyle name="COPEL - DIGITAÇÃO TEXTO 1 3 4 9" xfId="6619"/>
    <cellStyle name="COPEL - DIGITAÇÃO TEXTO 1 3 5" xfId="4122"/>
    <cellStyle name="COPEL - DIGITAÇÃO TEXTO 1 4" xfId="738"/>
    <cellStyle name="COPEL - DIGITAÇÃO TEXTO 1 4 2" xfId="1091"/>
    <cellStyle name="COPEL - DIGITAÇÃO TEXTO 1 4 2 2" xfId="1539"/>
    <cellStyle name="COPEL - DIGITAÇÃO TEXTO 1 4 2 2 2" xfId="2699"/>
    <cellStyle name="COPEL - DIGITAÇÃO TEXTO 1 4 2 2 2 2" xfId="3920"/>
    <cellStyle name="COPEL - DIGITAÇÃO TEXTO 1 4 2 2 2 3" xfId="7004"/>
    <cellStyle name="COPEL - DIGITAÇÃO TEXTO 1 4 2 2 2 4" xfId="8431"/>
    <cellStyle name="COPEL - DIGITAÇÃO TEXTO 1 4 2 2 3" xfId="3236"/>
    <cellStyle name="COPEL - DIGITAÇÃO TEXTO 1 4 2 2 3 2" xfId="3963"/>
    <cellStyle name="COPEL - DIGITAÇÃO TEXTO 1 4 2 2 3 3" xfId="7457"/>
    <cellStyle name="COPEL - DIGITAÇÃO TEXTO 1 4 2 2 3 4" xfId="8869"/>
    <cellStyle name="COPEL - DIGITAÇÃO TEXTO 1 4 2 2 4" xfId="3414"/>
    <cellStyle name="COPEL - DIGITAÇÃO TEXTO 1 4 2 2 4 2" xfId="3697"/>
    <cellStyle name="COPEL - DIGITAÇÃO TEXTO 1 4 2 2 4 3" xfId="7635"/>
    <cellStyle name="COPEL - DIGITAÇÃO TEXTO 1 4 2 2 4 4" xfId="9047"/>
    <cellStyle name="COPEL - DIGITAÇÃO TEXTO 1 4 2 2 5" xfId="3576"/>
    <cellStyle name="COPEL - DIGITAÇÃO TEXTO 1 4 2 2 5 2" xfId="6314"/>
    <cellStyle name="COPEL - DIGITAÇÃO TEXTO 1 4 2 2 5 3" xfId="7797"/>
    <cellStyle name="COPEL - DIGITAÇÃO TEXTO 1 4 2 2 5 4" xfId="9209"/>
    <cellStyle name="COPEL - DIGITAÇÃO TEXTO 1 4 2 2 6" xfId="4339"/>
    <cellStyle name="COPEL - DIGITAÇÃO TEXTO 1 4 2 2 7" xfId="5127"/>
    <cellStyle name="COPEL - DIGITAÇÃO TEXTO 1 4 2 2 8" xfId="4110"/>
    <cellStyle name="COPEL - DIGITAÇÃO TEXTO 1 4 2 3" xfId="2251"/>
    <cellStyle name="COPEL - DIGITAÇÃO TEXTO 1 4 2 3 2" xfId="5152"/>
    <cellStyle name="COPEL - DIGITAÇÃO TEXTO 1 4 2 3 3" xfId="6745"/>
    <cellStyle name="COPEL - DIGITAÇÃO TEXTO 1 4 2 3 4" xfId="8208"/>
    <cellStyle name="COPEL - DIGITAÇÃO TEXTO 1 4 2 4" xfId="2976"/>
    <cellStyle name="COPEL - DIGITAÇÃO TEXTO 1 4 2 4 2" xfId="5589"/>
    <cellStyle name="COPEL - DIGITAÇÃO TEXTO 1 4 2 4 3" xfId="7197"/>
    <cellStyle name="COPEL - DIGITAÇÃO TEXTO 1 4 2 4 4" xfId="8609"/>
    <cellStyle name="COPEL - DIGITAÇÃO TEXTO 1 4 2 5" xfId="2005"/>
    <cellStyle name="COPEL - DIGITAÇÃO TEXTO 1 4 2 5 2" xfId="5492"/>
    <cellStyle name="COPEL - DIGITAÇÃO TEXTO 1 4 2 5 3" xfId="6593"/>
    <cellStyle name="COPEL - DIGITAÇÃO TEXTO 1 4 2 5 4" xfId="8074"/>
    <cellStyle name="COPEL - DIGITAÇÃO TEXTO 1 4 2 6" xfId="1747"/>
    <cellStyle name="COPEL - DIGITAÇÃO TEXTO 1 4 2 6 2" xfId="4535"/>
    <cellStyle name="COPEL - DIGITAÇÃO TEXTO 1 4 2 6 3" xfId="5978"/>
    <cellStyle name="COPEL - DIGITAÇÃO TEXTO 1 4 2 6 4" xfId="5322"/>
    <cellStyle name="COPEL - DIGITAÇÃO TEXTO 1 4 2 7" xfId="6188"/>
    <cellStyle name="COPEL - DIGITAÇÃO TEXTO 1 4 2 8" xfId="5762"/>
    <cellStyle name="COPEL - DIGITAÇÃO TEXTO 1 4 2 9" xfId="6053"/>
    <cellStyle name="COPEL - DIGITAÇÃO TEXTO 1 4 3" xfId="4163"/>
    <cellStyle name="COPEL - DIGITAÇÃO TEXTO 1 5" xfId="697"/>
    <cellStyle name="COPEL - DIGITAÇÃO TEXTO 1 5 2" xfId="1051"/>
    <cellStyle name="COPEL - DIGITAÇÃO TEXTO 1 5 2 2" xfId="1499"/>
    <cellStyle name="COPEL - DIGITAÇÃO TEXTO 1 5 2 2 2" xfId="2659"/>
    <cellStyle name="COPEL - DIGITAÇÃO TEXTO 1 5 2 2 2 2" xfId="6220"/>
    <cellStyle name="COPEL - DIGITAÇÃO TEXTO 1 5 2 2 2 3" xfId="6964"/>
    <cellStyle name="COPEL - DIGITAÇÃO TEXTO 1 5 2 2 2 4" xfId="8391"/>
    <cellStyle name="COPEL - DIGITAÇÃO TEXTO 1 5 2 2 3" xfId="3196"/>
    <cellStyle name="COPEL - DIGITAÇÃO TEXTO 1 5 2 2 3 2" xfId="4464"/>
    <cellStyle name="COPEL - DIGITAÇÃO TEXTO 1 5 2 2 3 3" xfId="7417"/>
    <cellStyle name="COPEL - DIGITAÇÃO TEXTO 1 5 2 2 3 4" xfId="8829"/>
    <cellStyle name="COPEL - DIGITAÇÃO TEXTO 1 5 2 2 4" xfId="3374"/>
    <cellStyle name="COPEL - DIGITAÇÃO TEXTO 1 5 2 2 4 2" xfId="3724"/>
    <cellStyle name="COPEL - DIGITAÇÃO TEXTO 1 5 2 2 4 3" xfId="7595"/>
    <cellStyle name="COPEL - DIGITAÇÃO TEXTO 1 5 2 2 4 4" xfId="9007"/>
    <cellStyle name="COPEL - DIGITAÇÃO TEXTO 1 5 2 2 5" xfId="3536"/>
    <cellStyle name="COPEL - DIGITAÇÃO TEXTO 1 5 2 2 5 2" xfId="4198"/>
    <cellStyle name="COPEL - DIGITAÇÃO TEXTO 1 5 2 2 5 3" xfId="7757"/>
    <cellStyle name="COPEL - DIGITAÇÃO TEXTO 1 5 2 2 5 4" xfId="9169"/>
    <cellStyle name="COPEL - DIGITAÇÃO TEXTO 1 5 2 2 6" xfId="6041"/>
    <cellStyle name="COPEL - DIGITAÇÃO TEXTO 1 5 2 2 7" xfId="4711"/>
    <cellStyle name="COPEL - DIGITAÇÃO TEXTO 1 5 2 2 8" xfId="5685"/>
    <cellStyle name="COPEL - DIGITAÇÃO TEXTO 1 5 2 3" xfId="2211"/>
    <cellStyle name="COPEL - DIGITAÇÃO TEXTO 1 5 2 3 2" xfId="5179"/>
    <cellStyle name="COPEL - DIGITAÇÃO TEXTO 1 5 2 3 3" xfId="6705"/>
    <cellStyle name="COPEL - DIGITAÇÃO TEXTO 1 5 2 3 4" xfId="8168"/>
    <cellStyle name="COPEL - DIGITAÇÃO TEXTO 1 5 2 4" xfId="2936"/>
    <cellStyle name="COPEL - DIGITAÇÃO TEXTO 1 5 2 4 2" xfId="4440"/>
    <cellStyle name="COPEL - DIGITAÇÃO TEXTO 1 5 2 4 3" xfId="7157"/>
    <cellStyle name="COPEL - DIGITAÇÃO TEXTO 1 5 2 4 4" xfId="8569"/>
    <cellStyle name="COPEL - DIGITAÇÃO TEXTO 1 5 2 5" xfId="1986"/>
    <cellStyle name="COPEL - DIGITAÇÃO TEXTO 1 5 2 5 2" xfId="4548"/>
    <cellStyle name="COPEL - DIGITAÇÃO TEXTO 1 5 2 5 3" xfId="6574"/>
    <cellStyle name="COPEL - DIGITAÇÃO TEXTO 1 5 2 5 4" xfId="8055"/>
    <cellStyle name="COPEL - DIGITAÇÃO TEXTO 1 5 2 6" xfId="3108"/>
    <cellStyle name="COPEL - DIGITAÇÃO TEXTO 1 5 2 6 2" xfId="4693"/>
    <cellStyle name="COPEL - DIGITAÇÃO TEXTO 1 5 2 6 3" xfId="7329"/>
    <cellStyle name="COPEL - DIGITAÇÃO TEXTO 1 5 2 6 4" xfId="8741"/>
    <cellStyle name="COPEL - DIGITAÇÃO TEXTO 1 5 2 7" xfId="4951"/>
    <cellStyle name="COPEL - DIGITAÇÃO TEXTO 1 5 2 8" xfId="6225"/>
    <cellStyle name="COPEL - DIGITAÇÃO TEXTO 1 5 2 9" xfId="7045"/>
    <cellStyle name="COPEL - DIGITAÇÃO TEXTO 1 5 3" xfId="4129"/>
    <cellStyle name="COPEL - DIGITAÇÃO TEXTO 2" xfId="651"/>
    <cellStyle name="COPEL - DIGITAÇÃO TEXTO 2 2" xfId="751"/>
    <cellStyle name="COPEL - DIGITAÇÃO TEXTO 2 2 2" xfId="1104"/>
    <cellStyle name="COPEL - DIGITAÇÃO TEXTO 2 2 2 2" xfId="1552"/>
    <cellStyle name="COPEL - DIGITAÇÃO TEXTO 2 2 2 2 2" xfId="2712"/>
    <cellStyle name="COPEL - DIGITAÇÃO TEXTO 2 2 2 2 2 2" xfId="4010"/>
    <cellStyle name="COPEL - DIGITAÇÃO TEXTO 2 2 2 2 2 3" xfId="7017"/>
    <cellStyle name="COPEL - DIGITAÇÃO TEXTO 2 2 2 2 2 4" xfId="8444"/>
    <cellStyle name="COPEL - DIGITAÇÃO TEXTO 2 2 2 2 3" xfId="3249"/>
    <cellStyle name="COPEL - DIGITAÇÃO TEXTO 2 2 2 2 3 2" xfId="3811"/>
    <cellStyle name="COPEL - DIGITAÇÃO TEXTO 2 2 2 2 3 3" xfId="7470"/>
    <cellStyle name="COPEL - DIGITAÇÃO TEXTO 2 2 2 2 3 4" xfId="8882"/>
    <cellStyle name="COPEL - DIGITAÇÃO TEXTO 2 2 2 2 4" xfId="3427"/>
    <cellStyle name="COPEL - DIGITAÇÃO TEXTO 2 2 2 2 4 2" xfId="3687"/>
    <cellStyle name="COPEL - DIGITAÇÃO TEXTO 2 2 2 2 4 3" xfId="7648"/>
    <cellStyle name="COPEL - DIGITAÇÃO TEXTO 2 2 2 2 4 4" xfId="9060"/>
    <cellStyle name="COPEL - DIGITAÇÃO TEXTO 2 2 2 2 5" xfId="3589"/>
    <cellStyle name="COPEL - DIGITAÇÃO TEXTO 2 2 2 2 5 2" xfId="6327"/>
    <cellStyle name="COPEL - DIGITAÇÃO TEXTO 2 2 2 2 5 3" xfId="7810"/>
    <cellStyle name="COPEL - DIGITAÇÃO TEXTO 2 2 2 2 5 4" xfId="9222"/>
    <cellStyle name="COPEL - DIGITAÇÃO TEXTO 2 2 2 2 6" xfId="5711"/>
    <cellStyle name="COPEL - DIGITAÇÃO TEXTO 2 2 2 2 7" xfId="5870"/>
    <cellStyle name="COPEL - DIGITAÇÃO TEXTO 2 2 2 2 8" xfId="4875"/>
    <cellStyle name="COPEL - DIGITAÇÃO TEXTO 2 2 2 3" xfId="2264"/>
    <cellStyle name="COPEL - DIGITAÇÃO TEXTO 2 2 2 3 2" xfId="4550"/>
    <cellStyle name="COPEL - DIGITAÇÃO TEXTO 2 2 2 3 3" xfId="6758"/>
    <cellStyle name="COPEL - DIGITAÇÃO TEXTO 2 2 2 3 4" xfId="8221"/>
    <cellStyle name="COPEL - DIGITAÇÃO TEXTO 2 2 2 4" xfId="2989"/>
    <cellStyle name="COPEL - DIGITAÇÃO TEXTO 2 2 2 4 2" xfId="4944"/>
    <cellStyle name="COPEL - DIGITAÇÃO TEXTO 2 2 2 4 3" xfId="7210"/>
    <cellStyle name="COPEL - DIGITAÇÃO TEXTO 2 2 2 4 4" xfId="8622"/>
    <cellStyle name="COPEL - DIGITAÇÃO TEXTO 2 2 2 5" xfId="1763"/>
    <cellStyle name="COPEL - DIGITAÇÃO TEXTO 2 2 2 5 2" xfId="4354"/>
    <cellStyle name="COPEL - DIGITAÇÃO TEXTO 2 2 2 5 3" xfId="6362"/>
    <cellStyle name="COPEL - DIGITAÇÃO TEXTO 2 2 2 5 4" xfId="7846"/>
    <cellStyle name="COPEL - DIGITAÇÃO TEXTO 2 2 2 6" xfId="1859"/>
    <cellStyle name="COPEL - DIGITAÇÃO TEXTO 2 2 2 6 2" xfId="4343"/>
    <cellStyle name="COPEL - DIGITAÇÃO TEXTO 2 2 2 6 3" xfId="6454"/>
    <cellStyle name="COPEL - DIGITAÇÃO TEXTO 2 2 2 6 4" xfId="7937"/>
    <cellStyle name="COPEL - DIGITAÇÃO TEXTO 2 2 2 7" xfId="5021"/>
    <cellStyle name="COPEL - DIGITAÇÃO TEXTO 2 2 2 8" xfId="4527"/>
    <cellStyle name="COPEL - DIGITAÇÃO TEXTO 2 2 2 9" xfId="4941"/>
    <cellStyle name="COPEL - DIGITAÇÃO TEXTO 2 2 3" xfId="4171"/>
    <cellStyle name="COPEL - DIGITAÇÃO TEXTO 2 3" xfId="710"/>
    <cellStyle name="COPEL - DIGITAÇÃO TEXTO 2 3 2" xfId="1064"/>
    <cellStyle name="COPEL - DIGITAÇÃO TEXTO 2 3 2 2" xfId="1512"/>
    <cellStyle name="COPEL - DIGITAÇÃO TEXTO 2 3 2 2 2" xfId="2672"/>
    <cellStyle name="COPEL - DIGITAÇÃO TEXTO 2 3 2 2 2 2" xfId="5629"/>
    <cellStyle name="COPEL - DIGITAÇÃO TEXTO 2 3 2 2 2 3" xfId="6977"/>
    <cellStyle name="COPEL - DIGITAÇÃO TEXTO 2 3 2 2 2 4" xfId="8404"/>
    <cellStyle name="COPEL - DIGITAÇÃO TEXTO 2 3 2 2 3" xfId="3209"/>
    <cellStyle name="COPEL - DIGITAÇÃO TEXTO 2 3 2 2 3 2" xfId="3831"/>
    <cellStyle name="COPEL - DIGITAÇÃO TEXTO 2 3 2 2 3 3" xfId="7430"/>
    <cellStyle name="COPEL - DIGITAÇÃO TEXTO 2 3 2 2 3 4" xfId="8842"/>
    <cellStyle name="COPEL - DIGITAÇÃO TEXTO 2 3 2 2 4" xfId="3387"/>
    <cellStyle name="COPEL - DIGITAÇÃO TEXTO 2 3 2 2 4 2" xfId="3715"/>
    <cellStyle name="COPEL - DIGITAÇÃO TEXTO 2 3 2 2 4 3" xfId="7608"/>
    <cellStyle name="COPEL - DIGITAÇÃO TEXTO 2 3 2 2 4 4" xfId="9020"/>
    <cellStyle name="COPEL - DIGITAÇÃO TEXTO 2 3 2 2 5" xfId="3549"/>
    <cellStyle name="COPEL - DIGITAÇÃO TEXTO 2 3 2 2 5 2" xfId="436"/>
    <cellStyle name="COPEL - DIGITAÇÃO TEXTO 2 3 2 2 5 3" xfId="7770"/>
    <cellStyle name="COPEL - DIGITAÇÃO TEXTO 2 3 2 2 5 4" xfId="9182"/>
    <cellStyle name="COPEL - DIGITAÇÃO TEXTO 2 3 2 2 6" xfId="4597"/>
    <cellStyle name="COPEL - DIGITAÇÃO TEXTO 2 3 2 2 7" xfId="5428"/>
    <cellStyle name="COPEL - DIGITAÇÃO TEXTO 2 3 2 2 8" xfId="5203"/>
    <cellStyle name="COPEL - DIGITAÇÃO TEXTO 2 3 2 3" xfId="2224"/>
    <cellStyle name="COPEL - DIGITAÇÃO TEXTO 2 3 2 3 2" xfId="4840"/>
    <cellStyle name="COPEL - DIGITAÇÃO TEXTO 2 3 2 3 3" xfId="6718"/>
    <cellStyle name="COPEL - DIGITAÇÃO TEXTO 2 3 2 3 4" xfId="8181"/>
    <cellStyle name="COPEL - DIGITAÇÃO TEXTO 2 3 2 4" xfId="2949"/>
    <cellStyle name="COPEL - DIGITAÇÃO TEXTO 2 3 2 4 2" xfId="5812"/>
    <cellStyle name="COPEL - DIGITAÇÃO TEXTO 2 3 2 4 3" xfId="7170"/>
    <cellStyle name="COPEL - DIGITAÇÃO TEXTO 2 3 2 4 4" xfId="8582"/>
    <cellStyle name="COPEL - DIGITAÇÃO TEXTO 2 3 2 5" xfId="1682"/>
    <cellStyle name="COPEL - DIGITAÇÃO TEXTO 2 3 2 5 2" xfId="5708"/>
    <cellStyle name="COPEL - DIGITAÇÃO TEXTO 2 3 2 5 3" xfId="4075"/>
    <cellStyle name="COPEL - DIGITAÇÃO TEXTO 2 3 2 5 4" xfId="4610"/>
    <cellStyle name="COPEL - DIGITAÇÃO TEXTO 2 3 2 6" xfId="1748"/>
    <cellStyle name="COPEL - DIGITAÇÃO TEXTO 2 3 2 6 2" xfId="4332"/>
    <cellStyle name="COPEL - DIGITAÇÃO TEXTO 2 3 2 6 3" xfId="6110"/>
    <cellStyle name="COPEL - DIGITAÇÃO TEXTO 2 3 2 6 4" xfId="4756"/>
    <cellStyle name="COPEL - DIGITAÇÃO TEXTO 2 3 2 7" xfId="3864"/>
    <cellStyle name="COPEL - DIGITAÇÃO TEXTO 2 3 2 8" xfId="6127"/>
    <cellStyle name="COPEL - DIGITAÇÃO TEXTO 2 3 2 9" xfId="6873"/>
    <cellStyle name="COPEL - DIGITAÇÃO TEXTO 2 3 3" xfId="4139"/>
    <cellStyle name="COPEL - DIGITAÇÃO TEXTO 3" xfId="669"/>
    <cellStyle name="COPEL - DIGITAÇÃO TEXTO 3 2" xfId="758"/>
    <cellStyle name="COPEL - DIGITAÇÃO TEXTO 3 2 2" xfId="1111"/>
    <cellStyle name="COPEL - DIGITAÇÃO TEXTO 3 2 2 2" xfId="1559"/>
    <cellStyle name="COPEL - DIGITAÇÃO TEXTO 3 2 2 2 2" xfId="2719"/>
    <cellStyle name="COPEL - DIGITAÇÃO TEXTO 3 2 2 2 2 2" xfId="3852"/>
    <cellStyle name="COPEL - DIGITAÇÃO TEXTO 3 2 2 2 2 3" xfId="7024"/>
    <cellStyle name="COPEL - DIGITAÇÃO TEXTO 3 2 2 2 2 4" xfId="8451"/>
    <cellStyle name="COPEL - DIGITAÇÃO TEXTO 3 2 2 2 3" xfId="3256"/>
    <cellStyle name="COPEL - DIGITAÇÃO TEXTO 3 2 2 2 3 2" xfId="3806"/>
    <cellStyle name="COPEL - DIGITAÇÃO TEXTO 3 2 2 2 3 3" xfId="7477"/>
    <cellStyle name="COPEL - DIGITAÇÃO TEXTO 3 2 2 2 3 4" xfId="8889"/>
    <cellStyle name="COPEL - DIGITAÇÃO TEXTO 3 2 2 2 4" xfId="3434"/>
    <cellStyle name="COPEL - DIGITAÇÃO TEXTO 3 2 2 2 4 2" xfId="3681"/>
    <cellStyle name="COPEL - DIGITAÇÃO TEXTO 3 2 2 2 4 3" xfId="7655"/>
    <cellStyle name="COPEL - DIGITAÇÃO TEXTO 3 2 2 2 4 4" xfId="9067"/>
    <cellStyle name="COPEL - DIGITAÇÃO TEXTO 3 2 2 2 5" xfId="3596"/>
    <cellStyle name="COPEL - DIGITAÇÃO TEXTO 3 2 2 2 5 2" xfId="6334"/>
    <cellStyle name="COPEL - DIGITAÇÃO TEXTO 3 2 2 2 5 3" xfId="7817"/>
    <cellStyle name="COPEL - DIGITAÇÃO TEXTO 3 2 2 2 5 4" xfId="9229"/>
    <cellStyle name="COPEL - DIGITAÇÃO TEXTO 3 2 2 2 6" xfId="5359"/>
    <cellStyle name="COPEL - DIGITAÇÃO TEXTO 3 2 2 2 7" xfId="4990"/>
    <cellStyle name="COPEL - DIGITAÇÃO TEXTO 3 2 2 2 8" xfId="6048"/>
    <cellStyle name="COPEL - DIGITAÇÃO TEXTO 3 2 2 3" xfId="2271"/>
    <cellStyle name="COPEL - DIGITAÇÃO TEXTO 3 2 2 3 2" xfId="5674"/>
    <cellStyle name="COPEL - DIGITAÇÃO TEXTO 3 2 2 3 3" xfId="6765"/>
    <cellStyle name="COPEL - DIGITAÇÃO TEXTO 3 2 2 3 4" xfId="8228"/>
    <cellStyle name="COPEL - DIGITAÇÃO TEXTO 3 2 2 4" xfId="2996"/>
    <cellStyle name="COPEL - DIGITAÇÃO TEXTO 3 2 2 4 2" xfId="5650"/>
    <cellStyle name="COPEL - DIGITAÇÃO TEXTO 3 2 2 4 3" xfId="7217"/>
    <cellStyle name="COPEL - DIGITAÇÃO TEXTO 3 2 2 4 4" xfId="8629"/>
    <cellStyle name="COPEL - DIGITAÇÃO TEXTO 3 2 2 5" xfId="1767"/>
    <cellStyle name="COPEL - DIGITAÇÃO TEXTO 3 2 2 5 2" xfId="4987"/>
    <cellStyle name="COPEL - DIGITAÇÃO TEXTO 3 2 2 5 3" xfId="6366"/>
    <cellStyle name="COPEL - DIGITAÇÃO TEXTO 3 2 2 5 4" xfId="7850"/>
    <cellStyle name="COPEL - DIGITAÇÃO TEXTO 3 2 2 6" xfId="1983"/>
    <cellStyle name="COPEL - DIGITAÇÃO TEXTO 3 2 2 6 2" xfId="5395"/>
    <cellStyle name="COPEL - DIGITAÇÃO TEXTO 3 2 2 6 3" xfId="6571"/>
    <cellStyle name="COPEL - DIGITAÇÃO TEXTO 3 2 2 6 4" xfId="8052"/>
    <cellStyle name="COPEL - DIGITAÇÃO TEXTO 3 2 2 7" xfId="4699"/>
    <cellStyle name="COPEL - DIGITAÇÃO TEXTO 3 2 2 8" xfId="3926"/>
    <cellStyle name="COPEL - DIGITAÇÃO TEXTO 3 2 2 9" xfId="6877"/>
    <cellStyle name="COPEL - DIGITAÇÃO TEXTO 3 2 3" xfId="4178"/>
    <cellStyle name="COPEL - DIGITAÇÃO TEXTO 3 3" xfId="717"/>
    <cellStyle name="COPEL - DIGITAÇÃO TEXTO 3 3 2" xfId="1071"/>
    <cellStyle name="COPEL - DIGITAÇÃO TEXTO 3 3 2 2" xfId="1519"/>
    <cellStyle name="COPEL - DIGITAÇÃO TEXTO 3 3 2 2 2" xfId="2679"/>
    <cellStyle name="COPEL - DIGITAÇÃO TEXTO 3 3 2 2 2 2" xfId="5329"/>
    <cellStyle name="COPEL - DIGITAÇÃO TEXTO 3 3 2 2 2 3" xfId="6984"/>
    <cellStyle name="COPEL - DIGITAÇÃO TEXTO 3 3 2 2 2 4" xfId="8411"/>
    <cellStyle name="COPEL - DIGITAÇÃO TEXTO 3 3 2 2 3" xfId="3216"/>
    <cellStyle name="COPEL - DIGITAÇÃO TEXTO 3 3 2 2 3 2" xfId="3971"/>
    <cellStyle name="COPEL - DIGITAÇÃO TEXTO 3 3 2 2 3 3" xfId="7437"/>
    <cellStyle name="COPEL - DIGITAÇÃO TEXTO 3 3 2 2 3 4" xfId="8849"/>
    <cellStyle name="COPEL - DIGITAÇÃO TEXTO 3 3 2 2 4" xfId="3394"/>
    <cellStyle name="COPEL - DIGITAÇÃO TEXTO 3 3 2 2 4 2" xfId="3710"/>
    <cellStyle name="COPEL - DIGITAÇÃO TEXTO 3 3 2 2 4 3" xfId="7615"/>
    <cellStyle name="COPEL - DIGITAÇÃO TEXTO 3 3 2 2 4 4" xfId="9027"/>
    <cellStyle name="COPEL - DIGITAÇÃO TEXTO 3 3 2 2 5" xfId="3556"/>
    <cellStyle name="COPEL - DIGITAÇÃO TEXTO 3 3 2 2 5 2" xfId="6294"/>
    <cellStyle name="COPEL - DIGITAÇÃO TEXTO 3 3 2 2 5 3" xfId="7777"/>
    <cellStyle name="COPEL - DIGITAÇÃO TEXTO 3 3 2 2 5 4" xfId="9189"/>
    <cellStyle name="COPEL - DIGITAÇÃO TEXTO 3 3 2 2 6" xfId="4653"/>
    <cellStyle name="COPEL - DIGITAÇÃO TEXTO 3 3 2 2 7" xfId="3887"/>
    <cellStyle name="COPEL - DIGITAÇÃO TEXTO 3 3 2 2 8" xfId="5530"/>
    <cellStyle name="COPEL - DIGITAÇÃO TEXTO 3 3 2 3" xfId="2231"/>
    <cellStyle name="COPEL - DIGITAÇÃO TEXTO 3 3 2 3 2" xfId="4882"/>
    <cellStyle name="COPEL - DIGITAÇÃO TEXTO 3 3 2 3 3" xfId="6725"/>
    <cellStyle name="COPEL - DIGITAÇÃO TEXTO 3 3 2 3 4" xfId="8188"/>
    <cellStyle name="COPEL - DIGITAÇÃO TEXTO 3 3 2 4" xfId="2956"/>
    <cellStyle name="COPEL - DIGITAÇÃO TEXTO 3 3 2 4 2" xfId="4432"/>
    <cellStyle name="COPEL - DIGITAÇÃO TEXTO 3 3 2 4 3" xfId="7177"/>
    <cellStyle name="COPEL - DIGITAÇÃO TEXTO 3 3 2 4 4" xfId="8589"/>
    <cellStyle name="COPEL - DIGITAÇÃO TEXTO 3 3 2 5" xfId="1903"/>
    <cellStyle name="COPEL - DIGITAÇÃO TEXTO 3 3 2 5 2" xfId="5498"/>
    <cellStyle name="COPEL - DIGITAÇÃO TEXTO 3 3 2 5 3" xfId="6498"/>
    <cellStyle name="COPEL - DIGITAÇÃO TEXTO 3 3 2 5 4" xfId="7981"/>
    <cellStyle name="COPEL - DIGITAÇÃO TEXTO 3 3 2 6" xfId="3105"/>
    <cellStyle name="COPEL - DIGITAÇÃO TEXTO 3 3 2 6 2" xfId="6060"/>
    <cellStyle name="COPEL - DIGITAÇÃO TEXTO 3 3 2 6 3" xfId="7326"/>
    <cellStyle name="COPEL - DIGITAÇÃO TEXTO 3 3 2 6 4" xfId="8738"/>
    <cellStyle name="COPEL - DIGITAÇÃO TEXTO 3 3 2 7" xfId="5101"/>
    <cellStyle name="COPEL - DIGITAÇÃO TEXTO 3 3 2 8" xfId="6011"/>
    <cellStyle name="COPEL - DIGITAÇÃO TEXTO 3 3 2 9" xfId="6882"/>
    <cellStyle name="COPEL - DIGITAÇÃO TEXTO 3 3 3" xfId="4146"/>
    <cellStyle name="COPEL - DIGITAÇÃO TEXTO 3 4" xfId="1031"/>
    <cellStyle name="COPEL - DIGITAÇÃO TEXTO 3 4 2" xfId="1479"/>
    <cellStyle name="COPEL - DIGITAÇÃO TEXTO 3 4 2 2" xfId="2639"/>
    <cellStyle name="COPEL - DIGITAÇÃO TEXTO 3 4 2 2 2" xfId="5984"/>
    <cellStyle name="COPEL - DIGITAÇÃO TEXTO 3 4 2 2 3" xfId="6944"/>
    <cellStyle name="COPEL - DIGITAÇÃO TEXTO 3 4 2 2 4" xfId="8371"/>
    <cellStyle name="COPEL - DIGITAÇÃO TEXTO 3 4 2 3" xfId="3176"/>
    <cellStyle name="COPEL - DIGITAÇÃO TEXTO 3 4 2 3 2" xfId="4403"/>
    <cellStyle name="COPEL - DIGITAÇÃO TEXTO 3 4 2 3 3" xfId="7397"/>
    <cellStyle name="COPEL - DIGITAÇÃO TEXTO 3 4 2 3 4" xfId="8809"/>
    <cellStyle name="COPEL - DIGITAÇÃO TEXTO 3 4 2 4" xfId="3354"/>
    <cellStyle name="COPEL - DIGITAÇÃO TEXTO 3 4 2 4 2" xfId="3736"/>
    <cellStyle name="COPEL - DIGITAÇÃO TEXTO 3 4 2 4 3" xfId="7575"/>
    <cellStyle name="COPEL - DIGITAÇÃO TEXTO 3 4 2 4 4" xfId="8987"/>
    <cellStyle name="COPEL - DIGITAÇÃO TEXTO 3 4 2 5" xfId="3516"/>
    <cellStyle name="COPEL - DIGITAÇÃO TEXTO 3 4 2 5 2" xfId="3624"/>
    <cellStyle name="COPEL - DIGITAÇÃO TEXTO 3 4 2 5 3" xfId="7737"/>
    <cellStyle name="COPEL - DIGITAÇÃO TEXTO 3 4 2 5 4" xfId="9149"/>
    <cellStyle name="COPEL - DIGITAÇÃO TEXTO 3 4 2 6" xfId="5597"/>
    <cellStyle name="COPEL - DIGITAÇÃO TEXTO 3 4 2 7" xfId="5877"/>
    <cellStyle name="COPEL - DIGITAÇÃO TEXTO 3 4 2 8" xfId="4456"/>
    <cellStyle name="COPEL - DIGITAÇÃO TEXTO 3 4 3" xfId="2191"/>
    <cellStyle name="COPEL - DIGITAÇÃO TEXTO 3 4 3 2" xfId="5348"/>
    <cellStyle name="COPEL - DIGITAÇÃO TEXTO 3 4 3 3" xfId="6685"/>
    <cellStyle name="COPEL - DIGITAÇÃO TEXTO 3 4 3 4" xfId="8148"/>
    <cellStyle name="COPEL - DIGITAÇÃO TEXTO 3 4 4" xfId="2916"/>
    <cellStyle name="COPEL - DIGITAÇÃO TEXTO 3 4 4 2" xfId="4452"/>
    <cellStyle name="COPEL - DIGITAÇÃO TEXTO 3 4 4 3" xfId="7137"/>
    <cellStyle name="COPEL - DIGITAÇÃO TEXTO 3 4 4 4" xfId="8549"/>
    <cellStyle name="COPEL - DIGITAÇÃO TEXTO 3 4 5" xfId="1782"/>
    <cellStyle name="COPEL - DIGITAÇÃO TEXTO 3 4 5 2" xfId="5145"/>
    <cellStyle name="COPEL - DIGITAÇÃO TEXTO 3 4 5 3" xfId="6381"/>
    <cellStyle name="COPEL - DIGITAÇÃO TEXTO 3 4 5 4" xfId="7865"/>
    <cellStyle name="COPEL - DIGITAÇÃO TEXTO 3 4 6" xfId="3023"/>
    <cellStyle name="COPEL - DIGITAÇÃO TEXTO 3 4 6 2" xfId="6281"/>
    <cellStyle name="COPEL - DIGITAÇÃO TEXTO 3 4 6 3" xfId="7244"/>
    <cellStyle name="COPEL - DIGITAÇÃO TEXTO 3 4 6 4" xfId="8656"/>
    <cellStyle name="COPEL - DIGITAÇÃO TEXTO 3 4 7" xfId="5911"/>
    <cellStyle name="COPEL - DIGITAÇÃO TEXTO 3 4 8" xfId="5567"/>
    <cellStyle name="COPEL - DIGITAÇÃO TEXTO 3 4 9" xfId="6028"/>
    <cellStyle name="COPEL - DIGITAÇÃO TEXTO 3 5" xfId="4103"/>
    <cellStyle name="COPEL - DIGITAÇÃO TEXTO 4" xfId="737"/>
    <cellStyle name="COPEL - DIGITAÇÃO TEXTO 4 2" xfId="1090"/>
    <cellStyle name="COPEL - DIGITAÇÃO TEXTO 4 2 2" xfId="1538"/>
    <cellStyle name="COPEL - DIGITAÇÃO TEXTO 4 2 2 2" xfId="2698"/>
    <cellStyle name="COPEL - DIGITAÇÃO TEXTO 4 2 2 2 2" xfId="3921"/>
    <cellStyle name="COPEL - DIGITAÇÃO TEXTO 4 2 2 2 3" xfId="7003"/>
    <cellStyle name="COPEL - DIGITAÇÃO TEXTO 4 2 2 2 4" xfId="8430"/>
    <cellStyle name="COPEL - DIGITAÇÃO TEXTO 4 2 2 3" xfId="3235"/>
    <cellStyle name="COPEL - DIGITAÇÃO TEXTO 4 2 2 3 2" xfId="3965"/>
    <cellStyle name="COPEL - DIGITAÇÃO TEXTO 4 2 2 3 3" xfId="7456"/>
    <cellStyle name="COPEL - DIGITAÇÃO TEXTO 4 2 2 3 4" xfId="8868"/>
    <cellStyle name="COPEL - DIGITAÇÃO TEXTO 4 2 2 4" xfId="3413"/>
    <cellStyle name="COPEL - DIGITAÇÃO TEXTO 4 2 2 4 2" xfId="4232"/>
    <cellStyle name="COPEL - DIGITAÇÃO TEXTO 4 2 2 4 3" xfId="7634"/>
    <cellStyle name="COPEL - DIGITAÇÃO TEXTO 4 2 2 4 4" xfId="9046"/>
    <cellStyle name="COPEL - DIGITAÇÃO TEXTO 4 2 2 5" xfId="3575"/>
    <cellStyle name="COPEL - DIGITAÇÃO TEXTO 4 2 2 5 2" xfId="6313"/>
    <cellStyle name="COPEL - DIGITAÇÃO TEXTO 4 2 2 5 3" xfId="7796"/>
    <cellStyle name="COPEL - DIGITAÇÃO TEXTO 4 2 2 5 4" xfId="9208"/>
    <cellStyle name="COPEL - DIGITAÇÃO TEXTO 4 2 2 6" xfId="4544"/>
    <cellStyle name="COPEL - DIGITAÇÃO TEXTO 4 2 2 7" xfId="5068"/>
    <cellStyle name="COPEL - DIGITAÇÃO TEXTO 4 2 2 8" xfId="4183"/>
    <cellStyle name="COPEL - DIGITAÇÃO TEXTO 4 2 3" xfId="2250"/>
    <cellStyle name="COPEL - DIGITAÇÃO TEXTO 4 2 3 2" xfId="4324"/>
    <cellStyle name="COPEL - DIGITAÇÃO TEXTO 4 2 3 3" xfId="6744"/>
    <cellStyle name="COPEL - DIGITAÇÃO TEXTO 4 2 3 4" xfId="8207"/>
    <cellStyle name="COPEL - DIGITAÇÃO TEXTO 4 2 4" xfId="2975"/>
    <cellStyle name="COPEL - DIGITAÇÃO TEXTO 4 2 4 2" xfId="5967"/>
    <cellStyle name="COPEL - DIGITAÇÃO TEXTO 4 2 4 3" xfId="7196"/>
    <cellStyle name="COPEL - DIGITAÇÃO TEXTO 4 2 4 4" xfId="8608"/>
    <cellStyle name="COPEL - DIGITAÇÃO TEXTO 4 2 5" xfId="1909"/>
    <cellStyle name="COPEL - DIGITAÇÃO TEXTO 4 2 5 2" xfId="4315"/>
    <cellStyle name="COPEL - DIGITAÇÃO TEXTO 4 2 5 3" xfId="6504"/>
    <cellStyle name="COPEL - DIGITAÇÃO TEXTO 4 2 5 4" xfId="7987"/>
    <cellStyle name="COPEL - DIGITAÇÃO TEXTO 4 2 6" xfId="1737"/>
    <cellStyle name="COPEL - DIGITAÇÃO TEXTO 4 2 6 2" xfId="5338"/>
    <cellStyle name="COPEL - DIGITAÇÃO TEXTO 4 2 6 3" xfId="5819"/>
    <cellStyle name="COPEL - DIGITAÇÃO TEXTO 4 2 6 4" xfId="5085"/>
    <cellStyle name="COPEL - DIGITAÇÃO TEXTO 4 2 7" xfId="5215"/>
    <cellStyle name="COPEL - DIGITAÇÃO TEXTO 4 2 8" xfId="4866"/>
    <cellStyle name="COPEL - DIGITAÇÃO TEXTO 4 2 9" xfId="4071"/>
    <cellStyle name="COPEL - DIGITAÇÃO TEXTO 4 3" xfId="4162"/>
    <cellStyle name="COPEL - DIGITAÇÃO TEXTO 5" xfId="696"/>
    <cellStyle name="COPEL - DIGITAÇÃO TEXTO 5 2" xfId="1050"/>
    <cellStyle name="COPEL - DIGITAÇÃO TEXTO 5 2 2" xfId="1498"/>
    <cellStyle name="COPEL - DIGITAÇÃO TEXTO 5 2 2 2" xfId="2658"/>
    <cellStyle name="COPEL - DIGITAÇÃO TEXTO 5 2 2 2 2" xfId="5268"/>
    <cellStyle name="COPEL - DIGITAÇÃO TEXTO 5 2 2 2 3" xfId="6963"/>
    <cellStyle name="COPEL - DIGITAÇÃO TEXTO 5 2 2 2 4" xfId="8390"/>
    <cellStyle name="COPEL - DIGITAÇÃO TEXTO 5 2 2 3" xfId="3195"/>
    <cellStyle name="COPEL - DIGITAÇÃO TEXTO 5 2 2 3 2" xfId="4796"/>
    <cellStyle name="COPEL - DIGITAÇÃO TEXTO 5 2 2 3 3" xfId="7416"/>
    <cellStyle name="COPEL - DIGITAÇÃO TEXTO 5 2 2 3 4" xfId="8828"/>
    <cellStyle name="COPEL - DIGITAÇÃO TEXTO 5 2 2 4" xfId="3373"/>
    <cellStyle name="COPEL - DIGITAÇÃO TEXTO 5 2 2 4 2" xfId="4245"/>
    <cellStyle name="COPEL - DIGITAÇÃO TEXTO 5 2 2 4 3" xfId="7594"/>
    <cellStyle name="COPEL - DIGITAÇÃO TEXTO 5 2 2 4 4" xfId="9006"/>
    <cellStyle name="COPEL - DIGITAÇÃO TEXTO 5 2 2 5" xfId="3535"/>
    <cellStyle name="COPEL - DIGITAÇÃO TEXTO 5 2 2 5 2" xfId="414"/>
    <cellStyle name="COPEL - DIGITAÇÃO TEXTO 5 2 2 5 3" xfId="7756"/>
    <cellStyle name="COPEL - DIGITAÇÃO TEXTO 5 2 2 5 4" xfId="9168"/>
    <cellStyle name="COPEL - DIGITAÇÃO TEXTO 5 2 2 6" xfId="6174"/>
    <cellStyle name="COPEL - DIGITAÇÃO TEXTO 5 2 2 7" xfId="6054"/>
    <cellStyle name="COPEL - DIGITAÇÃO TEXTO 5 2 2 8" xfId="4105"/>
    <cellStyle name="COPEL - DIGITAÇÃO TEXTO 5 2 3" xfId="2210"/>
    <cellStyle name="COPEL - DIGITAÇÃO TEXTO 5 2 3 2" xfId="4488"/>
    <cellStyle name="COPEL - DIGITAÇÃO TEXTO 5 2 3 3" xfId="6704"/>
    <cellStyle name="COPEL - DIGITAÇÃO TEXTO 5 2 3 4" xfId="8167"/>
    <cellStyle name="COPEL - DIGITAÇÃO TEXTO 5 2 4" xfId="2935"/>
    <cellStyle name="COPEL - DIGITAÇÃO TEXTO 5 2 4 2" xfId="4773"/>
    <cellStyle name="COPEL - DIGITAÇÃO TEXTO 5 2 4 3" xfId="7156"/>
    <cellStyle name="COPEL - DIGITAÇÃO TEXTO 5 2 4 4" xfId="8568"/>
    <cellStyle name="COPEL - DIGITAÇÃO TEXTO 5 2 5" xfId="1980"/>
    <cellStyle name="COPEL - DIGITAÇÃO TEXTO 5 2 5 2" xfId="5191"/>
    <cellStyle name="COPEL - DIGITAÇÃO TEXTO 5 2 5 3" xfId="6568"/>
    <cellStyle name="COPEL - DIGITAÇÃO TEXTO 5 2 5 4" xfId="8049"/>
    <cellStyle name="COPEL - DIGITAÇÃO TEXTO 5 2 6" xfId="3278"/>
    <cellStyle name="COPEL - DIGITAÇÃO TEXTO 5 2 6 2" xfId="3957"/>
    <cellStyle name="COPEL - DIGITAÇÃO TEXTO 5 2 6 3" xfId="7499"/>
    <cellStyle name="COPEL - DIGITAÇÃO TEXTO 5 2 6 4" xfId="8911"/>
    <cellStyle name="COPEL - DIGITAÇÃO TEXTO 5 2 7" xfId="5106"/>
    <cellStyle name="COPEL - DIGITAÇÃO TEXTO 5 2 8" xfId="4038"/>
    <cellStyle name="COPEL - DIGITAÇÃO TEXTO 5 2 9" xfId="6787"/>
    <cellStyle name="COPEL - DIGITAÇÃO TEXTO 5 3" xfId="4128"/>
    <cellStyle name="COPEL - DIGITAÇÃO TEXTO_Cópia de SCONS" xfId="384"/>
    <cellStyle name="COPEL - TEXTO" xfId="385"/>
    <cellStyle name="COPEL_QDR_CAD" xfId="386"/>
    <cellStyle name="Curren - Style2" xfId="302"/>
    <cellStyle name="Curren - Style2 2" xfId="387"/>
    <cellStyle name="Currency (0)" xfId="303"/>
    <cellStyle name="Currency (0) 2" xfId="491"/>
    <cellStyle name="Currency (2)" xfId="304"/>
    <cellStyle name="Currency (2) 2" xfId="492"/>
    <cellStyle name="Currency [0]_12matrix" xfId="305"/>
    <cellStyle name="Currency [00]" xfId="306"/>
    <cellStyle name="Currency [00] 2" xfId="493"/>
    <cellStyle name="Currency_12matrix" xfId="307"/>
    <cellStyle name="Currency0" xfId="308"/>
    <cellStyle name="Currency0 2" xfId="494"/>
    <cellStyle name="Data" xfId="495"/>
    <cellStyle name="Date" xfId="388"/>
    <cellStyle name="Date Short" xfId="496"/>
    <cellStyle name="Date Short 2" xfId="497"/>
    <cellStyle name="Date_Compra de Energia encaminhado ANEEL_18_05_05" xfId="498"/>
    <cellStyle name="Date-Time" xfId="499"/>
    <cellStyle name="Decimal 1" xfId="500"/>
    <cellStyle name="Decimal 2" xfId="501"/>
    <cellStyle name="Decimal 3" xfId="502"/>
    <cellStyle name="DELTA" xfId="503"/>
    <cellStyle name="DELTA 2" xfId="504"/>
    <cellStyle name="Enter Currency (0)" xfId="505"/>
    <cellStyle name="Enter Currency (0) 2" xfId="506"/>
    <cellStyle name="Enter Currency (2)" xfId="507"/>
    <cellStyle name="Enter Units (0)" xfId="508"/>
    <cellStyle name="Enter Units (0) 2" xfId="509"/>
    <cellStyle name="Enter Units (1)" xfId="510"/>
    <cellStyle name="Enter Units (1) 2" xfId="511"/>
    <cellStyle name="Enter Units (2)" xfId="512"/>
    <cellStyle name="Estilo 1" xfId="309"/>
    <cellStyle name="Estilo 1 2" xfId="433"/>
    <cellStyle name="Euro" xfId="310"/>
    <cellStyle name="Euro 1" xfId="390"/>
    <cellStyle name="Euro 10" xfId="391"/>
    <cellStyle name="Euro 11" xfId="392"/>
    <cellStyle name="Euro 12" xfId="513"/>
    <cellStyle name="Euro 12 2" xfId="514"/>
    <cellStyle name="Euro 13" xfId="389"/>
    <cellStyle name="Euro 14" xfId="863"/>
    <cellStyle name="Euro 2" xfId="393"/>
    <cellStyle name="Euro 3" xfId="394"/>
    <cellStyle name="Euro 4" xfId="395"/>
    <cellStyle name="Euro 5" xfId="396"/>
    <cellStyle name="Euro 6" xfId="397"/>
    <cellStyle name="Euro 7" xfId="398"/>
    <cellStyle name="Euro 8" xfId="399"/>
    <cellStyle name="Euro 9" xfId="400"/>
    <cellStyle name="Euro_AJUSTE ENCARGOS DA REDE GET - RES.1008 JUN10" xfId="515"/>
    <cellStyle name="Ex_MISTO" xfId="516"/>
    <cellStyle name="Excel_BuiltIn_Comma 1" xfId="401"/>
    <cellStyle name="FIELD" xfId="402"/>
    <cellStyle name="Fixed" xfId="403"/>
    <cellStyle name="Fixed 2" xfId="517"/>
    <cellStyle name="Fixed 2 2" xfId="518"/>
    <cellStyle name="Fixo" xfId="519"/>
    <cellStyle name="Followed Hyperlink" xfId="520"/>
    <cellStyle name="fundoamarelo" xfId="521"/>
    <cellStyle name="fundoazul" xfId="522"/>
    <cellStyle name="fundocinza" xfId="523"/>
    <cellStyle name="fundodeentrada" xfId="524"/>
    <cellStyle name="fundodeentrada 2" xfId="525"/>
    <cellStyle name="fundodeentrada 2 2" xfId="686"/>
    <cellStyle name="fundodeentrada 2 2 2" xfId="773"/>
    <cellStyle name="fundodeentrada 2 2 2 2" xfId="1126"/>
    <cellStyle name="fundodeentrada 2 2 2 2 2" xfId="1574"/>
    <cellStyle name="fundodeentrada 2 2 2 2 2 2" xfId="2734"/>
    <cellStyle name="fundodeentrada 2 2 2 2 2 2 2" xfId="3994"/>
    <cellStyle name="fundodeentrada 2 2 2 2 2 2 3" xfId="7039"/>
    <cellStyle name="fundodeentrada 2 2 2 2 2 2 4" xfId="8466"/>
    <cellStyle name="fundodeentrada 2 2 2 2 2 3" xfId="3271"/>
    <cellStyle name="fundodeentrada 2 2 2 2 2 3 2" xfId="3796"/>
    <cellStyle name="fundodeentrada 2 2 2 2 2 3 3" xfId="7492"/>
    <cellStyle name="fundodeentrada 2 2 2 2 2 3 4" xfId="8904"/>
    <cellStyle name="fundodeentrada 2 2 2 2 2 4" xfId="5"/>
    <cellStyle name="fundodeentrada 2 2 2 2 2 4 2" xfId="3449"/>
    <cellStyle name="fundodeentrada 2 2 2 2 2 4 3" xfId="3671"/>
    <cellStyle name="fundodeentrada 2 2 2 2 2 4 4" xfId="7670"/>
    <cellStyle name="fundodeentrada 2 2 2 2 2 4 5" xfId="9082"/>
    <cellStyle name="fundodeentrada 2 2 2 2 2 5" xfId="3611"/>
    <cellStyle name="fundodeentrada 2 2 2 2 2 5 2" xfId="6349"/>
    <cellStyle name="fundodeentrada 2 2 2 2 2 5 3" xfId="7832"/>
    <cellStyle name="fundodeentrada 2 2 2 2 2 5 4" xfId="9244"/>
    <cellStyle name="fundodeentrada 2 2 2 2 2 6" xfId="5447"/>
    <cellStyle name="fundodeentrada 2 2 2 2 2 7" xfId="5939"/>
    <cellStyle name="fundodeentrada 2 2 2 2 2 8" xfId="6150"/>
    <cellStyle name="fundodeentrada 2 2 2 2 3" xfId="2286"/>
    <cellStyle name="fundodeentrada 2 2 2 2 3 2" xfId="5698"/>
    <cellStyle name="fundodeentrada 2 2 2 2 3 3" xfId="6780"/>
    <cellStyle name="fundodeentrada 2 2 2 2 3 4" xfId="8243"/>
    <cellStyle name="fundodeentrada 2 2 2 2 4" xfId="3011"/>
    <cellStyle name="fundodeentrada 2 2 2 2 4 2" xfId="5829"/>
    <cellStyle name="fundodeentrada 2 2 2 2 4 3" xfId="7232"/>
    <cellStyle name="fundodeentrada 2 2 2 2 4 4" xfId="8644"/>
    <cellStyle name="fundodeentrada 2 2 2 2 5" xfId="1705"/>
    <cellStyle name="fundodeentrada 2 2 2 2 5 2" xfId="4599"/>
    <cellStyle name="fundodeentrada 2 2 2 2 5 3" xfId="4081"/>
    <cellStyle name="fundodeentrada 2 2 2 2 5 4" xfId="5422"/>
    <cellStyle name="fundodeentrada 2 2 2 2 6" xfId="1744"/>
    <cellStyle name="fundodeentrada 2 2 2 2 6 2" xfId="5383"/>
    <cellStyle name="fundodeentrada 2 2 2 2 6 3" xfId="4753"/>
    <cellStyle name="fundodeentrada 2 2 2 2 6 4" xfId="5784"/>
    <cellStyle name="fundodeentrada 2 2 2 2 7" xfId="5544"/>
    <cellStyle name="fundodeentrada 2 2 2 2 8" xfId="5346"/>
    <cellStyle name="fundodeentrada 2 2 2 2 9" xfId="6618"/>
    <cellStyle name="fundodeentrada 2 2 3" xfId="732"/>
    <cellStyle name="fundodeentrada 2 2 3 2" xfId="1085"/>
    <cellStyle name="fundodeentrada 2 2 3 2 2" xfId="1533"/>
    <cellStyle name="fundodeentrada 2 2 3 2 2 2" xfId="2693"/>
    <cellStyle name="fundodeentrada 2 2 3 2 2 2 2" xfId="4016"/>
    <cellStyle name="fundodeentrada 2 2 3 2 2 2 3" xfId="6998"/>
    <cellStyle name="fundodeentrada 2 2 3 2 2 2 4" xfId="8425"/>
    <cellStyle name="fundodeentrada 2 2 3 2 2 3" xfId="3230"/>
    <cellStyle name="fundodeentrada 2 2 3 2 2 3 2" xfId="3967"/>
    <cellStyle name="fundodeentrada 2 2 3 2 2 3 3" xfId="7451"/>
    <cellStyle name="fundodeentrada 2 2 3 2 2 3 4" xfId="8863"/>
    <cellStyle name="fundodeentrada 2 2 3 2 2 4" xfId="3408"/>
    <cellStyle name="fundodeentrada 2 2 3 2 2 4 2" xfId="4234"/>
    <cellStyle name="fundodeentrada 2 2 3 2 2 4 3" xfId="7629"/>
    <cellStyle name="fundodeentrada 2 2 3 2 2 4 4" xfId="9041"/>
    <cellStyle name="fundodeentrada 2 2 3 2 2 5" xfId="3570"/>
    <cellStyle name="fundodeentrada 2 2 3 2 2 5 2" xfId="6308"/>
    <cellStyle name="fundodeentrada 2 2 3 2 2 5 3" xfId="7791"/>
    <cellStyle name="fundodeentrada 2 2 3 2 2 5 4" xfId="9203"/>
    <cellStyle name="fundodeentrada 2 2 3 2 2 6" xfId="5521"/>
    <cellStyle name="fundodeentrada 2 2 3 2 2 7" xfId="5276"/>
    <cellStyle name="fundodeentrada 2 2 3 2 2 8" xfId="6033"/>
    <cellStyle name="fundodeentrada 2 2 3 2 3" xfId="2245"/>
    <cellStyle name="fundodeentrada 2 2 3 2 3 2" xfId="4661"/>
    <cellStyle name="fundodeentrada 2 2 3 2 3 3" xfId="6739"/>
    <cellStyle name="fundodeentrada 2 2 3 2 3 4" xfId="8202"/>
    <cellStyle name="fundodeentrada 2 2 3 2 4" xfId="2970"/>
    <cellStyle name="fundodeentrada 2 2 3 2 4 2" xfId="5109"/>
    <cellStyle name="fundodeentrada 2 2 3 2 4 3" xfId="7191"/>
    <cellStyle name="fundodeentrada 2 2 3 2 4 4" xfId="8603"/>
    <cellStyle name="fundodeentrada 2 2 3 2 5" xfId="1905"/>
    <cellStyle name="fundodeentrada 2 2 3 2 5 2" xfId="5367"/>
    <cellStyle name="fundodeentrada 2 2 3 2 5 3" xfId="6500"/>
    <cellStyle name="fundodeentrada 2 2 3 2 5 4" xfId="7983"/>
    <cellStyle name="fundodeentrada 2 2 3 2 6" xfId="1740"/>
    <cellStyle name="fundodeentrada 2 2 3 2 6 2" xfId="4489"/>
    <cellStyle name="fundodeentrada 2 2 3 2 6 3" xfId="4971"/>
    <cellStyle name="fundodeentrada 2 2 3 2 6 4" xfId="5957"/>
    <cellStyle name="fundodeentrada 2 2 3 2 7" xfId="5418"/>
    <cellStyle name="fundodeentrada 2 2 3 2 8" xfId="5472"/>
    <cellStyle name="fundodeentrada 2 2 3 2 9" xfId="6630"/>
    <cellStyle name="fundodeentrada 2 2 4" xfId="1044"/>
    <cellStyle name="fundodeentrada 2 2 4 2" xfId="1492"/>
    <cellStyle name="fundodeentrada 2 2 4 2 2" xfId="2652"/>
    <cellStyle name="fundodeentrada 2 2 4 2 2 2" xfId="4791"/>
    <cellStyle name="fundodeentrada 2 2 4 2 2 3" xfId="6957"/>
    <cellStyle name="fundodeentrada 2 2 4 2 2 4" xfId="8384"/>
    <cellStyle name="fundodeentrada 2 2 4 2 3" xfId="3189"/>
    <cellStyle name="fundodeentrada 2 2 4 2 3 2" xfId="5847"/>
    <cellStyle name="fundodeentrada 2 2 4 2 3 3" xfId="7410"/>
    <cellStyle name="fundodeentrada 2 2 4 2 3 4" xfId="8822"/>
    <cellStyle name="fundodeentrada 2 2 4 2 4" xfId="3367"/>
    <cellStyle name="fundodeentrada 2 2 4 2 4 2" xfId="4247"/>
    <cellStyle name="fundodeentrada 2 2 4 2 4 3" xfId="7588"/>
    <cellStyle name="fundodeentrada 2 2 4 2 4 4" xfId="9000"/>
    <cellStyle name="fundodeentrada 2 2 4 2 5" xfId="3529"/>
    <cellStyle name="fundodeentrada 2 2 4 2 5 2" xfId="3616"/>
    <cellStyle name="fundodeentrada 2 2 4 2 5 3" xfId="7750"/>
    <cellStyle name="fundodeentrada 2 2 4 2 5 4" xfId="9162"/>
    <cellStyle name="fundodeentrada 2 2 4 2 6" xfId="4158"/>
    <cellStyle name="fundodeentrada 2 2 4 2 7" xfId="5896"/>
    <cellStyle name="fundodeentrada 2 2 4 2 8" xfId="4314"/>
    <cellStyle name="fundodeentrada 2 2 4 3" xfId="2204"/>
    <cellStyle name="fundodeentrada 2 2 4 3 2" xfId="5138"/>
    <cellStyle name="fundodeentrada 2 2 4 3 3" xfId="6698"/>
    <cellStyle name="fundodeentrada 2 2 4 3 4" xfId="8161"/>
    <cellStyle name="fundodeentrada 2 2 4 4" xfId="2929"/>
    <cellStyle name="fundodeentrada 2 2 4 4 2" xfId="5822"/>
    <cellStyle name="fundodeentrada 2 2 4 4 3" xfId="7150"/>
    <cellStyle name="fundodeentrada 2 2 4 4 4" xfId="8562"/>
    <cellStyle name="fundodeentrada 2 2 4 5" xfId="1678"/>
    <cellStyle name="fundodeentrada 2 2 4 5 2" xfId="5175"/>
    <cellStyle name="fundodeentrada 2 2 4 5 3" xfId="4073"/>
    <cellStyle name="fundodeentrada 2 2 4 5 4" xfId="6192"/>
    <cellStyle name="fundodeentrada 2 2 4 6" xfId="1836"/>
    <cellStyle name="fundodeentrada 2 2 4 6 2" xfId="4406"/>
    <cellStyle name="fundodeentrada 2 2 4 6 3" xfId="6431"/>
    <cellStyle name="fundodeentrada 2 2 4 6 4" xfId="7914"/>
    <cellStyle name="fundodeentrada 2 2 4 7" xfId="4149"/>
    <cellStyle name="fundodeentrada 2 2 4 8" xfId="4514"/>
    <cellStyle name="fundodeentrada 2 2 4 9" xfId="5940"/>
    <cellStyle name="fundodeentrada 2 3" xfId="747"/>
    <cellStyle name="fundodeentrada 2 3 2" xfId="1100"/>
    <cellStyle name="fundodeentrada 2 3 2 2" xfId="1548"/>
    <cellStyle name="fundodeentrada 2 3 2 2 2" xfId="2708"/>
    <cellStyle name="fundodeentrada 2 3 2 2 2 2" xfId="3913"/>
    <cellStyle name="fundodeentrada 2 3 2 2 2 3" xfId="7013"/>
    <cellStyle name="fundodeentrada 2 3 2 2 2 4" xfId="8440"/>
    <cellStyle name="fundodeentrada 2 3 2 2 3" xfId="3245"/>
    <cellStyle name="fundodeentrada 2 3 2 2 3 2" xfId="3893"/>
    <cellStyle name="fundodeentrada 2 3 2 2 3 3" xfId="7466"/>
    <cellStyle name="fundodeentrada 2 3 2 2 3 4" xfId="8878"/>
    <cellStyle name="fundodeentrada 2 3 2 2 4" xfId="3423"/>
    <cellStyle name="fundodeentrada 2 3 2 2 4 2" xfId="3690"/>
    <cellStyle name="fundodeentrada 2 3 2 2 4 3" xfId="7644"/>
    <cellStyle name="fundodeentrada 2 3 2 2 4 4" xfId="9056"/>
    <cellStyle name="fundodeentrada 2 3 2 2 5" xfId="3585"/>
    <cellStyle name="fundodeentrada 2 3 2 2 5 2" xfId="6323"/>
    <cellStyle name="fundodeentrada 2 3 2 2 5 3" xfId="7806"/>
    <cellStyle name="fundodeentrada 2 3 2 2 5 4" xfId="9218"/>
    <cellStyle name="fundodeentrada 2 3 2 2 6" xfId="5178"/>
    <cellStyle name="fundodeentrada 2 3 2 2 7" xfId="5234"/>
    <cellStyle name="fundodeentrada 2 3 2 2 8" xfId="4961"/>
    <cellStyle name="fundodeentrada 2 3 2 3" xfId="2260"/>
    <cellStyle name="fundodeentrada 2 3 2 3 2" xfId="4681"/>
    <cellStyle name="fundodeentrada 2 3 2 3 3" xfId="6754"/>
    <cellStyle name="fundodeentrada 2 3 2 3 4" xfId="8217"/>
    <cellStyle name="fundodeentrada 2 3 2 4" xfId="2985"/>
    <cellStyle name="fundodeentrada 2 3 2 4 2" xfId="5995"/>
    <cellStyle name="fundodeentrada 2 3 2 4 3" xfId="7206"/>
    <cellStyle name="fundodeentrada 2 3 2 4 4" xfId="8618"/>
    <cellStyle name="fundodeentrada 2 3 2 5" xfId="1916"/>
    <cellStyle name="fundodeentrada 2 3 2 5 2" xfId="4495"/>
    <cellStyle name="fundodeentrada 2 3 2 5 3" xfId="6511"/>
    <cellStyle name="fundodeentrada 2 3 2 5 4" xfId="7994"/>
    <cellStyle name="fundodeentrada 2 3 2 6" xfId="1732"/>
    <cellStyle name="fundodeentrada 2 3 2 6 2" xfId="4341"/>
    <cellStyle name="fundodeentrada 2 3 2 6 3" xfId="6206"/>
    <cellStyle name="fundodeentrada 2 3 2 6 4" xfId="5875"/>
    <cellStyle name="fundodeentrada 2 3 2 7" xfId="5887"/>
    <cellStyle name="fundodeentrada 2 3 2 8" xfId="6108"/>
    <cellStyle name="fundodeentrada 2 3 2 9" xfId="5838"/>
    <cellStyle name="fundodeentrada 2 4" xfId="706"/>
    <cellStyle name="fundodeentrada 2 4 2" xfId="1060"/>
    <cellStyle name="fundodeentrada 2 4 2 2" xfId="1508"/>
    <cellStyle name="fundodeentrada 2 4 2 2 2" xfId="2668"/>
    <cellStyle name="fundodeentrada 2 4 2 2 2 2" xfId="5300"/>
    <cellStyle name="fundodeentrada 2 4 2 2 2 3" xfId="6973"/>
    <cellStyle name="fundodeentrada 2 4 2 2 2 4" xfId="8400"/>
    <cellStyle name="fundodeentrada 2 4 2 2 3" xfId="3205"/>
    <cellStyle name="fundodeentrada 2 4 2 2 3 2" xfId="3975"/>
    <cellStyle name="fundodeentrada 2 4 2 2 3 3" xfId="7426"/>
    <cellStyle name="fundodeentrada 2 4 2 2 3 4" xfId="8838"/>
    <cellStyle name="fundodeentrada 2 4 2 2 4" xfId="3383"/>
    <cellStyle name="fundodeentrada 2 4 2 2 4 2" xfId="4242"/>
    <cellStyle name="fundodeentrada 2 4 2 2 4 3" xfId="7604"/>
    <cellStyle name="fundodeentrada 2 4 2 2 4 4" xfId="9016"/>
    <cellStyle name="fundodeentrada 2 4 2 2 5" xfId="3545"/>
    <cellStyle name="fundodeentrada 2 4 2 2 5 2" xfId="4195"/>
    <cellStyle name="fundodeentrada 2 4 2 2 5 3" xfId="7766"/>
    <cellStyle name="fundodeentrada 2 4 2 2 5 4" xfId="9178"/>
    <cellStyle name="fundodeentrada 2 4 2 2 6" xfId="4046"/>
    <cellStyle name="fundodeentrada 2 4 2 2 7" xfId="5026"/>
    <cellStyle name="fundodeentrada 2 4 2 2 8" xfId="5722"/>
    <cellStyle name="fundodeentrada 2 4 2 3" xfId="2220"/>
    <cellStyle name="fundodeentrada 2 4 2 3 2" xfId="5490"/>
    <cellStyle name="fundodeentrada 2 4 2 3 3" xfId="6714"/>
    <cellStyle name="fundodeentrada 2 4 2 3 4" xfId="8177"/>
    <cellStyle name="fundodeentrada 2 4 2 4" xfId="2945"/>
    <cellStyle name="fundodeentrada 2 4 2 4 2" xfId="4801"/>
    <cellStyle name="fundodeentrada 2 4 2 4 3" xfId="7166"/>
    <cellStyle name="fundodeentrada 2 4 2 4 4" xfId="8578"/>
    <cellStyle name="fundodeentrada 2 4 2 5" xfId="1681"/>
    <cellStyle name="fundodeentrada 2 4 2 5 2" xfId="5377"/>
    <cellStyle name="fundodeentrada 2 4 2 5 3" xfId="4715"/>
    <cellStyle name="fundodeentrada 2 4 2 5 4" xfId="5941"/>
    <cellStyle name="fundodeentrada 2 4 2 6" xfId="1749"/>
    <cellStyle name="fundodeentrada 2 4 2 6 2" xfId="5158"/>
    <cellStyle name="fundodeentrada 2 4 2 6 3" xfId="5436"/>
    <cellStyle name="fundodeentrada 2 4 2 6 4" xfId="5239"/>
    <cellStyle name="fundodeentrada 2 4 2 7" xfId="4182"/>
    <cellStyle name="fundodeentrada 2 4 2 8" xfId="5932"/>
    <cellStyle name="fundodeentrada 2 4 2 9" xfId="4427"/>
    <cellStyle name="fundodeentrada 2 5" xfId="1018"/>
    <cellStyle name="fundodeentrada 2 5 2" xfId="1466"/>
    <cellStyle name="fundodeentrada 2 5 2 2" xfId="2626"/>
    <cellStyle name="fundodeentrada 2 5 2 2 2" xfId="5247"/>
    <cellStyle name="fundodeentrada 2 5 2 2 3" xfId="6938"/>
    <cellStyle name="fundodeentrada 2 5 2 2 4" xfId="8367"/>
    <cellStyle name="fundodeentrada 2 5 2 3" xfId="3169"/>
    <cellStyle name="fundodeentrada 2 5 2 3 2" xfId="5790"/>
    <cellStyle name="fundodeentrada 2 5 2 3 3" xfId="7390"/>
    <cellStyle name="fundodeentrada 2 5 2 3 4" xfId="8802"/>
    <cellStyle name="fundodeentrada 2 5 2 4" xfId="3350"/>
    <cellStyle name="fundodeentrada 2 5 2 4 2" xfId="3739"/>
    <cellStyle name="fundodeentrada 2 5 2 4 3" xfId="7571"/>
    <cellStyle name="fundodeentrada 2 5 2 4 4" xfId="8983"/>
    <cellStyle name="fundodeentrada 2 5 2 5" xfId="3512"/>
    <cellStyle name="fundodeentrada 2 5 2 5 2" xfId="3627"/>
    <cellStyle name="fundodeentrada 2 5 2 5 3" xfId="7733"/>
    <cellStyle name="fundodeentrada 2 5 2 5 4" xfId="9145"/>
    <cellStyle name="fundodeentrada 2 5 2 6" xfId="6154"/>
    <cellStyle name="fundodeentrada 2 5 2 7" xfId="4999"/>
    <cellStyle name="fundodeentrada 2 5 2 8" xfId="5235"/>
    <cellStyle name="fundodeentrada 2 5 3" xfId="2178"/>
    <cellStyle name="fundodeentrada 2 5 3 2" xfId="4732"/>
    <cellStyle name="fundodeentrada 2 5 3 3" xfId="6679"/>
    <cellStyle name="fundodeentrada 2 5 3 4" xfId="8144"/>
    <cellStyle name="fundodeentrada 2 5 4" xfId="2909"/>
    <cellStyle name="fundodeentrada 2 5 4 2" xfId="5835"/>
    <cellStyle name="fundodeentrada 2 5 4 3" xfId="7130"/>
    <cellStyle name="fundodeentrada 2 5 4 4" xfId="8542"/>
    <cellStyle name="fundodeentrada 2 5 5" xfId="1964"/>
    <cellStyle name="fundodeentrada 2 5 5 2" xfId="4405"/>
    <cellStyle name="fundodeentrada 2 5 5 3" xfId="6552"/>
    <cellStyle name="fundodeentrada 2 5 5 4" xfId="8033"/>
    <cellStyle name="fundodeentrada 2 5 6" xfId="2848"/>
    <cellStyle name="fundodeentrada 2 5 6 2" xfId="6222"/>
    <cellStyle name="fundodeentrada 2 5 6 3" xfId="7069"/>
    <cellStyle name="fundodeentrada 2 5 6 4" xfId="8481"/>
    <cellStyle name="fundodeentrada 2 5 7" xfId="4604"/>
    <cellStyle name="fundodeentrada 2 5 8" xfId="5856"/>
    <cellStyle name="fundodeentrada 2 5 9" xfId="6153"/>
    <cellStyle name="fundodeentrada 3" xfId="685"/>
    <cellStyle name="fundodeentrada 3 2" xfId="772"/>
    <cellStyle name="fundodeentrada 3 2 2" xfId="1125"/>
    <cellStyle name="fundodeentrada 3 2 2 2" xfId="1573"/>
    <cellStyle name="fundodeentrada 3 2 2 2 2" xfId="2733"/>
    <cellStyle name="fundodeentrada 3 2 2 2 2 2" xfId="3995"/>
    <cellStyle name="fundodeentrada 3 2 2 2 2 3" xfId="7038"/>
    <cellStyle name="fundodeentrada 3 2 2 2 2 4" xfId="8465"/>
    <cellStyle name="fundodeentrada 3 2 2 2 3" xfId="3270"/>
    <cellStyle name="fundodeentrada 3 2 2 2 3 2" xfId="3797"/>
    <cellStyle name="fundodeentrada 3 2 2 2 3 3" xfId="7491"/>
    <cellStyle name="fundodeentrada 3 2 2 2 3 4" xfId="8903"/>
    <cellStyle name="fundodeentrada 3 2 2 2 4" xfId="3448"/>
    <cellStyle name="fundodeentrada 3 2 2 2 4 2" xfId="3672"/>
    <cellStyle name="fundodeentrada 3 2 2 2 4 3" xfId="7669"/>
    <cellStyle name="fundodeentrada 3 2 2 2 4 4" xfId="9081"/>
    <cellStyle name="fundodeentrada 3 2 2 2 5" xfId="3610"/>
    <cellStyle name="fundodeentrada 3 2 2 2 5 2" xfId="6348"/>
    <cellStyle name="fundodeentrada 3 2 2 2 5 3" xfId="7831"/>
    <cellStyle name="fundodeentrada 3 2 2 2 5 4" xfId="9243"/>
    <cellStyle name="fundodeentrada 3 2 2 2 6" xfId="5080"/>
    <cellStyle name="fundodeentrada 3 2 2 2 7" xfId="5775"/>
    <cellStyle name="fundodeentrada 3 2 2 2 8" xfId="5883"/>
    <cellStyle name="fundodeentrada 3 2 2 3" xfId="2285"/>
    <cellStyle name="fundodeentrada 3 2 2 3 2" xfId="5365"/>
    <cellStyle name="fundodeentrada 3 2 2 3 3" xfId="6779"/>
    <cellStyle name="fundodeentrada 3 2 2 3 4" xfId="8242"/>
    <cellStyle name="fundodeentrada 3 2 2 4" xfId="3010"/>
    <cellStyle name="fundodeentrada 3 2 2 4 2" xfId="5116"/>
    <cellStyle name="fundodeentrada 3 2 2 4 3" xfId="7231"/>
    <cellStyle name="fundodeentrada 3 2 2 4 4" xfId="8643"/>
    <cellStyle name="fundodeentrada 3 2 2 5" xfId="1776"/>
    <cellStyle name="fundodeentrada 3 2 2 5 2" xfId="4652"/>
    <cellStyle name="fundodeentrada 3 2 2 5 3" xfId="6375"/>
    <cellStyle name="fundodeentrada 3 2 2 5 4" xfId="7859"/>
    <cellStyle name="fundodeentrada 3 2 2 6" xfId="1960"/>
    <cellStyle name="fundodeentrada 3 2 2 6 2" xfId="4600"/>
    <cellStyle name="fundodeentrada 3 2 2 6 3" xfId="6548"/>
    <cellStyle name="fundodeentrada 3 2 2 6 4" xfId="8029"/>
    <cellStyle name="fundodeentrada 3 2 2 7" xfId="5934"/>
    <cellStyle name="fundodeentrada 3 2 2 8" xfId="5997"/>
    <cellStyle name="fundodeentrada 3 2 2 9" xfId="5918"/>
    <cellStyle name="fundodeentrada 3 3" xfId="731"/>
    <cellStyle name="fundodeentrada 3 3 2" xfId="1084"/>
    <cellStyle name="fundodeentrada 3 3 2 2" xfId="1532"/>
    <cellStyle name="fundodeentrada 3 3 2 2 2" xfId="2692"/>
    <cellStyle name="fundodeentrada 3 3 2 2 2 2" xfId="4017"/>
    <cellStyle name="fundodeentrada 3 3 2 2 2 3" xfId="6997"/>
    <cellStyle name="fundodeentrada 3 3 2 2 2 4" xfId="8424"/>
    <cellStyle name="fundodeentrada 3 3 2 2 3" xfId="3229"/>
    <cellStyle name="fundodeentrada 3 3 2 2 3 2" xfId="3820"/>
    <cellStyle name="fundodeentrada 3 3 2 2 3 3" xfId="7450"/>
    <cellStyle name="fundodeentrada 3 3 2 2 3 4" xfId="8862"/>
    <cellStyle name="fundodeentrada 3 3 2 2 4" xfId="3407"/>
    <cellStyle name="fundodeentrada 3 3 2 2 4 2" xfId="3701"/>
    <cellStyle name="fundodeentrada 3 3 2 2 4 3" xfId="7628"/>
    <cellStyle name="fundodeentrada 3 3 2 2 4 4" xfId="9040"/>
    <cellStyle name="fundodeentrada 3 3 2 2 5" xfId="3569"/>
    <cellStyle name="fundodeentrada 3 3 2 2 5 2" xfId="6307"/>
    <cellStyle name="fundodeentrada 3 3 2 2 5 3" xfId="7790"/>
    <cellStyle name="fundodeentrada 3 3 2 2 5 4" xfId="9202"/>
    <cellStyle name="fundodeentrada 3 3 2 2 6" xfId="5187"/>
    <cellStyle name="fundodeentrada 3 3 2 2 7" xfId="5919"/>
    <cellStyle name="fundodeentrada 3 3 2 2 8" xfId="6146"/>
    <cellStyle name="fundodeentrada 3 3 2 3" xfId="2244"/>
    <cellStyle name="fundodeentrada 3 3 2 3 2" xfId="5506"/>
    <cellStyle name="fundodeentrada 3 3 2 3 3" xfId="6738"/>
    <cellStyle name="fundodeentrada 3 3 2 3 4" xfId="8201"/>
    <cellStyle name="fundodeentrada 3 3 2 4" xfId="2969"/>
    <cellStyle name="fundodeentrada 3 3 2 4 2" xfId="5925"/>
    <cellStyle name="fundodeentrada 3 3 2 4 3" xfId="7190"/>
    <cellStyle name="fundodeentrada 3 3 2 4 4" xfId="8602"/>
    <cellStyle name="fundodeentrada 3 3 2 5" xfId="1904"/>
    <cellStyle name="fundodeentrada 3 3 2 5 2" xfId="4651"/>
    <cellStyle name="fundodeentrada 3 3 2 5 3" xfId="6499"/>
    <cellStyle name="fundodeentrada 3 3 2 5 4" xfId="7982"/>
    <cellStyle name="fundodeentrada 3 3 2 6" xfId="2015"/>
    <cellStyle name="fundodeentrada 3 3 2 6 2" xfId="5736"/>
    <cellStyle name="fundodeentrada 3 3 2 6 3" xfId="6603"/>
    <cellStyle name="fundodeentrada 3 3 2 6 4" xfId="8084"/>
    <cellStyle name="fundodeentrada 3 3 2 7" xfId="5888"/>
    <cellStyle name="fundodeentrada 3 3 2 8" xfId="4975"/>
    <cellStyle name="fundodeentrada 3 3 2 9" xfId="4611"/>
    <cellStyle name="fundodeentrada 3 4" xfId="1043"/>
    <cellStyle name="fundodeentrada 3 4 2" xfId="1491"/>
    <cellStyle name="fundodeentrada 3 4 2 2" xfId="2651"/>
    <cellStyle name="fundodeentrada 3 4 2 2 2" xfId="5639"/>
    <cellStyle name="fundodeentrada 3 4 2 2 3" xfId="6956"/>
    <cellStyle name="fundodeentrada 3 4 2 2 4" xfId="8383"/>
    <cellStyle name="fundodeentrada 3 4 2 3" xfId="3188"/>
    <cellStyle name="fundodeentrada 3 4 2 3 2" xfId="4947"/>
    <cellStyle name="fundodeentrada 3 4 2 3 3" xfId="7409"/>
    <cellStyle name="fundodeentrada 3 4 2 3 4" xfId="8821"/>
    <cellStyle name="fundodeentrada 3 4 2 4" xfId="3366"/>
    <cellStyle name="fundodeentrada 3 4 2 4 2" xfId="3728"/>
    <cellStyle name="fundodeentrada 3 4 2 4 3" xfId="7587"/>
    <cellStyle name="fundodeentrada 3 4 2 4 4" xfId="8999"/>
    <cellStyle name="fundodeentrada 3 4 2 5" xfId="3528"/>
    <cellStyle name="fundodeentrada 3 4 2 5 2" xfId="4201"/>
    <cellStyle name="fundodeentrada 3 4 2 5 3" xfId="7749"/>
    <cellStyle name="fundodeentrada 3 4 2 5 4" xfId="9161"/>
    <cellStyle name="fundodeentrada 3 4 2 6" xfId="4449"/>
    <cellStyle name="fundodeentrada 3 4 2 7" xfId="5455"/>
    <cellStyle name="fundodeentrada 3 4 2 8" xfId="5543"/>
    <cellStyle name="fundodeentrada 3 4 3" xfId="2203"/>
    <cellStyle name="fundodeentrada 3 4 3 2" xfId="4296"/>
    <cellStyle name="fundodeentrada 3 4 3 3" xfId="6697"/>
    <cellStyle name="fundodeentrada 3 4 3 4" xfId="8160"/>
    <cellStyle name="fundodeentrada 3 4 4" xfId="2928"/>
    <cellStyle name="fundodeentrada 3 4 4 2" xfId="5409"/>
    <cellStyle name="fundodeentrada 3 4 4 3" xfId="7149"/>
    <cellStyle name="fundodeentrada 3 4 4 4" xfId="8561"/>
    <cellStyle name="fundodeentrada 3 4 5" xfId="1888"/>
    <cellStyle name="fundodeentrada 3 4 5 2" xfId="4885"/>
    <cellStyle name="fundodeentrada 3 4 5 3" xfId="6483"/>
    <cellStyle name="fundodeentrada 3 4 5 4" xfId="7966"/>
    <cellStyle name="fundodeentrada 3 4 6" xfId="2859"/>
    <cellStyle name="fundodeentrada 3 4 6 2" xfId="6143"/>
    <cellStyle name="fundodeentrada 3 4 6 3" xfId="7080"/>
    <cellStyle name="fundodeentrada 3 4 6 4" xfId="8492"/>
    <cellStyle name="fundodeentrada 3 4 7" xfId="4441"/>
    <cellStyle name="fundodeentrada 3 4 8" xfId="5820"/>
    <cellStyle name="fundodeentrada 3 4 9" xfId="7049"/>
    <cellStyle name="fundodeentrada 4" xfId="746"/>
    <cellStyle name="fundodeentrada 4 2" xfId="1099"/>
    <cellStyle name="fundodeentrada 4 2 2" xfId="1547"/>
    <cellStyle name="fundodeentrada 4 2 2 2" xfId="2707"/>
    <cellStyle name="fundodeentrada 4 2 2 2 2" xfId="3914"/>
    <cellStyle name="fundodeentrada 4 2 2 2 3" xfId="7012"/>
    <cellStyle name="fundodeentrada 4 2 2 2 4" xfId="8439"/>
    <cellStyle name="fundodeentrada 4 2 2 3" xfId="3244"/>
    <cellStyle name="fundodeentrada 4 2 2 3 2" xfId="3814"/>
    <cellStyle name="fundodeentrada 4 2 2 3 3" xfId="7465"/>
    <cellStyle name="fundodeentrada 4 2 2 3 4" xfId="8877"/>
    <cellStyle name="fundodeentrada 4 2 2 4" xfId="3422"/>
    <cellStyle name="fundodeentrada 4 2 2 4 2" xfId="3691"/>
    <cellStyle name="fundodeentrada 4 2 2 4 3" xfId="7643"/>
    <cellStyle name="fundodeentrada 4 2 2 4 4" xfId="9055"/>
    <cellStyle name="fundodeentrada 4 2 2 5" xfId="3584"/>
    <cellStyle name="fundodeentrada 4 2 2 5 2" xfId="6322"/>
    <cellStyle name="fundodeentrada 4 2 2 5 3" xfId="7805"/>
    <cellStyle name="fundodeentrada 4 2 2 5 4" xfId="9217"/>
    <cellStyle name="fundodeentrada 4 2 2 6" xfId="4487"/>
    <cellStyle name="fundodeentrada 4 2 2 7" xfId="6203"/>
    <cellStyle name="fundodeentrada 4 2 2 8" xfId="4577"/>
    <cellStyle name="fundodeentrada 4 2 3" xfId="2259"/>
    <cellStyle name="fundodeentrada 4 2 3 2" xfId="5528"/>
    <cellStyle name="fundodeentrada 4 2 3 3" xfId="6753"/>
    <cellStyle name="fundodeentrada 4 2 3 4" xfId="8216"/>
    <cellStyle name="fundodeentrada 4 2 4" xfId="2984"/>
    <cellStyle name="fundodeentrada 4 2 4 2" xfId="6129"/>
    <cellStyle name="fundodeentrada 4 2 4 3" xfId="7205"/>
    <cellStyle name="fundodeentrada 4 2 4 4" xfId="8617"/>
    <cellStyle name="fundodeentrada 4 2 5" xfId="2006"/>
    <cellStyle name="fundodeentrada 4 2 5 2" xfId="4645"/>
    <cellStyle name="fundodeentrada 4 2 5 3" xfId="6594"/>
    <cellStyle name="fundodeentrada 4 2 5 4" xfId="8075"/>
    <cellStyle name="fundodeentrada 4 2 6" xfId="1788"/>
    <cellStyle name="fundodeentrada 4 2 6 2" xfId="4496"/>
    <cellStyle name="fundodeentrada 4 2 6 3" xfId="6387"/>
    <cellStyle name="fundodeentrada 4 2 6 4" xfId="7871"/>
    <cellStyle name="fundodeentrada 4 2 7" xfId="4985"/>
    <cellStyle name="fundodeentrada 4 2 8" xfId="6234"/>
    <cellStyle name="fundodeentrada 4 2 9" xfId="6943"/>
    <cellStyle name="fundodeentrada 5" xfId="705"/>
    <cellStyle name="fundodeentrada 5 2" xfId="1059"/>
    <cellStyle name="fundodeentrada 5 2 2" xfId="1507"/>
    <cellStyle name="fundodeentrada 5 2 2 2" xfId="2667"/>
    <cellStyle name="fundodeentrada 5 2 2 2 2" xfId="5832"/>
    <cellStyle name="fundodeentrada 5 2 2 2 3" xfId="6972"/>
    <cellStyle name="fundodeentrada 5 2 2 2 4" xfId="8399"/>
    <cellStyle name="fundodeentrada 5 2 2 3" xfId="3204"/>
    <cellStyle name="fundodeentrada 5 2 2 3 2" xfId="3834"/>
    <cellStyle name="fundodeentrada 5 2 2 3 3" xfId="7425"/>
    <cellStyle name="fundodeentrada 5 2 2 3 4" xfId="8837"/>
    <cellStyle name="fundodeentrada 5 2 2 4" xfId="3382"/>
    <cellStyle name="fundodeentrada 5 2 2 4 2" xfId="3718"/>
    <cellStyle name="fundodeentrada 5 2 2 4 3" xfId="7603"/>
    <cellStyle name="fundodeentrada 5 2 2 4 4" xfId="9015"/>
    <cellStyle name="fundodeentrada 5 2 2 5" xfId="3544"/>
    <cellStyle name="fundodeentrada 5 2 2 5 2" xfId="441"/>
    <cellStyle name="fundodeentrada 5 2 2 5 3" xfId="7765"/>
    <cellStyle name="fundodeentrada 5 2 2 5 4" xfId="9177"/>
    <cellStyle name="fundodeentrada 5 2 2 6" xfId="4047"/>
    <cellStyle name="fundodeentrada 5 2 2 7" xfId="5774"/>
    <cellStyle name="fundodeentrada 5 2 2 8" xfId="4096"/>
    <cellStyle name="fundodeentrada 5 2 3" xfId="2219"/>
    <cellStyle name="fundodeentrada 5 2 3 2" xfId="5157"/>
    <cellStyle name="fundodeentrada 5 2 3 3" xfId="6713"/>
    <cellStyle name="fundodeentrada 5 2 3 4" xfId="8176"/>
    <cellStyle name="fundodeentrada 5 2 4" xfId="2944"/>
    <cellStyle name="fundodeentrada 5 2 4 2" xfId="5652"/>
    <cellStyle name="fundodeentrada 5 2 4 3" xfId="7165"/>
    <cellStyle name="fundodeentrada 5 2 4 4" xfId="8577"/>
    <cellStyle name="fundodeentrada 5 2 5" xfId="1895"/>
    <cellStyle name="fundodeentrada 5 2 5 2" xfId="4983"/>
    <cellStyle name="fundodeentrada 5 2 5 3" xfId="6490"/>
    <cellStyle name="fundodeentrada 5 2 5 4" xfId="7973"/>
    <cellStyle name="fundodeentrada 5 2 6" xfId="3275"/>
    <cellStyle name="fundodeentrada 5 2 6 2" xfId="3793"/>
    <cellStyle name="fundodeentrada 5 2 6 3" xfId="7496"/>
    <cellStyle name="fundodeentrada 5 2 6 4" xfId="8908"/>
    <cellStyle name="fundodeentrada 5 2 7" xfId="4471"/>
    <cellStyle name="fundodeentrada 5 2 8" xfId="4516"/>
    <cellStyle name="fundodeentrada 5 2 9" xfId="3933"/>
    <cellStyle name="fundodeentrada 6" xfId="1017"/>
    <cellStyle name="fundodeentrada 6 2" xfId="1465"/>
    <cellStyle name="fundodeentrada 6 2 2" xfId="2625"/>
    <cellStyle name="fundodeentrada 6 2 2 2" xfId="5788"/>
    <cellStyle name="fundodeentrada 6 2 2 3" xfId="6937"/>
    <cellStyle name="fundodeentrada 6 2 2 4" xfId="8366"/>
    <cellStyle name="fundodeentrada 6 2 3" xfId="3168"/>
    <cellStyle name="fundodeentrada 6 2 3 2" xfId="5082"/>
    <cellStyle name="fundodeentrada 6 2 3 3" xfId="7389"/>
    <cellStyle name="fundodeentrada 6 2 3 4" xfId="8801"/>
    <cellStyle name="fundodeentrada 6 2 4" xfId="3349"/>
    <cellStyle name="fundodeentrada 6 2 4 2" xfId="4253"/>
    <cellStyle name="fundodeentrada 6 2 4 3" xfId="7570"/>
    <cellStyle name="fundodeentrada 6 2 4 4" xfId="8982"/>
    <cellStyle name="fundodeentrada 6 2 5" xfId="3511"/>
    <cellStyle name="fundodeentrada 6 2 5 2" xfId="3628"/>
    <cellStyle name="fundodeentrada 6 2 5 3" xfId="7732"/>
    <cellStyle name="fundodeentrada 6 2 5 4" xfId="9144"/>
    <cellStyle name="fundodeentrada 6 2 6" xfId="6264"/>
    <cellStyle name="fundodeentrada 6 2 7" xfId="6148"/>
    <cellStyle name="fundodeentrada 6 2 8" xfId="4665"/>
    <cellStyle name="fundodeentrada 6 3" xfId="2177"/>
    <cellStyle name="fundodeentrada 6 3 2" xfId="5577"/>
    <cellStyle name="fundodeentrada 6 3 3" xfId="6678"/>
    <cellStyle name="fundodeentrada 6 3 4" xfId="8143"/>
    <cellStyle name="fundodeentrada 6 4" xfId="2908"/>
    <cellStyle name="fundodeentrada 6 4 2" xfId="5049"/>
    <cellStyle name="fundodeentrada 6 4 3" xfId="7129"/>
    <cellStyle name="fundodeentrada 6 4 4" xfId="8541"/>
    <cellStyle name="fundodeentrada 6 5" xfId="1955"/>
    <cellStyle name="fundodeentrada 6 5 2" xfId="4348"/>
    <cellStyle name="fundodeentrada 6 5 3" xfId="6543"/>
    <cellStyle name="fundodeentrada 6 5 4" xfId="8024"/>
    <cellStyle name="fundodeentrada 6 6" xfId="3104"/>
    <cellStyle name="fundodeentrada 6 6 2" xfId="6181"/>
    <cellStyle name="fundodeentrada 6 6 3" xfId="7325"/>
    <cellStyle name="fundodeentrada 6 6 4" xfId="8737"/>
    <cellStyle name="fundodeentrada 6 7" xfId="5450"/>
    <cellStyle name="fundodeentrada 6 8" xfId="5057"/>
    <cellStyle name="fundodeentrada 6 9" xfId="4394"/>
    <cellStyle name="fundoentrada" xfId="526"/>
    <cellStyle name="Grey" xfId="404"/>
    <cellStyle name="Grey 2" xfId="527"/>
    <cellStyle name="HEADER" xfId="405"/>
    <cellStyle name="Header1" xfId="406"/>
    <cellStyle name="Header1 2" xfId="9249"/>
    <cellStyle name="Header2" xfId="407"/>
    <cellStyle name="Header2 2" xfId="439"/>
    <cellStyle name="Header2 2 2" xfId="671"/>
    <cellStyle name="Header2 2 2 2" xfId="760"/>
    <cellStyle name="Header2 2 2 2 2" xfId="1113"/>
    <cellStyle name="Header2 2 2 2 2 2" xfId="1561"/>
    <cellStyle name="Header2 2 2 2 2 2 2" xfId="2721"/>
    <cellStyle name="Header2 2 2 2 2 2 2 2" xfId="4007"/>
    <cellStyle name="Header2 2 2 2 2 2 2 3" xfId="7026"/>
    <cellStyle name="Header2 2 2 2 2 2 2 4" xfId="8453"/>
    <cellStyle name="Header2 2 2 2 2 2 3" xfId="3258"/>
    <cellStyle name="Header2 2 2 2 2 2 3 2" xfId="3959"/>
    <cellStyle name="Header2 2 2 2 2 2 3 3" xfId="7479"/>
    <cellStyle name="Header2 2 2 2 2 2 3 4" xfId="8891"/>
    <cellStyle name="Header2 2 2 2 2 2 4" xfId="3436"/>
    <cellStyle name="Header2 2 2 2 2 2 4 2" xfId="3680"/>
    <cellStyle name="Header2 2 2 2 2 2 4 3" xfId="7657"/>
    <cellStyle name="Header2 2 2 2 2 2 4 4" xfId="9069"/>
    <cellStyle name="Header2 2 2 2 2 2 5" xfId="3598"/>
    <cellStyle name="Header2 2 2 2 2 2 5 2" xfId="6336"/>
    <cellStyle name="Header2 2 2 2 2 2 5 3" xfId="7819"/>
    <cellStyle name="Header2 2 2 2 2 2 5 4" xfId="9231"/>
    <cellStyle name="Header2 2 2 2 2 2 6" xfId="4839"/>
    <cellStyle name="Header2 2 2 2 2 2 7" xfId="3876"/>
    <cellStyle name="Header2 2 2 2 2 2 8" xfId="4534"/>
    <cellStyle name="Header2 2 2 2 2 3" xfId="2273"/>
    <cellStyle name="Header2 2 2 2 2 3 2" xfId="4493"/>
    <cellStyle name="Header2 2 2 2 2 3 3" xfId="6767"/>
    <cellStyle name="Header2 2 2 2 2 3 4" xfId="8230"/>
    <cellStyle name="Header2 2 2 2 2 4" xfId="2998"/>
    <cellStyle name="Header2 2 2 2 2 4 2" xfId="4468"/>
    <cellStyle name="Header2 2 2 2 2 4 3" xfId="7219"/>
    <cellStyle name="Header2 2 2 2 2 4 4" xfId="8631"/>
    <cellStyle name="Header2 2 2 2 2 5" xfId="1768"/>
    <cellStyle name="Header2 2 2 2 2 5 2" xfId="5440"/>
    <cellStyle name="Header2 2 2 2 2 5 3" xfId="6367"/>
    <cellStyle name="Header2 2 2 2 2 5 4" xfId="7851"/>
    <cellStyle name="Header2 2 2 2 2 6" xfId="1962"/>
    <cellStyle name="Header2 2 2 2 2 6 2" xfId="5581"/>
    <cellStyle name="Header2 2 2 2 2 6 3" xfId="6550"/>
    <cellStyle name="Header2 2 2 2 2 6 4" xfId="8031"/>
    <cellStyle name="Header2 2 2 2 2 7" xfId="3860"/>
    <cellStyle name="Header2 2 2 2 2 8" xfId="4035"/>
    <cellStyle name="Header2 2 2 2 2 9" xfId="6788"/>
    <cellStyle name="Header2 2 2 2 3" xfId="4180"/>
    <cellStyle name="Header2 2 2 3" xfId="719"/>
    <cellStyle name="Header2 2 3" xfId="740"/>
    <cellStyle name="Header2 2 3 2" xfId="1093"/>
    <cellStyle name="Header2 2 3 2 2" xfId="1541"/>
    <cellStyle name="Header2 2 3 2 2 2" xfId="2701"/>
    <cellStyle name="Header2 2 3 2 2 2 2" xfId="4011"/>
    <cellStyle name="Header2 2 3 2 2 2 3" xfId="7006"/>
    <cellStyle name="Header2 2 3 2 2 2 4" xfId="8433"/>
    <cellStyle name="Header2 2 3 2 2 3" xfId="3238"/>
    <cellStyle name="Header2 2 3 2 2 3 2" xfId="3817"/>
    <cellStyle name="Header2 2 3 2 2 3 3" xfId="7459"/>
    <cellStyle name="Header2 2 3 2 2 3 4" xfId="8871"/>
    <cellStyle name="Header2 2 3 2 2 4" xfId="3416"/>
    <cellStyle name="Header2 2 3 2 2 4 2" xfId="3695"/>
    <cellStyle name="Header2 2 3 2 2 4 3" xfId="7637"/>
    <cellStyle name="Header2 2 3 2 2 4 4" xfId="9049"/>
    <cellStyle name="Header2 2 3 2 2 5" xfId="3578"/>
    <cellStyle name="Header2 2 3 2 2 5 2" xfId="6316"/>
    <cellStyle name="Header2 2 3 2 2 5 3" xfId="7799"/>
    <cellStyle name="Header2 2 3 2 2 5 4" xfId="9211"/>
    <cellStyle name="Header2 2 3 2 2 6" xfId="5137"/>
    <cellStyle name="Header2 2 3 2 2 7" xfId="5035"/>
    <cellStyle name="Header2 2 3 2 2 8" xfId="3871"/>
    <cellStyle name="Header2 2 3 2 3" xfId="2253"/>
    <cellStyle name="Header2 2 3 2 3 2" xfId="4636"/>
    <cellStyle name="Header2 2 3 2 3 3" xfId="6747"/>
    <cellStyle name="Header2 2 3 2 3 4" xfId="8210"/>
    <cellStyle name="Header2 2 3 2 4" xfId="2978"/>
    <cellStyle name="Header2 2 3 2 4 2" xfId="4411"/>
    <cellStyle name="Header2 2 3 2 4 3" xfId="7199"/>
    <cellStyle name="Header2 2 3 2 4 4" xfId="8611"/>
    <cellStyle name="Header2 2 3 2 5" xfId="1911"/>
    <cellStyle name="Header2 2 3 2 5 2" xfId="5475"/>
    <cellStyle name="Header2 2 3 2 5 3" xfId="6506"/>
    <cellStyle name="Header2 2 3 2 5 4" xfId="7989"/>
    <cellStyle name="Header2 2 3 2 6" xfId="2025"/>
    <cellStyle name="Header2 2 3 2 6 2" xfId="5245"/>
    <cellStyle name="Header2 2 3 2 6 3" xfId="6613"/>
    <cellStyle name="Header2 2 3 2 6 4" xfId="8094"/>
    <cellStyle name="Header2 2 3 2 7" xfId="5936"/>
    <cellStyle name="Header2 2 3 2 8" xfId="5915"/>
    <cellStyle name="Header2 2 3 2 9" xfId="4039"/>
    <cellStyle name="Header2 2 3 3" xfId="4165"/>
    <cellStyle name="Header2 2 4" xfId="699"/>
    <cellStyle name="Header2 2 4 2" xfId="1053"/>
    <cellStyle name="Header2 2 4 2 2" xfId="1501"/>
    <cellStyle name="Header2 2 4 2 2 2" xfId="2661"/>
    <cellStyle name="Header2 2 4 2 2 2 2" xfId="5974"/>
    <cellStyle name="Header2 2 4 2 2 2 3" xfId="6966"/>
    <cellStyle name="Header2 2 4 2 2 2 4" xfId="8393"/>
    <cellStyle name="Header2 2 4 2 2 3" xfId="3198"/>
    <cellStyle name="Header2 2 4 2 2 3 2" xfId="3837"/>
    <cellStyle name="Header2 2 4 2 2 3 3" xfId="7419"/>
    <cellStyle name="Header2 2 4 2 2 3 4" xfId="8831"/>
    <cellStyle name="Header2 2 4 2 2 4" xfId="3376"/>
    <cellStyle name="Header2 2 4 2 2 4 2" xfId="4244"/>
    <cellStyle name="Header2 2 4 2 2 4 3" xfId="7597"/>
    <cellStyle name="Header2 2 4 2 2 4 4" xfId="9009"/>
    <cellStyle name="Header2 2 4 2 2 5" xfId="3538"/>
    <cellStyle name="Header2 2 4 2 2 5 2" xfId="415"/>
    <cellStyle name="Header2 2 4 2 2 5 3" xfId="7759"/>
    <cellStyle name="Header2 2 4 2 2 5 4" xfId="9171"/>
    <cellStyle name="Header2 2 4 2 2 6" xfId="4812"/>
    <cellStyle name="Header2 2 4 2 2 7" xfId="5948"/>
    <cellStyle name="Header2 2 4 2 2 8" xfId="4297"/>
    <cellStyle name="Header2 2 4 2 3" xfId="2213"/>
    <cellStyle name="Header2 2 4 2 3 2" xfId="4667"/>
    <cellStyle name="Header2 2 4 2 3 3" xfId="6707"/>
    <cellStyle name="Header2 2 4 2 3 4" xfId="8170"/>
    <cellStyle name="Header2 2 4 2 4" xfId="2938"/>
    <cellStyle name="Header2 2 4 2 4 2" xfId="4950"/>
    <cellStyle name="Header2 2 4 2 4 3" xfId="7159"/>
    <cellStyle name="Header2 2 4 2 4 4" xfId="8571"/>
    <cellStyle name="Header2 2 4 2 5" xfId="1968"/>
    <cellStyle name="Header2 2 4 2 5 2" xfId="5372"/>
    <cellStyle name="Header2 2 4 2 5 3" xfId="6556"/>
    <cellStyle name="Header2 2 4 2 5 4" xfId="8037"/>
    <cellStyle name="Header2 2 4 2 6" xfId="2855"/>
    <cellStyle name="Header2 2 4 2 6 2" xfId="5048"/>
    <cellStyle name="Header2 2 4 2 6 3" xfId="7076"/>
    <cellStyle name="Header2 2 4 2 6 4" xfId="8488"/>
    <cellStyle name="Header2 2 4 2 7" xfId="5321"/>
    <cellStyle name="Header2 2 4 2 8" xfId="5415"/>
    <cellStyle name="Header2 2 4 2 9" xfId="5808"/>
    <cellStyle name="Header2 2 4 3" xfId="4131"/>
    <cellStyle name="Header2 3" xfId="672"/>
    <cellStyle name="Header2 3 2" xfId="1033"/>
    <cellStyle name="Header2 3 2 2" xfId="1481"/>
    <cellStyle name="Header2 3 2 2 2" xfId="2641"/>
    <cellStyle name="Header2 3 2 2 2 2" xfId="4762"/>
    <cellStyle name="Header2 3 2 2 2 3" xfId="6946"/>
    <cellStyle name="Header2 3 2 2 2 4" xfId="8373"/>
    <cellStyle name="Header2 3 2 2 3" xfId="3178"/>
    <cellStyle name="Header2 3 2 2 3 2" xfId="5042"/>
    <cellStyle name="Header2 3 2 2 3 3" xfId="7399"/>
    <cellStyle name="Header2 3 2 2 3 4" xfId="8811"/>
    <cellStyle name="Header2 3 2 2 4" xfId="3356"/>
    <cellStyle name="Header2 3 2 2 4 2" xfId="3735"/>
    <cellStyle name="Header2 3 2 2 4 3" xfId="7577"/>
    <cellStyle name="Header2 3 2 2 4 4" xfId="8989"/>
    <cellStyle name="Header2 3 2 2 5" xfId="3518"/>
    <cellStyle name="Header2 3 2 2 5 2" xfId="3623"/>
    <cellStyle name="Header2 3 2 2 5 3" xfId="7739"/>
    <cellStyle name="Header2 3 2 2 5 4" xfId="9151"/>
    <cellStyle name="Header2 3 2 2 6" xfId="4419"/>
    <cellStyle name="Header2 3 2 2 7" xfId="4583"/>
    <cellStyle name="Header2 3 2 2 8" xfId="5676"/>
    <cellStyle name="Header2 3 2 3" xfId="2193"/>
    <cellStyle name="Header2 3 2 3 2" xfId="4830"/>
    <cellStyle name="Header2 3 2 3 3" xfId="6687"/>
    <cellStyle name="Header2 3 2 3 4" xfId="8150"/>
    <cellStyle name="Header2 3 2 4" xfId="2918"/>
    <cellStyle name="Header2 3 2 4 2" xfId="5741"/>
    <cellStyle name="Header2 3 2 4 3" xfId="7139"/>
    <cellStyle name="Header2 3 2 4 4" xfId="8551"/>
    <cellStyle name="Header2 3 2 5" xfId="1808"/>
    <cellStyle name="Header2 3 2 5 2" xfId="5379"/>
    <cellStyle name="Header2 3 2 5 3" xfId="6407"/>
    <cellStyle name="Header2 3 2 5 4" xfId="7891"/>
    <cellStyle name="Header2 3 2 6" xfId="3283"/>
    <cellStyle name="Header2 3 2 6 2" xfId="3788"/>
    <cellStyle name="Header2 3 2 6 3" xfId="7504"/>
    <cellStyle name="Header2 3 2 6 4" xfId="8916"/>
    <cellStyle name="Header2 3 2 7" xfId="4609"/>
    <cellStyle name="Header2 3 2 8" xfId="6018"/>
    <cellStyle name="Header2 3 2 9" xfId="6846"/>
    <cellStyle name="Header2 3 3" xfId="4106"/>
    <cellStyle name="Heading 1" xfId="528"/>
    <cellStyle name="Heading 2" xfId="529"/>
    <cellStyle name="Heading1" xfId="408"/>
    <cellStyle name="Heading1 2" xfId="530"/>
    <cellStyle name="Heading1 2 2" xfId="531"/>
    <cellStyle name="Heading2" xfId="409"/>
    <cellStyle name="Heading2 2" xfId="532"/>
    <cellStyle name="Heading2 2 2" xfId="533"/>
    <cellStyle name="HIGHLIGHT" xfId="410"/>
    <cellStyle name="Indefinido" xfId="534"/>
    <cellStyle name="Input" xfId="535"/>
    <cellStyle name="Input %" xfId="536"/>
    <cellStyle name="Input [yellow]" xfId="411"/>
    <cellStyle name="Input [yellow] 2" xfId="537"/>
    <cellStyle name="Input [yellow] 2 2" xfId="661"/>
    <cellStyle name="Input [yellow] 2 2 2" xfId="756"/>
    <cellStyle name="Input [yellow] 2 2 2 2" xfId="1109"/>
    <cellStyle name="Input [yellow] 2 2 2 2 2" xfId="1557"/>
    <cellStyle name="Input [yellow] 2 2 2 2 2 2" xfId="2717"/>
    <cellStyle name="Input [yellow] 2 2 2 2 2 2 2" xfId="3853"/>
    <cellStyle name="Input [yellow] 2 2 2 2 2 2 3" xfId="7022"/>
    <cellStyle name="Input [yellow] 2 2 2 2 2 2 4" xfId="8449"/>
    <cellStyle name="Input [yellow] 2 2 2 2 2 3" xfId="3254"/>
    <cellStyle name="Input [yellow] 2 2 2 2 2 3 2" xfId="3807"/>
    <cellStyle name="Input [yellow] 2 2 2 2 2 3 3" xfId="7475"/>
    <cellStyle name="Input [yellow] 2 2 2 2 2 3 4" xfId="8887"/>
    <cellStyle name="Input [yellow] 2 2 2 2 2 4" xfId="3432"/>
    <cellStyle name="Input [yellow] 2 2 2 2 2 4 2" xfId="4228"/>
    <cellStyle name="Input [yellow] 2 2 2 2 2 4 3" xfId="7653"/>
    <cellStyle name="Input [yellow] 2 2 2 2 2 4 4" xfId="9065"/>
    <cellStyle name="Input [yellow] 2 2 2 2 2 5" xfId="3594"/>
    <cellStyle name="Input [yellow] 2 2 2 2 2 5 2" xfId="6332"/>
    <cellStyle name="Input [yellow] 2 2 2 2 2 5 3" xfId="7815"/>
    <cellStyle name="Input [yellow] 2 2 2 2 2 5 4" xfId="9227"/>
    <cellStyle name="Input [yellow] 2 2 2 2 2 6" xfId="5489"/>
    <cellStyle name="Input [yellow] 2 2 2 2 2 7" xfId="5901"/>
    <cellStyle name="Input [yellow] 2 2 2 2 2 8" xfId="6179"/>
    <cellStyle name="Input [yellow] 2 2 2 2 3" xfId="2269"/>
    <cellStyle name="Input [yellow] 2 2 2 2 3 2" xfId="4625"/>
    <cellStyle name="Input [yellow] 2 2 2 2 3 3" xfId="6763"/>
    <cellStyle name="Input [yellow] 2 2 2 2 3 4" xfId="8226"/>
    <cellStyle name="Input [yellow] 2 2 2 2 4" xfId="2994"/>
    <cellStyle name="Input [yellow] 2 2 2 2 4 2" xfId="6162"/>
    <cellStyle name="Input [yellow] 2 2 2 2 4 3" xfId="7215"/>
    <cellStyle name="Input [yellow] 2 2 2 2 4 4" xfId="8627"/>
    <cellStyle name="Input [yellow] 2 2 2 2 5" xfId="2007"/>
    <cellStyle name="Input [yellow] 2 2 2 2 5 2" xfId="5362"/>
    <cellStyle name="Input [yellow] 2 2 2 2 5 3" xfId="6595"/>
    <cellStyle name="Input [yellow] 2 2 2 2 5 4" xfId="8076"/>
    <cellStyle name="Input [yellow] 2 2 2 2 6" xfId="1789"/>
    <cellStyle name="Input [yellow] 2 2 2 2 6 2" xfId="5186"/>
    <cellStyle name="Input [yellow] 2 2 2 2 6 3" xfId="6388"/>
    <cellStyle name="Input [yellow] 2 2 2 2 6 4" xfId="7872"/>
    <cellStyle name="Input [yellow] 2 2 2 2 7" xfId="5935"/>
    <cellStyle name="Input [yellow] 2 2 2 2 8" xfId="4933"/>
    <cellStyle name="Input [yellow] 2 2 2 2 9" xfId="6258"/>
    <cellStyle name="Input [yellow] 2 2 2 3" xfId="4176"/>
    <cellStyle name="Input [yellow] 2 2 3" xfId="715"/>
    <cellStyle name="Input [yellow] 2 2 3 2" xfId="1069"/>
    <cellStyle name="Input [yellow] 2 2 3 2 2" xfId="1517"/>
    <cellStyle name="Input [yellow] 2 2 3 2 2 2" xfId="2677"/>
    <cellStyle name="Input [yellow] 2 2 3 2 2 2 2" xfId="4910"/>
    <cellStyle name="Input [yellow] 2 2 3 2 2 2 3" xfId="6982"/>
    <cellStyle name="Input [yellow] 2 2 3 2 2 2 4" xfId="8409"/>
    <cellStyle name="Input [yellow] 2 2 3 2 2 3" xfId="3214"/>
    <cellStyle name="Input [yellow] 2 2 3 2 2 3 2" xfId="3972"/>
    <cellStyle name="Input [yellow] 2 2 3 2 2 3 3" xfId="7435"/>
    <cellStyle name="Input [yellow] 2 2 3 2 2 3 4" xfId="8847"/>
    <cellStyle name="Input [yellow] 2 2 3 2 2 4" xfId="3392"/>
    <cellStyle name="Input [yellow] 2 2 3 2 2 4 2" xfId="4239"/>
    <cellStyle name="Input [yellow] 2 2 3 2 2 4 3" xfId="7613"/>
    <cellStyle name="Input [yellow] 2 2 3 2 2 4 4" xfId="9025"/>
    <cellStyle name="Input [yellow] 2 2 3 2 2 5" xfId="3554"/>
    <cellStyle name="Input [yellow] 2 2 3 2 2 5 2" xfId="6292"/>
    <cellStyle name="Input [yellow] 2 2 3 2 2 5 3" xfId="7775"/>
    <cellStyle name="Input [yellow] 2 2 3 2 2 5 4" xfId="9187"/>
    <cellStyle name="Input [yellow] 2 2 3 2 2 6" xfId="5166"/>
    <cellStyle name="Input [yellow] 2 2 3 2 2 7" xfId="3885"/>
    <cellStyle name="Input [yellow] 2 2 3 2 2 8" xfId="4713"/>
    <cellStyle name="Input [yellow] 2 2 3 2 3" xfId="2229"/>
    <cellStyle name="Input [yellow] 2 2 3 2 3 2" xfId="5404"/>
    <cellStyle name="Input [yellow] 2 2 3 2 3 3" xfId="6723"/>
    <cellStyle name="Input [yellow] 2 2 3 2 3 4" xfId="8186"/>
    <cellStyle name="Input [yellow] 2 2 3 2 4" xfId="2954"/>
    <cellStyle name="Input [yellow] 2 2 3 2 4 2" xfId="5613"/>
    <cellStyle name="Input [yellow] 2 2 3 2 4 3" xfId="7175"/>
    <cellStyle name="Input [yellow] 2 2 3 2 4 4" xfId="8587"/>
    <cellStyle name="Input [yellow] 2 2 3 2 5" xfId="1901"/>
    <cellStyle name="Input [yellow] 2 2 3 2 5 2" xfId="4395"/>
    <cellStyle name="Input [yellow] 2 2 3 2 5 3" xfId="6496"/>
    <cellStyle name="Input [yellow] 2 2 3 2 5 4" xfId="7979"/>
    <cellStyle name="Input [yellow] 2 2 3 2 6" xfId="3016"/>
    <cellStyle name="Input [yellow] 2 2 3 2 6 2" xfId="5626"/>
    <cellStyle name="Input [yellow] 2 2 3 2 6 3" xfId="7237"/>
    <cellStyle name="Input [yellow] 2 2 3 2 6 4" xfId="8649"/>
    <cellStyle name="Input [yellow] 2 2 3 2 7" xfId="5419"/>
    <cellStyle name="Input [yellow] 2 2 3 2 8" xfId="4929"/>
    <cellStyle name="Input [yellow] 2 2 3 2 9" xfId="4877"/>
    <cellStyle name="Input [yellow] 2 2 3 3" xfId="4144"/>
    <cellStyle name="Input [yellow] 2 3" xfId="684"/>
    <cellStyle name="Input [yellow] 2 3 2" xfId="771"/>
    <cellStyle name="Input [yellow] 2 3 2 2" xfId="1124"/>
    <cellStyle name="Input [yellow] 2 3 2 2 2" xfId="1572"/>
    <cellStyle name="Input [yellow] 2 3 2 2 2 2" xfId="2732"/>
    <cellStyle name="Input [yellow] 2 3 2 2 2 2 2" xfId="3996"/>
    <cellStyle name="Input [yellow] 2 3 2 2 2 2 3" xfId="7037"/>
    <cellStyle name="Input [yellow] 2 3 2 2 2 2 4" xfId="8464"/>
    <cellStyle name="Input [yellow] 2 3 2 2 2 3" xfId="3269"/>
    <cellStyle name="Input [yellow] 2 3 2 2 2 3 2" xfId="4274"/>
    <cellStyle name="Input [yellow] 2 3 2 2 2 3 3" xfId="7490"/>
    <cellStyle name="Input [yellow] 2 3 2 2 2 3 4" xfId="8902"/>
    <cellStyle name="Input [yellow] 2 3 2 2 2 4" xfId="3447"/>
    <cellStyle name="Input [yellow] 2 3 2 2 2 4 2" xfId="3673"/>
    <cellStyle name="Input [yellow] 2 3 2 2 2 4 3" xfId="7668"/>
    <cellStyle name="Input [yellow] 2 3 2 2 2 4 4" xfId="9080"/>
    <cellStyle name="Input [yellow] 2 3 2 2 2 5" xfId="3609"/>
    <cellStyle name="Input [yellow] 2 3 2 2 2 5 2" xfId="6347"/>
    <cellStyle name="Input [yellow] 2 3 2 2 2 5 3" xfId="7830"/>
    <cellStyle name="Input [yellow] 2 3 2 2 2 5 4" xfId="9242"/>
    <cellStyle name="Input [yellow] 2 3 2 2 2 6" xfId="4284"/>
    <cellStyle name="Input [yellow] 2 3 2 2 2 7" xfId="5228"/>
    <cellStyle name="Input [yellow] 2 3 2 2 2 8" xfId="6261"/>
    <cellStyle name="Input [yellow] 2 3 2 2 3" xfId="2284"/>
    <cellStyle name="Input [yellow] 2 3 2 2 3 2" xfId="4648"/>
    <cellStyle name="Input [yellow] 2 3 2 2 3 3" xfId="6778"/>
    <cellStyle name="Input [yellow] 2 3 2 2 3 4" xfId="8241"/>
    <cellStyle name="Input [yellow] 2 3 2 2 4" xfId="3009"/>
    <cellStyle name="Input [yellow] 2 3 2 2 4 2" xfId="5001"/>
    <cellStyle name="Input [yellow] 2 3 2 2 4 3" xfId="7230"/>
    <cellStyle name="Input [yellow] 2 3 2 2 4 4" xfId="8642"/>
    <cellStyle name="Input [yellow] 2 3 2 2 5" xfId="1693"/>
    <cellStyle name="Input [yellow] 2 3 2 2 5 2" xfId="5194"/>
    <cellStyle name="Input [yellow] 2 3 2 2 5 3" xfId="4079"/>
    <cellStyle name="Input [yellow] 2 3 2 2 5 4" xfId="4672"/>
    <cellStyle name="Input [yellow] 2 3 2 2 6" xfId="1851"/>
    <cellStyle name="Input [yellow] 2 3 2 2 6 2" xfId="4502"/>
    <cellStyle name="Input [yellow] 2 3 2 2 6 3" xfId="6446"/>
    <cellStyle name="Input [yellow] 2 3 2 2 6 4" xfId="7929"/>
    <cellStyle name="Input [yellow] 2 3 2 2 7" xfId="6068"/>
    <cellStyle name="Input [yellow] 2 3 2 2 8" xfId="5073"/>
    <cellStyle name="Input [yellow] 2 3 2 2 9" xfId="4893"/>
    <cellStyle name="Input [yellow] 2 3 2 3" xfId="4188"/>
    <cellStyle name="Input [yellow] 2 3 3" xfId="730"/>
    <cellStyle name="Input [yellow] 2 3 3 2" xfId="1083"/>
    <cellStyle name="Input [yellow] 2 3 3 2 2" xfId="1531"/>
    <cellStyle name="Input [yellow] 2 3 3 2 2 2" xfId="2691"/>
    <cellStyle name="Input [yellow] 2 3 3 2 2 2 2" xfId="4018"/>
    <cellStyle name="Input [yellow] 2 3 3 2 2 2 3" xfId="6996"/>
    <cellStyle name="Input [yellow] 2 3 3 2 2 2 4" xfId="8423"/>
    <cellStyle name="Input [yellow] 2 3 3 2 2 3" xfId="3228"/>
    <cellStyle name="Input [yellow] 2 3 3 2 2 3 2" xfId="3968"/>
    <cellStyle name="Input [yellow] 2 3 3 2 2 3 3" xfId="7449"/>
    <cellStyle name="Input [yellow] 2 3 3 2 2 3 4" xfId="8861"/>
    <cellStyle name="Input [yellow] 2 3 3 2 2 4" xfId="3406"/>
    <cellStyle name="Input [yellow] 2 3 3 2 2 4 2" xfId="3702"/>
    <cellStyle name="Input [yellow] 2 3 3 2 2 4 3" xfId="7627"/>
    <cellStyle name="Input [yellow] 2 3 3 2 2 4 4" xfId="9039"/>
    <cellStyle name="Input [yellow] 2 3 3 2 2 5" xfId="3568"/>
    <cellStyle name="Input [yellow] 2 3 3 2 2 5 2" xfId="6306"/>
    <cellStyle name="Input [yellow] 2 3 3 2 2 5 3" xfId="7789"/>
    <cellStyle name="Input [yellow] 2 3 3 2 2 5 4" xfId="9201"/>
    <cellStyle name="Input [yellow] 2 3 3 2 2 6" xfId="4497"/>
    <cellStyle name="Input [yellow] 2 3 3 2 2 7" xfId="5029"/>
    <cellStyle name="Input [yellow] 2 3 3 2 2 8" xfId="5124"/>
    <cellStyle name="Input [yellow] 2 3 3 2 3" xfId="2243"/>
    <cellStyle name="Input [yellow] 2 3 3 2 3 2" xfId="5173"/>
    <cellStyle name="Input [yellow] 2 3 3 2 3 3" xfId="6737"/>
    <cellStyle name="Input [yellow] 2 3 3 2 3 4" xfId="8200"/>
    <cellStyle name="Input [yellow] 2 3 3 2 4" xfId="2968"/>
    <cellStyle name="Input [yellow] 2 3 3 2 4 2" xfId="3901"/>
    <cellStyle name="Input [yellow] 2 3 3 2 4 3" xfId="7189"/>
    <cellStyle name="Input [yellow] 2 3 3 2 4 4" xfId="8601"/>
    <cellStyle name="Input [yellow] 2 3 3 2 5" xfId="1685"/>
    <cellStyle name="Input [yellow] 2 3 3 2 5 2" xfId="4326"/>
    <cellStyle name="Input [yellow] 2 3 3 2 5 3" xfId="4077"/>
    <cellStyle name="Input [yellow] 2 3 3 2 5 4" xfId="5225"/>
    <cellStyle name="Input [yellow] 2 3 3 2 6" xfId="1853"/>
    <cellStyle name="Input [yellow] 2 3 3 2 6 2" xfId="5526"/>
    <cellStyle name="Input [yellow] 2 3 3 2 6 3" xfId="6448"/>
    <cellStyle name="Input [yellow] 2 3 3 2 6 4" xfId="7931"/>
    <cellStyle name="Input [yellow] 2 3 3 2 7" xfId="4977"/>
    <cellStyle name="Input [yellow] 2 3 3 2 8" xfId="5183"/>
    <cellStyle name="Input [yellow] 2 3 3 2 9" xfId="3877"/>
    <cellStyle name="Input [yellow] 2 3 3 3" xfId="4155"/>
    <cellStyle name="Input [yellow] 2 3 4" xfId="1042"/>
    <cellStyle name="Input [yellow] 2 3 4 2" xfId="1490"/>
    <cellStyle name="Input [yellow] 2 3 4 2 2" xfId="2650"/>
    <cellStyle name="Input [yellow] 2 3 4 2 2 2" xfId="6017"/>
    <cellStyle name="Input [yellow] 2 3 4 2 2 3" xfId="6955"/>
    <cellStyle name="Input [yellow] 2 3 4 2 2 4" xfId="8382"/>
    <cellStyle name="Input [yellow] 2 3 4 2 3" xfId="3187"/>
    <cellStyle name="Input [yellow] 2 3 4 2 3 2" xfId="5103"/>
    <cellStyle name="Input [yellow] 2 3 4 2 3 3" xfId="7408"/>
    <cellStyle name="Input [yellow] 2 3 4 2 3 4" xfId="8820"/>
    <cellStyle name="Input [yellow] 2 3 4 2 4" xfId="3365"/>
    <cellStyle name="Input [yellow] 2 3 4 2 4 2" xfId="3729"/>
    <cellStyle name="Input [yellow] 2 3 4 2 4 3" xfId="7586"/>
    <cellStyle name="Input [yellow] 2 3 4 2 4 4" xfId="8998"/>
    <cellStyle name="Input [yellow] 2 3 4 2 5" xfId="3527"/>
    <cellStyle name="Input [yellow] 2 3 4 2 5 2" xfId="3617"/>
    <cellStyle name="Input [yellow] 2 3 4 2 5 3" xfId="7748"/>
    <cellStyle name="Input [yellow] 2 3 4 2 5 4" xfId="9160"/>
    <cellStyle name="Input [yellow] 2 3 4 2 6" xfId="4782"/>
    <cellStyle name="Input [yellow] 2 3 4 2 7" xfId="5427"/>
    <cellStyle name="Input [yellow] 2 3 4 2 8" xfId="4525"/>
    <cellStyle name="Input [yellow] 2 3 4 3" xfId="2202"/>
    <cellStyle name="Input [yellow] 2 3 4 3 2" xfId="4340"/>
    <cellStyle name="Input [yellow] 2 3 4 3 3" xfId="6696"/>
    <cellStyle name="Input [yellow] 2 3 4 3 4" xfId="8159"/>
    <cellStyle name="Input [yellow] 2 3 4 4" xfId="2927"/>
    <cellStyle name="Input [yellow] 2 3 4 4 2" xfId="5753"/>
    <cellStyle name="Input [yellow] 2 3 4 4 3" xfId="7148"/>
    <cellStyle name="Input [yellow] 2 3 4 4 4" xfId="8560"/>
    <cellStyle name="Input [yellow] 2 3 4 5" xfId="1887"/>
    <cellStyle name="Input [yellow] 2 3 4 5 2" xfId="5737"/>
    <cellStyle name="Input [yellow] 2 3 4 5 3" xfId="6482"/>
    <cellStyle name="Input [yellow] 2 3 4 5 4" xfId="7965"/>
    <cellStyle name="Input [yellow] 2 3 4 6" xfId="2850"/>
    <cellStyle name="Input [yellow] 2 3 4 6 2" xfId="5977"/>
    <cellStyle name="Input [yellow] 2 3 4 6 3" xfId="7071"/>
    <cellStyle name="Input [yellow] 2 3 4 6 4" xfId="8483"/>
    <cellStyle name="Input [yellow] 2 3 4 7" xfId="4774"/>
    <cellStyle name="Input [yellow] 2 3 4 8" xfId="4032"/>
    <cellStyle name="Input [yellow] 2 3 4 9" xfId="6791"/>
    <cellStyle name="Input [yellow] 2 3 5" xfId="4116"/>
    <cellStyle name="Input [yellow] 2 4" xfId="748"/>
    <cellStyle name="Input [yellow] 2 4 2" xfId="1101"/>
    <cellStyle name="Input [yellow] 2 4 2 2" xfId="1549"/>
    <cellStyle name="Input [yellow] 2 4 2 2 2" xfId="2709"/>
    <cellStyle name="Input [yellow] 2 4 2 2 2 2" xfId="3912"/>
    <cellStyle name="Input [yellow] 2 4 2 2 2 3" xfId="7014"/>
    <cellStyle name="Input [yellow] 2 4 2 2 2 4" xfId="8441"/>
    <cellStyle name="Input [yellow] 2 4 2 2 3" xfId="3246"/>
    <cellStyle name="Input [yellow] 2 4 2 2 3 2" xfId="3813"/>
    <cellStyle name="Input [yellow] 2 4 2 2 3 3" xfId="7467"/>
    <cellStyle name="Input [yellow] 2 4 2 2 3 4" xfId="8879"/>
    <cellStyle name="Input [yellow] 2 4 2 2 4" xfId="3424"/>
    <cellStyle name="Input [yellow] 2 4 2 2 4 2" xfId="3689"/>
    <cellStyle name="Input [yellow] 2 4 2 2 4 3" xfId="7645"/>
    <cellStyle name="Input [yellow] 2 4 2 2 4 4" xfId="9057"/>
    <cellStyle name="Input [yellow] 2 4 2 2 5" xfId="3586"/>
    <cellStyle name="Input [yellow] 2 4 2 2 5 2" xfId="6324"/>
    <cellStyle name="Input [yellow] 2 4 2 2 5 3" xfId="7807"/>
    <cellStyle name="Input [yellow] 2 4 2 2 5 4" xfId="9219"/>
    <cellStyle name="Input [yellow] 2 4 2 2 6" xfId="5511"/>
    <cellStyle name="Input [yellow] 2 4 2 2 7" xfId="4605"/>
    <cellStyle name="Input [yellow] 2 4 2 2 8" xfId="6049"/>
    <cellStyle name="Input [yellow] 2 4 2 3" xfId="2261"/>
    <cellStyle name="Input [yellow] 2 4 2 3 2" xfId="5399"/>
    <cellStyle name="Input [yellow] 2 4 2 3 3" xfId="6755"/>
    <cellStyle name="Input [yellow] 2 4 2 3 4" xfId="8218"/>
    <cellStyle name="Input [yellow] 2 4 2 4" xfId="2986"/>
    <cellStyle name="Input [yellow] 2 4 2 4 2" xfId="5620"/>
    <cellStyle name="Input [yellow] 2 4 2 4 3" xfId="7207"/>
    <cellStyle name="Input [yellow] 2 4 2 4 4" xfId="8619"/>
    <cellStyle name="Input [yellow] 2 4 2 5" xfId="1917"/>
    <cellStyle name="Input [yellow] 2 4 2 5 2" xfId="5185"/>
    <cellStyle name="Input [yellow] 2 4 2 5 3" xfId="6512"/>
    <cellStyle name="Input [yellow] 2 4 2 5 4" xfId="7995"/>
    <cellStyle name="Input [yellow] 2 4 2 6" xfId="1731"/>
    <cellStyle name="Input [yellow] 2 4 2 6 2" xfId="4547"/>
    <cellStyle name="Input [yellow] 2 4 2 6 3" xfId="5994"/>
    <cellStyle name="Input [yellow] 2 4 2 6 4" xfId="5165"/>
    <cellStyle name="Input [yellow] 2 4 2 7" xfId="5417"/>
    <cellStyle name="Input [yellow] 2 4 2 8" xfId="5013"/>
    <cellStyle name="Input [yellow] 2 4 2 9" xfId="5769"/>
    <cellStyle name="Input [yellow] 2 4 3" xfId="4169"/>
    <cellStyle name="Input [yellow] 2 5" xfId="707"/>
    <cellStyle name="Input [yellow] 2 5 2" xfId="1061"/>
    <cellStyle name="Input [yellow] 2 5 2 2" xfId="1509"/>
    <cellStyle name="Input [yellow] 2 5 2 2 2" xfId="2669"/>
    <cellStyle name="Input [yellow] 2 5 2 2 2 2" xfId="6253"/>
    <cellStyle name="Input [yellow] 2 5 2 2 2 3" xfId="6974"/>
    <cellStyle name="Input [yellow] 2 5 2 2 2 4" xfId="8401"/>
    <cellStyle name="Input [yellow] 2 5 2 2 3" xfId="3206"/>
    <cellStyle name="Input [yellow] 2 5 2 2 3 2" xfId="3976"/>
    <cellStyle name="Input [yellow] 2 5 2 2 3 3" xfId="7427"/>
    <cellStyle name="Input [yellow] 2 5 2 2 3 4" xfId="8839"/>
    <cellStyle name="Input [yellow] 2 5 2 2 4" xfId="3384"/>
    <cellStyle name="Input [yellow] 2 5 2 2 4 2" xfId="3717"/>
    <cellStyle name="Input [yellow] 2 5 2 2 4 3" xfId="7605"/>
    <cellStyle name="Input [yellow] 2 5 2 2 4 4" xfId="9017"/>
    <cellStyle name="Input [yellow] 2 5 2 2 5" xfId="3546"/>
    <cellStyle name="Input [yellow] 2 5 2 2 5 2" xfId="434"/>
    <cellStyle name="Input [yellow] 2 5 2 2 5 3" xfId="7767"/>
    <cellStyle name="Input [yellow] 2 5 2 2 5 4" xfId="9179"/>
    <cellStyle name="Input [yellow] 2 5 2 2 6" xfId="4045"/>
    <cellStyle name="Input [yellow] 2 5 2 2 7" xfId="5751"/>
    <cellStyle name="Input [yellow] 2 5 2 2 8" xfId="4317"/>
    <cellStyle name="Input [yellow] 2 5 2 3" xfId="2221"/>
    <cellStyle name="Input [yellow] 2 5 2 3 2" xfId="4642"/>
    <cellStyle name="Input [yellow] 2 5 2 3 3" xfId="6715"/>
    <cellStyle name="Input [yellow] 2 5 2 3 4" xfId="8178"/>
    <cellStyle name="Input [yellow] 2 5 2 4" xfId="2946"/>
    <cellStyle name="Input [yellow] 2 5 2 4 2" xfId="4470"/>
    <cellStyle name="Input [yellow] 2 5 2 4 3" xfId="7167"/>
    <cellStyle name="Input [yellow] 2 5 2 4 4" xfId="8579"/>
    <cellStyle name="Input [yellow] 2 5 2 5" xfId="1896"/>
    <cellStyle name="Input [yellow] 2 5 2 5 2" xfId="5439"/>
    <cellStyle name="Input [yellow] 2 5 2 5 3" xfId="6491"/>
    <cellStyle name="Input [yellow] 2 5 2 5 4" xfId="7974"/>
    <cellStyle name="Input [yellow] 2 5 2 6" xfId="3103"/>
    <cellStyle name="Input [yellow] 2 5 2 6 2" xfId="5206"/>
    <cellStyle name="Input [yellow] 2 5 2 6 3" xfId="7324"/>
    <cellStyle name="Input [yellow] 2 5 2 6 4" xfId="8736"/>
    <cellStyle name="Input [yellow] 2 5 2 7" xfId="4109"/>
    <cellStyle name="Input [yellow] 2 5 2 8" xfId="6081"/>
    <cellStyle name="Input [yellow] 2 5 2 9" xfId="5024"/>
    <cellStyle name="Input [yellow] 2 5 3" xfId="4137"/>
    <cellStyle name="Input [yellow] 3" xfId="653"/>
    <cellStyle name="Input [yellow] 3 2" xfId="753"/>
    <cellStyle name="Input [yellow] 3 2 2" xfId="1106"/>
    <cellStyle name="Input [yellow] 3 2 2 2" xfId="1554"/>
    <cellStyle name="Input [yellow] 3 2 2 2 2" xfId="2714"/>
    <cellStyle name="Input [yellow] 3 2 2 2 2 2" xfId="3911"/>
    <cellStyle name="Input [yellow] 3 2 2 2 2 3" xfId="7019"/>
    <cellStyle name="Input [yellow] 3 2 2 2 2 4" xfId="8446"/>
    <cellStyle name="Input [yellow] 3 2 2 2 3" xfId="3251"/>
    <cellStyle name="Input [yellow] 3 2 2 2 3 2" xfId="3810"/>
    <cellStyle name="Input [yellow] 3 2 2 2 3 3" xfId="7472"/>
    <cellStyle name="Input [yellow] 3 2 2 2 3 4" xfId="8884"/>
    <cellStyle name="Input [yellow] 3 2 2 2 4" xfId="3429"/>
    <cellStyle name="Input [yellow] 3 2 2 2 4 2" xfId="3685"/>
    <cellStyle name="Input [yellow] 3 2 2 2 4 3" xfId="7650"/>
    <cellStyle name="Input [yellow] 3 2 2 2 4 4" xfId="9062"/>
    <cellStyle name="Input [yellow] 3 2 2 2 5" xfId="3591"/>
    <cellStyle name="Input [yellow] 3 2 2 2 5 2" xfId="6329"/>
    <cellStyle name="Input [yellow] 3 2 2 2 5 3" xfId="7812"/>
    <cellStyle name="Input [yellow] 3 2 2 2 5 4" xfId="9224"/>
    <cellStyle name="Input [yellow] 3 2 2 2 6" xfId="4532"/>
    <cellStyle name="Input [yellow] 3 2 2 2 7" xfId="4586"/>
    <cellStyle name="Input [yellow] 3 2 2 2 8" xfId="4426"/>
    <cellStyle name="Input [yellow] 3 2 2 3" xfId="2266"/>
    <cellStyle name="Input [yellow] 3 2 2 3 2" xfId="4301"/>
    <cellStyle name="Input [yellow] 3 2 2 3 3" xfId="6760"/>
    <cellStyle name="Input [yellow] 3 2 2 3 4" xfId="8223"/>
    <cellStyle name="Input [yellow] 3 2 2 4" xfId="2991"/>
    <cellStyle name="Input [yellow] 3 2 2 4 2" xfId="5852"/>
    <cellStyle name="Input [yellow] 3 2 2 4 3" xfId="7212"/>
    <cellStyle name="Input [yellow] 3 2 2 4 4" xfId="8624"/>
    <cellStyle name="Input [yellow] 3 2 2 5" xfId="1689"/>
    <cellStyle name="Input [yellow] 3 2 2 5 2" xfId="5356"/>
    <cellStyle name="Input [yellow] 3 2 2 5 3" xfId="5951"/>
    <cellStyle name="Input [yellow] 3 2 2 5 4" xfId="4379"/>
    <cellStyle name="Input [yellow] 3 2 2 6" xfId="1790"/>
    <cellStyle name="Input [yellow] 3 2 2 6 2" xfId="5520"/>
    <cellStyle name="Input [yellow] 3 2 2 6 3" xfId="6389"/>
    <cellStyle name="Input [yellow] 3 2 2 6 4" xfId="7873"/>
    <cellStyle name="Input [yellow] 3 2 2 7" xfId="5214"/>
    <cellStyle name="Input [yellow] 3 2 2 8" xfId="4438"/>
    <cellStyle name="Input [yellow] 3 2 2 9" xfId="7050"/>
    <cellStyle name="Input [yellow] 3 2 3" xfId="4173"/>
    <cellStyle name="Input [yellow] 3 3" xfId="712"/>
    <cellStyle name="Input [yellow] 3 3 2" xfId="1066"/>
    <cellStyle name="Input [yellow] 3 3 2 2" xfId="1514"/>
    <cellStyle name="Input [yellow] 3 3 2 2 2" xfId="2674"/>
    <cellStyle name="Input [yellow] 3 3 2 2 2 2" xfId="4448"/>
    <cellStyle name="Input [yellow] 3 3 2 2 2 3" xfId="6979"/>
    <cellStyle name="Input [yellow] 3 3 2 2 2 4" xfId="8406"/>
    <cellStyle name="Input [yellow] 3 3 2 2 3" xfId="3211"/>
    <cellStyle name="Input [yellow] 3 3 2 2 3 2" xfId="3830"/>
    <cellStyle name="Input [yellow] 3 3 2 2 3 3" xfId="7432"/>
    <cellStyle name="Input [yellow] 3 3 2 2 3 4" xfId="8844"/>
    <cellStyle name="Input [yellow] 3 3 2 2 4" xfId="3389"/>
    <cellStyle name="Input [yellow] 3 3 2 2 4 2" xfId="3714"/>
    <cellStyle name="Input [yellow] 3 3 2 2 4 3" xfId="7610"/>
    <cellStyle name="Input [yellow] 3 3 2 2 4 4" xfId="9022"/>
    <cellStyle name="Input [yellow] 3 3 2 2 5" xfId="3551"/>
    <cellStyle name="Input [yellow] 3 3 2 2 5 2" xfId="6289"/>
    <cellStyle name="Input [yellow] 3 3 2 2 5 3" xfId="7772"/>
    <cellStyle name="Input [yellow] 3 3 2 2 5 4" xfId="9184"/>
    <cellStyle name="Input [yellow] 3 3 2 2 6" xfId="5573"/>
    <cellStyle name="Input [yellow] 3 3 2 2 7" xfId="4758"/>
    <cellStyle name="Input [yellow] 3 3 2 2 8" xfId="5287"/>
    <cellStyle name="Input [yellow] 3 3 2 3" xfId="2226"/>
    <cellStyle name="Input [yellow] 3 3 2 3 2" xfId="5198"/>
    <cellStyle name="Input [yellow] 3 3 2 3 3" xfId="6720"/>
    <cellStyle name="Input [yellow] 3 3 2 3 4" xfId="8183"/>
    <cellStyle name="Input [yellow] 3 3 2 4" xfId="2951"/>
    <cellStyle name="Input [yellow] 3 3 2 4 2" xfId="6237"/>
    <cellStyle name="Input [yellow] 3 3 2 4 3" xfId="7172"/>
    <cellStyle name="Input [yellow] 3 3 2 4 4" xfId="8584"/>
    <cellStyle name="Input [yellow] 3 3 2 5" xfId="1799"/>
    <cellStyle name="Input [yellow] 3 3 2 5 2" xfId="5464"/>
    <cellStyle name="Input [yellow] 3 3 2 5 3" xfId="6398"/>
    <cellStyle name="Input [yellow] 3 3 2 5 4" xfId="7882"/>
    <cellStyle name="Input [yellow] 3 3 2 6" xfId="3286"/>
    <cellStyle name="Input [yellow] 3 3 2 6 2" xfId="3786"/>
    <cellStyle name="Input [yellow] 3 3 2 6 3" xfId="7507"/>
    <cellStyle name="Input [yellow] 3 3 2 6 4" xfId="8919"/>
    <cellStyle name="Input [yellow] 3 3 2 7" xfId="5126"/>
    <cellStyle name="Input [yellow] 3 3 2 8" xfId="4561"/>
    <cellStyle name="Input [yellow] 3 3 2 9" xfId="6784"/>
    <cellStyle name="Input [yellow] 3 3 3" xfId="4141"/>
    <cellStyle name="Input [yellow] 4" xfId="688"/>
    <cellStyle name="Input [yellow] 4 2" xfId="775"/>
    <cellStyle name="Input [yellow] 4 2 2" xfId="1128"/>
    <cellStyle name="Input [yellow] 4 2 2 2" xfId="1576"/>
    <cellStyle name="Input [yellow] 4 2 2 2 2" xfId="2736"/>
    <cellStyle name="Input [yellow] 4 2 2 2 2 2" xfId="3992"/>
    <cellStyle name="Input [yellow] 4 2 2 2 2 3" xfId="7041"/>
    <cellStyle name="Input [yellow] 4 2 2 2 2 4" xfId="8468"/>
    <cellStyle name="Input [yellow] 4 2 2 2 3" xfId="3273"/>
    <cellStyle name="Input [yellow] 4 2 2 2 3 2" xfId="4273"/>
    <cellStyle name="Input [yellow] 4 2 2 2 3 3" xfId="7494"/>
    <cellStyle name="Input [yellow] 4 2 2 2 3 4" xfId="8906"/>
    <cellStyle name="Input [yellow] 4 2 2 2 4" xfId="3451"/>
    <cellStyle name="Input [yellow] 4 2 2 2 4 2" xfId="3669"/>
    <cellStyle name="Input [yellow] 4 2 2 2 4 3" xfId="7672"/>
    <cellStyle name="Input [yellow] 4 2 2 2 4 4" xfId="9084"/>
    <cellStyle name="Input [yellow] 4 2 2 2 5" xfId="3613"/>
    <cellStyle name="Input [yellow] 4 2 2 2 5 2" xfId="6351"/>
    <cellStyle name="Input [yellow] 4 2 2 2 5 3" xfId="7834"/>
    <cellStyle name="Input [yellow] 4 2 2 2 5 4" xfId="9246"/>
    <cellStyle name="Input [yellow] 4 2 2 2 6" xfId="5257"/>
    <cellStyle name="Input [yellow] 4 2 2 2 7" xfId="5904"/>
    <cellStyle name="Input [yellow] 4 2 2 2 8" xfId="4691"/>
    <cellStyle name="Input [yellow] 4 2 2 3" xfId="2288"/>
    <cellStyle name="Input [yellow] 4 2 2 3 2" xfId="4515"/>
    <cellStyle name="Input [yellow] 4 2 2 3 3" xfId="6782"/>
    <cellStyle name="Input [yellow] 4 2 2 3 4" xfId="8245"/>
    <cellStyle name="Input [yellow] 4 2 2 4" xfId="3013"/>
    <cellStyle name="Input [yellow] 4 2 2 4 2" xfId="6250"/>
    <cellStyle name="Input [yellow] 4 2 2 4 3" xfId="7234"/>
    <cellStyle name="Input [yellow] 4 2 2 4 4" xfId="8646"/>
    <cellStyle name="Input [yellow] 4 2 2 5" xfId="1777"/>
    <cellStyle name="Input [yellow] 4 2 2 5 2" xfId="5368"/>
    <cellStyle name="Input [yellow] 4 2 2 5 3" xfId="6376"/>
    <cellStyle name="Input [yellow] 4 2 2 5 4" xfId="7860"/>
    <cellStyle name="Input [yellow] 4 2 2 6" xfId="1974"/>
    <cellStyle name="Input [yellow] 4 2 2 6 2" xfId="5482"/>
    <cellStyle name="Input [yellow] 4 2 2 6 3" xfId="6562"/>
    <cellStyle name="Input [yellow] 4 2 2 6 4" xfId="8043"/>
    <cellStyle name="Input [yellow] 4 2 2 7" xfId="4368"/>
    <cellStyle name="Input [yellow] 4 2 2 8" xfId="5337"/>
    <cellStyle name="Input [yellow] 4 2 2 9" xfId="5084"/>
    <cellStyle name="Input [yellow] 4 2 3" xfId="4191"/>
    <cellStyle name="Input [yellow] 4 3" xfId="734"/>
    <cellStyle name="Input [yellow] 4 3 2" xfId="1087"/>
    <cellStyle name="Input [yellow] 4 3 2 2" xfId="1535"/>
    <cellStyle name="Input [yellow] 4 3 2 2 2" xfId="2695"/>
    <cellStyle name="Input [yellow] 4 3 2 2 2 2" xfId="4014"/>
    <cellStyle name="Input [yellow] 4 3 2 2 2 3" xfId="7000"/>
    <cellStyle name="Input [yellow] 4 3 2 2 2 4" xfId="8427"/>
    <cellStyle name="Input [yellow] 4 3 2 2 3" xfId="3232"/>
    <cellStyle name="Input [yellow] 4 3 2 2 3 2" xfId="3966"/>
    <cellStyle name="Input [yellow] 4 3 2 2 3 3" xfId="7453"/>
    <cellStyle name="Input [yellow] 4 3 2 2 3 4" xfId="8865"/>
    <cellStyle name="Input [yellow] 4 3 2 2 4" xfId="3410"/>
    <cellStyle name="Input [yellow] 4 3 2 2 4 2" xfId="3699"/>
    <cellStyle name="Input [yellow] 4 3 2 2 4 3" xfId="7631"/>
    <cellStyle name="Input [yellow] 4 3 2 2 4 4" xfId="9043"/>
    <cellStyle name="Input [yellow] 4 3 2 2 5" xfId="3572"/>
    <cellStyle name="Input [yellow] 4 3 2 2 5 2" xfId="6310"/>
    <cellStyle name="Input [yellow] 4 3 2 2 5 3" xfId="7793"/>
    <cellStyle name="Input [yellow] 4 3 2 2 5 4" xfId="9205"/>
    <cellStyle name="Input [yellow] 4 3 2 2 6" xfId="5392"/>
    <cellStyle name="Input [yellow] 4 3 2 2 7" xfId="5435"/>
    <cellStyle name="Input [yellow] 4 3 2 2 8" xfId="4804"/>
    <cellStyle name="Input [yellow] 4 3 2 3" xfId="2247"/>
    <cellStyle name="Input [yellow] 4 3 2 3 2" xfId="5707"/>
    <cellStyle name="Input [yellow] 4 3 2 3 3" xfId="6741"/>
    <cellStyle name="Input [yellow] 4 3 2 3 4" xfId="8204"/>
    <cellStyle name="Input [yellow] 4 3 2 4" xfId="2972"/>
    <cellStyle name="Input [yellow] 4 3 2 4 2" xfId="5260"/>
    <cellStyle name="Input [yellow] 4 3 2 4 3" xfId="7193"/>
    <cellStyle name="Input [yellow] 4 3 2 4 4" xfId="8605"/>
    <cellStyle name="Input [yellow] 4 3 2 5" xfId="1686"/>
    <cellStyle name="Input [yellow] 4 3 2 5 2" xfId="5153"/>
    <cellStyle name="Input [yellow] 4 3 2 5 3" xfId="3934"/>
    <cellStyle name="Input [yellow] 4 3 2 5 4" xfId="4709"/>
    <cellStyle name="Input [yellow] 4 3 2 6" xfId="1791"/>
    <cellStyle name="Input [yellow] 4 3 2 6 2" xfId="4674"/>
    <cellStyle name="Input [yellow] 4 3 2 6 3" xfId="6390"/>
    <cellStyle name="Input [yellow] 4 3 2 6 4" xfId="7874"/>
    <cellStyle name="Input [yellow] 4 3 2 7" xfId="5015"/>
    <cellStyle name="Input [yellow] 4 3 2 8" xfId="4649"/>
    <cellStyle name="Input [yellow] 4 3 2 9" xfId="4376"/>
    <cellStyle name="Input [yellow] 4 3 3" xfId="4159"/>
    <cellStyle name="Input [yellow] 4 4" xfId="1046"/>
    <cellStyle name="Input [yellow] 4 4 2" xfId="1494"/>
    <cellStyle name="Input [yellow] 4 4 2 2" xfId="2654"/>
    <cellStyle name="Input [yellow] 4 4 2 2 2" xfId="4168"/>
    <cellStyle name="Input [yellow] 4 4 2 2 3" xfId="6959"/>
    <cellStyle name="Input [yellow] 4 4 2 2 4" xfId="8386"/>
    <cellStyle name="Input [yellow] 4 4 2 3" xfId="3191"/>
    <cellStyle name="Input [yellow] 4 4 2 3 2" xfId="6268"/>
    <cellStyle name="Input [yellow] 4 4 2 3 3" xfId="7412"/>
    <cellStyle name="Input [yellow] 4 4 2 3 4" xfId="8824"/>
    <cellStyle name="Input [yellow] 4 4 2 4" xfId="3369"/>
    <cellStyle name="Input [yellow] 4 4 2 4 2" xfId="3726"/>
    <cellStyle name="Input [yellow] 4 4 2 4 3" xfId="7590"/>
    <cellStyle name="Input [yellow] 4 4 2 4 4" xfId="9002"/>
    <cellStyle name="Input [yellow] 4 4 2 5" xfId="3531"/>
    <cellStyle name="Input [yellow] 4 4 2 5 2" xfId="4200"/>
    <cellStyle name="Input [yellow] 4 4 2 5 3" xfId="7752"/>
    <cellStyle name="Input [yellow] 4 4 2 5 4" xfId="9164"/>
    <cellStyle name="Input [yellow] 4 4 2 6" xfId="5121"/>
    <cellStyle name="Input [yellow] 4 4 2 7" xfId="5912"/>
    <cellStyle name="Input [yellow] 4 4 2 8" xfId="4945"/>
    <cellStyle name="Input [yellow] 4 4 3" xfId="2206"/>
    <cellStyle name="Input [yellow] 4 4 3 2" xfId="4619"/>
    <cellStyle name="Input [yellow] 4 4 3 3" xfId="6700"/>
    <cellStyle name="Input [yellow] 4 4 3 4" xfId="8163"/>
    <cellStyle name="Input [yellow] 4 4 4" xfId="2931"/>
    <cellStyle name="Input [yellow] 4 4 4 2" xfId="6244"/>
    <cellStyle name="Input [yellow] 4 4 4 3" xfId="7152"/>
    <cellStyle name="Input [yellow] 4 4 4 4" xfId="8564"/>
    <cellStyle name="Input [yellow] 4 4 5" xfId="1890"/>
    <cellStyle name="Input [yellow] 4 4 5 2" xfId="4356"/>
    <cellStyle name="Input [yellow] 4 4 5 3" xfId="6485"/>
    <cellStyle name="Input [yellow] 4 4 5 4" xfId="7968"/>
    <cellStyle name="Input [yellow] 4 4 6" xfId="3289"/>
    <cellStyle name="Input [yellow] 4 4 6 2" xfId="3784"/>
    <cellStyle name="Input [yellow] 4 4 6 3" xfId="7510"/>
    <cellStyle name="Input [yellow] 4 4 6 4" xfId="8922"/>
    <cellStyle name="Input [yellow] 4 4 7" xfId="6058"/>
    <cellStyle name="Input [yellow] 4 4 8" xfId="4108"/>
    <cellStyle name="Input [yellow] 4 4 9" xfId="5285"/>
    <cellStyle name="Input [yellow] 4 5" xfId="4120"/>
    <cellStyle name="Input [yellow] 5" xfId="739"/>
    <cellStyle name="Input [yellow] 5 2" xfId="1092"/>
    <cellStyle name="Input [yellow] 5 2 2" xfId="1540"/>
    <cellStyle name="Input [yellow] 5 2 2 2" xfId="2700"/>
    <cellStyle name="Input [yellow] 5 2 2 2 2" xfId="4012"/>
    <cellStyle name="Input [yellow] 5 2 2 2 3" xfId="7005"/>
    <cellStyle name="Input [yellow] 5 2 2 2 4" xfId="8432"/>
    <cellStyle name="Input [yellow] 5 2 2 3" xfId="3237"/>
    <cellStyle name="Input [yellow] 5 2 2 3 2" xfId="3964"/>
    <cellStyle name="Input [yellow] 5 2 2 3 3" xfId="7458"/>
    <cellStyle name="Input [yellow] 5 2 2 3 4" xfId="8870"/>
    <cellStyle name="Input [yellow] 5 2 2 4" xfId="3415"/>
    <cellStyle name="Input [yellow] 5 2 2 4 2" xfId="3696"/>
    <cellStyle name="Input [yellow] 5 2 2 4 3" xfId="7636"/>
    <cellStyle name="Input [yellow] 5 2 2 4 4" xfId="9048"/>
    <cellStyle name="Input [yellow] 5 2 2 5" xfId="3577"/>
    <cellStyle name="Input [yellow] 5 2 2 5 2" xfId="6315"/>
    <cellStyle name="Input [yellow] 5 2 2 5 3" xfId="7798"/>
    <cellStyle name="Input [yellow] 5 2 2 5 4" xfId="9210"/>
    <cellStyle name="Input [yellow] 5 2 2 6" xfId="4295"/>
    <cellStyle name="Input [yellow] 5 2 2 7" xfId="4388"/>
    <cellStyle name="Input [yellow] 5 2 2 8" xfId="3925"/>
    <cellStyle name="Input [yellow] 5 2 3" xfId="2252"/>
    <cellStyle name="Input [yellow] 5 2 3 2" xfId="5485"/>
    <cellStyle name="Input [yellow] 5 2 3 3" xfId="6746"/>
    <cellStyle name="Input [yellow] 5 2 3 4" xfId="8209"/>
    <cellStyle name="Input [yellow] 5 2 4" xfId="2977"/>
    <cellStyle name="Input [yellow] 5 2 4 2" xfId="4742"/>
    <cellStyle name="Input [yellow] 5 2 4 3" xfId="7198"/>
    <cellStyle name="Input [yellow] 5 2 4 4" xfId="8610"/>
    <cellStyle name="Input [yellow] 5 2 5" xfId="1910"/>
    <cellStyle name="Input [yellow] 5 2 5 2" xfId="5144"/>
    <cellStyle name="Input [yellow] 5 2 5 3" xfId="6505"/>
    <cellStyle name="Input [yellow] 5 2 5 4" xfId="7988"/>
    <cellStyle name="Input [yellow] 5 2 6" xfId="1736"/>
    <cellStyle name="Input [yellow] 5 2 6 2" xfId="4621"/>
    <cellStyle name="Input [yellow] 5 2 6 3" xfId="5286"/>
    <cellStyle name="Input [yellow] 5 2 6 4" xfId="4974"/>
    <cellStyle name="Input [yellow] 5 2 7" xfId="6070"/>
    <cellStyle name="Input [yellow] 5 2 8" xfId="5218"/>
    <cellStyle name="Input [yellow] 5 2 9" xfId="5619"/>
    <cellStyle name="Input [yellow] 5 3" xfId="4164"/>
    <cellStyle name="Input [yellow] 6" xfId="698"/>
    <cellStyle name="Input [yellow] 6 2" xfId="1052"/>
    <cellStyle name="Input [yellow] 6 2 2" xfId="1500"/>
    <cellStyle name="Input [yellow] 6 2 2 2" xfId="2660"/>
    <cellStyle name="Input [yellow] 6 2 2 2 2" xfId="6107"/>
    <cellStyle name="Input [yellow] 6 2 2 2 3" xfId="6965"/>
    <cellStyle name="Input [yellow] 6 2 2 2 4" xfId="8392"/>
    <cellStyle name="Input [yellow] 6 2 2 3" xfId="3197"/>
    <cellStyle name="Input [yellow] 6 2 2 3 2" xfId="3838"/>
    <cellStyle name="Input [yellow] 6 2 2 3 3" xfId="7418"/>
    <cellStyle name="Input [yellow] 6 2 2 3 4" xfId="8830"/>
    <cellStyle name="Input [yellow] 6 2 2 4" xfId="3375"/>
    <cellStyle name="Input [yellow] 6 2 2 4 2" xfId="3723"/>
    <cellStyle name="Input [yellow] 6 2 2 4 3" xfId="7596"/>
    <cellStyle name="Input [yellow] 6 2 2 4 4" xfId="9008"/>
    <cellStyle name="Input [yellow] 6 2 2 5" xfId="3537"/>
    <cellStyle name="Input [yellow] 6 2 2 5 2" xfId="431"/>
    <cellStyle name="Input [yellow] 6 2 2 5 3" xfId="7758"/>
    <cellStyle name="Input [yellow] 6 2 2 5 4" xfId="9170"/>
    <cellStyle name="Input [yellow] 6 2 2 6" xfId="5663"/>
    <cellStyle name="Input [yellow] 6 2 2 7" xfId="5556"/>
    <cellStyle name="Input [yellow] 6 2 2 8" xfId="4569"/>
    <cellStyle name="Input [yellow] 6 2 3" xfId="2212"/>
    <cellStyle name="Input [yellow] 6 2 3 2" xfId="5512"/>
    <cellStyle name="Input [yellow] 6 2 3 3" xfId="6706"/>
    <cellStyle name="Input [yellow] 6 2 3 4" xfId="8169"/>
    <cellStyle name="Input [yellow] 6 2 4" xfId="2937"/>
    <cellStyle name="Input [yellow] 6 2 4 2" xfId="5095"/>
    <cellStyle name="Input [yellow] 6 2 4 3" xfId="7158"/>
    <cellStyle name="Input [yellow] 6 2 4 4" xfId="8570"/>
    <cellStyle name="Input [yellow] 6 2 5" xfId="1680"/>
    <cellStyle name="Input [yellow] 6 2 5 2" xfId="4662"/>
    <cellStyle name="Input [yellow] 6 2 5 3" xfId="4074"/>
    <cellStyle name="Input [yellow] 6 2 5 4" xfId="5668"/>
    <cellStyle name="Input [yellow] 6 2 6" xfId="1834"/>
    <cellStyle name="Input [yellow] 6 2 6 2" xfId="5582"/>
    <cellStyle name="Input [yellow] 6 2 6 3" xfId="6429"/>
    <cellStyle name="Input [yellow] 6 2 6 4" xfId="7912"/>
    <cellStyle name="Input [yellow] 6 2 7" xfId="5855"/>
    <cellStyle name="Input [yellow] 6 2 8" xfId="4680"/>
    <cellStyle name="Input [yellow] 6 2 9" xfId="5229"/>
    <cellStyle name="Input [yellow] 6 3" xfId="4130"/>
    <cellStyle name="Input 1" xfId="538"/>
    <cellStyle name="Input 3" xfId="539"/>
    <cellStyle name="Link Currency (0)" xfId="540"/>
    <cellStyle name="Link Currency (0) 2" xfId="541"/>
    <cellStyle name="Link Currency (2)" xfId="542"/>
    <cellStyle name="Link Units (0)" xfId="543"/>
    <cellStyle name="Link Units (0) 2" xfId="544"/>
    <cellStyle name="Link Units (1)" xfId="545"/>
    <cellStyle name="Link Units (1) 2" xfId="546"/>
    <cellStyle name="Link Units (2)" xfId="547"/>
    <cellStyle name="Millares [0]_Hoja1" xfId="548"/>
    <cellStyle name="Millares_CLIENTES" xfId="549"/>
    <cellStyle name="Milliers [0]_EDYAN" xfId="550"/>
    <cellStyle name="Milliers_EDYAN" xfId="551"/>
    <cellStyle name="Moeda 2" xfId="53"/>
    <cellStyle name="Moeda 2 2" xfId="552"/>
    <cellStyle name="Moeda 2 3" xfId="449"/>
    <cellStyle name="Moeda0" xfId="553"/>
    <cellStyle name="Moneda [0]_Hoja1" xfId="554"/>
    <cellStyle name="Moneda_CLIENTES" xfId="555"/>
    <cellStyle name="Monétaire [0]_EDYAN" xfId="556"/>
    <cellStyle name="Monétaire_EDYAN" xfId="557"/>
    <cellStyle name="Month" xfId="558"/>
    <cellStyle name="movimentação" xfId="559"/>
    <cellStyle name="no dec" xfId="412"/>
    <cellStyle name="Normal" xfId="0" builtinId="0"/>
    <cellStyle name="Normal - Style1" xfId="413"/>
    <cellStyle name="Normal - Style1 2" xfId="560"/>
    <cellStyle name="Normal - Style1 2 2" xfId="561"/>
    <cellStyle name="Normal (%)" xfId="562"/>
    <cellStyle name="Normal (No)" xfId="563"/>
    <cellStyle name="Normal 10" xfId="24"/>
    <cellStyle name="Normal 10 2" xfId="455"/>
    <cellStyle name="Normal 102" xfId="43"/>
    <cellStyle name="Normal 11" xfId="565"/>
    <cellStyle name="Normal 11 2" xfId="566"/>
    <cellStyle name="Normal 11 3" xfId="567"/>
    <cellStyle name="Normal 12" xfId="568"/>
    <cellStyle name="Normal 12 2" xfId="569"/>
    <cellStyle name="Normal 13" xfId="570"/>
    <cellStyle name="Normal 13 2" xfId="571"/>
    <cellStyle name="Normal 14" xfId="572"/>
    <cellStyle name="Normal 14 2" xfId="573"/>
    <cellStyle name="Normal 15" xfId="574"/>
    <cellStyle name="Normal 15 2" xfId="575"/>
    <cellStyle name="Normal 16" xfId="576"/>
    <cellStyle name="Normal 16 2" xfId="577"/>
    <cellStyle name="Normal 17" xfId="578"/>
    <cellStyle name="Normal 17 2" xfId="579"/>
    <cellStyle name="Normal 18" xfId="454"/>
    <cellStyle name="Normal 18 2" xfId="580"/>
    <cellStyle name="Normal 19" xfId="581"/>
    <cellStyle name="Normal 2" xfId="7"/>
    <cellStyle name="Normal 2 12" xfId="18"/>
    <cellStyle name="Normal 2 2" xfId="6"/>
    <cellStyle name="Normal 20" xfId="582"/>
    <cellStyle name="Normal 21" xfId="646"/>
    <cellStyle name="Normal 21 2" xfId="664"/>
    <cellStyle name="Normal 21 2 2" xfId="878"/>
    <cellStyle name="Normal 21 2 2 2" xfId="906"/>
    <cellStyle name="Normal 21 2 2 2 2" xfId="962"/>
    <cellStyle name="Normal 21 2 2 2 2 2" xfId="1226"/>
    <cellStyle name="Normal 21 2 2 2 2 2 2" xfId="1674"/>
    <cellStyle name="Normal 21 2 2 2 2 2 2 2" xfId="2834"/>
    <cellStyle name="Normal 21 2 2 2 2 2 3" xfId="2386"/>
    <cellStyle name="Normal 21 2 2 2 2 3" xfId="1410"/>
    <cellStyle name="Normal 21 2 2 2 2 3 2" xfId="2570"/>
    <cellStyle name="Normal 21 2 2 2 2 4" xfId="2124"/>
    <cellStyle name="Normal 21 2 2 2 3" xfId="1170"/>
    <cellStyle name="Normal 21 2 2 2 3 2" xfId="1618"/>
    <cellStyle name="Normal 21 2 2 2 3 2 2" xfId="2778"/>
    <cellStyle name="Normal 21 2 2 2 3 3" xfId="2330"/>
    <cellStyle name="Normal 21 2 2 2 4" xfId="1354"/>
    <cellStyle name="Normal 21 2 2 2 4 2" xfId="2514"/>
    <cellStyle name="Normal 21 2 2 2 5" xfId="2068"/>
    <cellStyle name="Normal 21 2 2 3" xfId="934"/>
    <cellStyle name="Normal 21 2 2 3 2" xfId="1198"/>
    <cellStyle name="Normal 21 2 2 3 2 2" xfId="1646"/>
    <cellStyle name="Normal 21 2 2 3 2 2 2" xfId="2806"/>
    <cellStyle name="Normal 21 2 2 3 2 3" xfId="2358"/>
    <cellStyle name="Normal 21 2 2 3 3" xfId="1382"/>
    <cellStyle name="Normal 21 2 2 3 3 2" xfId="2542"/>
    <cellStyle name="Normal 21 2 2 3 4" xfId="2096"/>
    <cellStyle name="Normal 21 2 2 4" xfId="1142"/>
    <cellStyle name="Normal 21 2 2 4 2" xfId="1590"/>
    <cellStyle name="Normal 21 2 2 4 2 2" xfId="2750"/>
    <cellStyle name="Normal 21 2 2 4 3" xfId="2302"/>
    <cellStyle name="Normal 21 2 2 5" xfId="1326"/>
    <cellStyle name="Normal 21 2 2 5 2" xfId="2486"/>
    <cellStyle name="Normal 21 2 2 6" xfId="2040"/>
    <cellStyle name="Normal 21 2 3" xfId="892"/>
    <cellStyle name="Normal 21 2 3 2" xfId="948"/>
    <cellStyle name="Normal 21 2 3 2 2" xfId="1212"/>
    <cellStyle name="Normal 21 2 3 2 2 2" xfId="1660"/>
    <cellStyle name="Normal 21 2 3 2 2 2 2" xfId="2820"/>
    <cellStyle name="Normal 21 2 3 2 2 3" xfId="2372"/>
    <cellStyle name="Normal 21 2 3 2 3" xfId="1396"/>
    <cellStyle name="Normal 21 2 3 2 3 2" xfId="2556"/>
    <cellStyle name="Normal 21 2 3 2 4" xfId="2110"/>
    <cellStyle name="Normal 21 2 3 3" xfId="1156"/>
    <cellStyle name="Normal 21 2 3 3 2" xfId="1604"/>
    <cellStyle name="Normal 21 2 3 3 2 2" xfId="2764"/>
    <cellStyle name="Normal 21 2 3 3 3" xfId="2316"/>
    <cellStyle name="Normal 21 2 3 4" xfId="1340"/>
    <cellStyle name="Normal 21 2 3 4 2" xfId="2500"/>
    <cellStyle name="Normal 21 2 3 5" xfId="2054"/>
    <cellStyle name="Normal 21 2 4" xfId="920"/>
    <cellStyle name="Normal 21 2 4 2" xfId="1184"/>
    <cellStyle name="Normal 21 2 4 2 2" xfId="1632"/>
    <cellStyle name="Normal 21 2 4 2 2 2" xfId="2792"/>
    <cellStyle name="Normal 21 2 4 2 3" xfId="2344"/>
    <cellStyle name="Normal 21 2 4 3" xfId="1368"/>
    <cellStyle name="Normal 21 2 4 3 2" xfId="2528"/>
    <cellStyle name="Normal 21 2 4 4" xfId="2082"/>
    <cellStyle name="Normal 21 2 5" xfId="1029"/>
    <cellStyle name="Normal 21 2 5 2" xfId="1477"/>
    <cellStyle name="Normal 21 2 5 2 2" xfId="2637"/>
    <cellStyle name="Normal 21 2 5 3" xfId="2189"/>
    <cellStyle name="Normal 21 2 6" xfId="1287"/>
    <cellStyle name="Normal 21 2 6 2" xfId="2447"/>
    <cellStyle name="Normal 21 2 7" xfId="1953"/>
    <cellStyle name="Normal 21 3" xfId="871"/>
    <cellStyle name="Normal 21 3 2" xfId="899"/>
    <cellStyle name="Normal 21 3 2 2" xfId="955"/>
    <cellStyle name="Normal 21 3 2 2 2" xfId="1219"/>
    <cellStyle name="Normal 21 3 2 2 2 2" xfId="1667"/>
    <cellStyle name="Normal 21 3 2 2 2 2 2" xfId="2827"/>
    <cellStyle name="Normal 21 3 2 2 2 3" xfId="2379"/>
    <cellStyle name="Normal 21 3 2 2 3" xfId="1403"/>
    <cellStyle name="Normal 21 3 2 2 3 2" xfId="2563"/>
    <cellStyle name="Normal 21 3 2 2 4" xfId="2117"/>
    <cellStyle name="Normal 21 3 2 3" xfId="1163"/>
    <cellStyle name="Normal 21 3 2 3 2" xfId="1611"/>
    <cellStyle name="Normal 21 3 2 3 2 2" xfId="2771"/>
    <cellStyle name="Normal 21 3 2 3 3" xfId="2323"/>
    <cellStyle name="Normal 21 3 2 4" xfId="1347"/>
    <cellStyle name="Normal 21 3 2 4 2" xfId="2507"/>
    <cellStyle name="Normal 21 3 2 5" xfId="2061"/>
    <cellStyle name="Normal 21 3 3" xfId="927"/>
    <cellStyle name="Normal 21 3 3 2" xfId="1191"/>
    <cellStyle name="Normal 21 3 3 2 2" xfId="1639"/>
    <cellStyle name="Normal 21 3 3 2 2 2" xfId="2799"/>
    <cellStyle name="Normal 21 3 3 2 3" xfId="2351"/>
    <cellStyle name="Normal 21 3 3 3" xfId="1375"/>
    <cellStyle name="Normal 21 3 3 3 2" xfId="2535"/>
    <cellStyle name="Normal 21 3 3 4" xfId="2089"/>
    <cellStyle name="Normal 21 3 4" xfId="1135"/>
    <cellStyle name="Normal 21 3 4 2" xfId="1583"/>
    <cellStyle name="Normal 21 3 4 2 2" xfId="2743"/>
    <cellStyle name="Normal 21 3 4 3" xfId="2295"/>
    <cellStyle name="Normal 21 3 5" xfId="1319"/>
    <cellStyle name="Normal 21 3 5 2" xfId="2479"/>
    <cellStyle name="Normal 21 3 6" xfId="2033"/>
    <cellStyle name="Normal 21 4" xfId="885"/>
    <cellStyle name="Normal 21 4 2" xfId="941"/>
    <cellStyle name="Normal 21 4 2 2" xfId="1205"/>
    <cellStyle name="Normal 21 4 2 2 2" xfId="1653"/>
    <cellStyle name="Normal 21 4 2 2 2 2" xfId="2813"/>
    <cellStyle name="Normal 21 4 2 2 3" xfId="2365"/>
    <cellStyle name="Normal 21 4 2 3" xfId="1389"/>
    <cellStyle name="Normal 21 4 2 3 2" xfId="2549"/>
    <cellStyle name="Normal 21 4 2 4" xfId="2103"/>
    <cellStyle name="Normal 21 4 3" xfId="1149"/>
    <cellStyle name="Normal 21 4 3 2" xfId="1597"/>
    <cellStyle name="Normal 21 4 3 2 2" xfId="2757"/>
    <cellStyle name="Normal 21 4 3 3" xfId="2309"/>
    <cellStyle name="Normal 21 4 4" xfId="1333"/>
    <cellStyle name="Normal 21 4 4 2" xfId="2493"/>
    <cellStyle name="Normal 21 4 5" xfId="2047"/>
    <cellStyle name="Normal 21 5" xfId="913"/>
    <cellStyle name="Normal 21 5 2" xfId="1177"/>
    <cellStyle name="Normal 21 5 2 2" xfId="1625"/>
    <cellStyle name="Normal 21 5 2 2 2" xfId="2785"/>
    <cellStyle name="Normal 21 5 2 3" xfId="2337"/>
    <cellStyle name="Normal 21 5 3" xfId="1361"/>
    <cellStyle name="Normal 21 5 3 2" xfId="2521"/>
    <cellStyle name="Normal 21 5 4" xfId="2075"/>
    <cellStyle name="Normal 21 6" xfId="1020"/>
    <cellStyle name="Normal 21 6 2" xfId="1468"/>
    <cellStyle name="Normal 21 6 2 2" xfId="2628"/>
    <cellStyle name="Normal 21 6 3" xfId="2180"/>
    <cellStyle name="Normal 21 7" xfId="1280"/>
    <cellStyle name="Normal 21 7 2" xfId="2440"/>
    <cellStyle name="Normal 21 8" xfId="1940"/>
    <cellStyle name="Normal 22" xfId="649"/>
    <cellStyle name="Normal 23" xfId="662"/>
    <cellStyle name="Normal 24" xfId="666"/>
    <cellStyle name="Normal 25" xfId="667"/>
    <cellStyle name="Normal 26" xfId="691"/>
    <cellStyle name="Normal 27" xfId="692"/>
    <cellStyle name="Normal 28" xfId="694"/>
    <cellStyle name="Normal 29" xfId="668"/>
    <cellStyle name="Normal 3" xfId="9"/>
    <cellStyle name="Normal 3 2" xfId="13"/>
    <cellStyle name="Normal 30" xfId="689"/>
    <cellStyle name="Normal 31" xfId="683"/>
    <cellStyle name="Normal 32" xfId="372"/>
    <cellStyle name="Normal 328" xfId="27"/>
    <cellStyle name="Normal 329" xfId="28"/>
    <cellStyle name="Normal 33" xfId="370"/>
    <cellStyle name="Normal 330" xfId="29"/>
    <cellStyle name="Normal 331" xfId="30"/>
    <cellStyle name="Normal 332" xfId="31"/>
    <cellStyle name="Normal 333" xfId="32"/>
    <cellStyle name="Normal 334" xfId="33"/>
    <cellStyle name="Normal 336" xfId="34"/>
    <cellStyle name="Normal 337" xfId="35"/>
    <cellStyle name="Normal 338" xfId="36"/>
    <cellStyle name="Normal 34" xfId="1229"/>
    <cellStyle name="Normal 34 2" xfId="1676"/>
    <cellStyle name="Normal 34 2 2" xfId="2836"/>
    <cellStyle name="Normal 34 3" xfId="2389"/>
    <cellStyle name="Normal 35" xfId="451"/>
    <cellStyle name="Normal 36" xfId="4936"/>
    <cellStyle name="Normal 37" xfId="5457"/>
    <cellStyle name="Normal 38" xfId="4935"/>
    <cellStyle name="Normal 4" xfId="38"/>
    <cellStyle name="Normal 4 2" xfId="583"/>
    <cellStyle name="Normal 4 3" xfId="430"/>
    <cellStyle name="Normal 5" xfId="39"/>
    <cellStyle name="Normal 5 10" xfId="1810"/>
    <cellStyle name="Normal 5 11" xfId="432"/>
    <cellStyle name="Normal 5 2" xfId="437"/>
    <cellStyle name="Normal 5 2 2" xfId="448"/>
    <cellStyle name="Normal 5 2 2 2" xfId="658"/>
    <cellStyle name="Normal 5 2 2 2 2" xfId="876"/>
    <cellStyle name="Normal 5 2 2 2 2 2" xfId="904"/>
    <cellStyle name="Normal 5 2 2 2 2 2 2" xfId="960"/>
    <cellStyle name="Normal 5 2 2 2 2 2 2 2" xfId="1224"/>
    <cellStyle name="Normal 5 2 2 2 2 2 2 2 2" xfId="1672"/>
    <cellStyle name="Normal 5 2 2 2 2 2 2 2 2 2" xfId="2832"/>
    <cellStyle name="Normal 5 2 2 2 2 2 2 2 3" xfId="2384"/>
    <cellStyle name="Normal 5 2 2 2 2 2 2 3" xfId="1408"/>
    <cellStyle name="Normal 5 2 2 2 2 2 2 3 2" xfId="2568"/>
    <cellStyle name="Normal 5 2 2 2 2 2 2 4" xfId="2122"/>
    <cellStyle name="Normal 5 2 2 2 2 2 3" xfId="1168"/>
    <cellStyle name="Normal 5 2 2 2 2 2 3 2" xfId="1616"/>
    <cellStyle name="Normal 5 2 2 2 2 2 3 2 2" xfId="2776"/>
    <cellStyle name="Normal 5 2 2 2 2 2 3 3" xfId="2328"/>
    <cellStyle name="Normal 5 2 2 2 2 2 4" xfId="1352"/>
    <cellStyle name="Normal 5 2 2 2 2 2 4 2" xfId="2512"/>
    <cellStyle name="Normal 5 2 2 2 2 2 5" xfId="2066"/>
    <cellStyle name="Normal 5 2 2 2 2 3" xfId="932"/>
    <cellStyle name="Normal 5 2 2 2 2 3 2" xfId="1196"/>
    <cellStyle name="Normal 5 2 2 2 2 3 2 2" xfId="1644"/>
    <cellStyle name="Normal 5 2 2 2 2 3 2 2 2" xfId="2804"/>
    <cellStyle name="Normal 5 2 2 2 2 3 2 3" xfId="2356"/>
    <cellStyle name="Normal 5 2 2 2 2 3 3" xfId="1380"/>
    <cellStyle name="Normal 5 2 2 2 2 3 3 2" xfId="2540"/>
    <cellStyle name="Normal 5 2 2 2 2 3 4" xfId="2094"/>
    <cellStyle name="Normal 5 2 2 2 2 4" xfId="1140"/>
    <cellStyle name="Normal 5 2 2 2 2 4 2" xfId="1588"/>
    <cellStyle name="Normal 5 2 2 2 2 4 2 2" xfId="2748"/>
    <cellStyle name="Normal 5 2 2 2 2 4 3" xfId="2300"/>
    <cellStyle name="Normal 5 2 2 2 2 5" xfId="1324"/>
    <cellStyle name="Normal 5 2 2 2 2 5 2" xfId="2484"/>
    <cellStyle name="Normal 5 2 2 2 2 6" xfId="2038"/>
    <cellStyle name="Normal 5 2 2 2 3" xfId="890"/>
    <cellStyle name="Normal 5 2 2 2 3 2" xfId="946"/>
    <cellStyle name="Normal 5 2 2 2 3 2 2" xfId="1210"/>
    <cellStyle name="Normal 5 2 2 2 3 2 2 2" xfId="1658"/>
    <cellStyle name="Normal 5 2 2 2 3 2 2 2 2" xfId="2818"/>
    <cellStyle name="Normal 5 2 2 2 3 2 2 3" xfId="2370"/>
    <cellStyle name="Normal 5 2 2 2 3 2 3" xfId="1394"/>
    <cellStyle name="Normal 5 2 2 2 3 2 3 2" xfId="2554"/>
    <cellStyle name="Normal 5 2 2 2 3 2 4" xfId="2108"/>
    <cellStyle name="Normal 5 2 2 2 3 3" xfId="1154"/>
    <cellStyle name="Normal 5 2 2 2 3 3 2" xfId="1602"/>
    <cellStyle name="Normal 5 2 2 2 3 3 2 2" xfId="2762"/>
    <cellStyle name="Normal 5 2 2 2 3 3 3" xfId="2314"/>
    <cellStyle name="Normal 5 2 2 2 3 4" xfId="1338"/>
    <cellStyle name="Normal 5 2 2 2 3 4 2" xfId="2498"/>
    <cellStyle name="Normal 5 2 2 2 3 5" xfId="2052"/>
    <cellStyle name="Normal 5 2 2 2 4" xfId="918"/>
    <cellStyle name="Normal 5 2 2 2 4 2" xfId="1182"/>
    <cellStyle name="Normal 5 2 2 2 4 2 2" xfId="1630"/>
    <cellStyle name="Normal 5 2 2 2 4 2 2 2" xfId="2790"/>
    <cellStyle name="Normal 5 2 2 2 4 2 3" xfId="2342"/>
    <cellStyle name="Normal 5 2 2 2 4 3" xfId="1366"/>
    <cellStyle name="Normal 5 2 2 2 4 3 2" xfId="2526"/>
    <cellStyle name="Normal 5 2 2 2 4 4" xfId="2080"/>
    <cellStyle name="Normal 5 2 2 2 5" xfId="1026"/>
    <cellStyle name="Normal 5 2 2 2 5 2" xfId="1474"/>
    <cellStyle name="Normal 5 2 2 2 5 2 2" xfId="2634"/>
    <cellStyle name="Normal 5 2 2 2 5 3" xfId="2186"/>
    <cellStyle name="Normal 5 2 2 2 6" xfId="1285"/>
    <cellStyle name="Normal 5 2 2 2 6 2" xfId="2445"/>
    <cellStyle name="Normal 5 2 2 2 7" xfId="1949"/>
    <cellStyle name="Normal 5 2 2 3" xfId="869"/>
    <cellStyle name="Normal 5 2 2 3 2" xfId="897"/>
    <cellStyle name="Normal 5 2 2 3 2 2" xfId="953"/>
    <cellStyle name="Normal 5 2 2 3 2 2 2" xfId="1217"/>
    <cellStyle name="Normal 5 2 2 3 2 2 2 2" xfId="1665"/>
    <cellStyle name="Normal 5 2 2 3 2 2 2 2 2" xfId="2825"/>
    <cellStyle name="Normal 5 2 2 3 2 2 2 3" xfId="2377"/>
    <cellStyle name="Normal 5 2 2 3 2 2 3" xfId="1401"/>
    <cellStyle name="Normal 5 2 2 3 2 2 3 2" xfId="2561"/>
    <cellStyle name="Normal 5 2 2 3 2 2 4" xfId="2115"/>
    <cellStyle name="Normal 5 2 2 3 2 3" xfId="1161"/>
    <cellStyle name="Normal 5 2 2 3 2 3 2" xfId="1609"/>
    <cellStyle name="Normal 5 2 2 3 2 3 2 2" xfId="2769"/>
    <cellStyle name="Normal 5 2 2 3 2 3 3" xfId="2321"/>
    <cellStyle name="Normal 5 2 2 3 2 4" xfId="1345"/>
    <cellStyle name="Normal 5 2 2 3 2 4 2" xfId="2505"/>
    <cellStyle name="Normal 5 2 2 3 2 5" xfId="2059"/>
    <cellStyle name="Normal 5 2 2 3 3" xfId="925"/>
    <cellStyle name="Normal 5 2 2 3 3 2" xfId="1189"/>
    <cellStyle name="Normal 5 2 2 3 3 2 2" xfId="1637"/>
    <cellStyle name="Normal 5 2 2 3 3 2 2 2" xfId="2797"/>
    <cellStyle name="Normal 5 2 2 3 3 2 3" xfId="2349"/>
    <cellStyle name="Normal 5 2 2 3 3 3" xfId="1373"/>
    <cellStyle name="Normal 5 2 2 3 3 3 2" xfId="2533"/>
    <cellStyle name="Normal 5 2 2 3 3 4" xfId="2087"/>
    <cellStyle name="Normal 5 2 2 3 4" xfId="1133"/>
    <cellStyle name="Normal 5 2 2 3 4 2" xfId="1581"/>
    <cellStyle name="Normal 5 2 2 3 4 2 2" xfId="2741"/>
    <cellStyle name="Normal 5 2 2 3 4 3" xfId="2293"/>
    <cellStyle name="Normal 5 2 2 3 5" xfId="1317"/>
    <cellStyle name="Normal 5 2 2 3 5 2" xfId="2477"/>
    <cellStyle name="Normal 5 2 2 3 6" xfId="2031"/>
    <cellStyle name="Normal 5 2 2 4" xfId="883"/>
    <cellStyle name="Normal 5 2 2 4 2" xfId="939"/>
    <cellStyle name="Normal 5 2 2 4 2 2" xfId="1203"/>
    <cellStyle name="Normal 5 2 2 4 2 2 2" xfId="1651"/>
    <cellStyle name="Normal 5 2 2 4 2 2 2 2" xfId="2811"/>
    <cellStyle name="Normal 5 2 2 4 2 2 3" xfId="2363"/>
    <cellStyle name="Normal 5 2 2 4 2 3" xfId="1387"/>
    <cellStyle name="Normal 5 2 2 4 2 3 2" xfId="2547"/>
    <cellStyle name="Normal 5 2 2 4 2 4" xfId="2101"/>
    <cellStyle name="Normal 5 2 2 4 3" xfId="1147"/>
    <cellStyle name="Normal 5 2 2 4 3 2" xfId="1595"/>
    <cellStyle name="Normal 5 2 2 4 3 2 2" xfId="2755"/>
    <cellStyle name="Normal 5 2 2 4 3 3" xfId="2307"/>
    <cellStyle name="Normal 5 2 2 4 4" xfId="1331"/>
    <cellStyle name="Normal 5 2 2 4 4 2" xfId="2491"/>
    <cellStyle name="Normal 5 2 2 4 5" xfId="2045"/>
    <cellStyle name="Normal 5 2 2 5" xfId="911"/>
    <cellStyle name="Normal 5 2 2 5 2" xfId="1175"/>
    <cellStyle name="Normal 5 2 2 5 2 2" xfId="1623"/>
    <cellStyle name="Normal 5 2 2 5 2 2 2" xfId="2783"/>
    <cellStyle name="Normal 5 2 2 5 2 3" xfId="2335"/>
    <cellStyle name="Normal 5 2 2 5 3" xfId="1359"/>
    <cellStyle name="Normal 5 2 2 5 3 2" xfId="2519"/>
    <cellStyle name="Normal 5 2 2 5 4" xfId="2073"/>
    <cellStyle name="Normal 5 2 2 6" xfId="1014"/>
    <cellStyle name="Normal 5 2 2 6 2" xfId="1462"/>
    <cellStyle name="Normal 5 2 2 6 2 2" xfId="2622"/>
    <cellStyle name="Normal 5 2 2 6 3" xfId="2175"/>
    <cellStyle name="Normal 5 2 2 7" xfId="1278"/>
    <cellStyle name="Normal 5 2 2 7 2" xfId="2438"/>
    <cellStyle name="Normal 5 2 2 8" xfId="1822"/>
    <cellStyle name="Normal 5 2 3" xfId="656"/>
    <cellStyle name="Normal 5 2 3 2" xfId="874"/>
    <cellStyle name="Normal 5 2 3 2 2" xfId="902"/>
    <cellStyle name="Normal 5 2 3 2 2 2" xfId="958"/>
    <cellStyle name="Normal 5 2 3 2 2 2 2" xfId="1222"/>
    <cellStyle name="Normal 5 2 3 2 2 2 2 2" xfId="1670"/>
    <cellStyle name="Normal 5 2 3 2 2 2 2 2 2" xfId="2830"/>
    <cellStyle name="Normal 5 2 3 2 2 2 2 3" xfId="2382"/>
    <cellStyle name="Normal 5 2 3 2 2 2 3" xfId="1406"/>
    <cellStyle name="Normal 5 2 3 2 2 2 3 2" xfId="2566"/>
    <cellStyle name="Normal 5 2 3 2 2 2 4" xfId="2120"/>
    <cellStyle name="Normal 5 2 3 2 2 3" xfId="1166"/>
    <cellStyle name="Normal 5 2 3 2 2 3 2" xfId="1614"/>
    <cellStyle name="Normal 5 2 3 2 2 3 2 2" xfId="2774"/>
    <cellStyle name="Normal 5 2 3 2 2 3 3" xfId="2326"/>
    <cellStyle name="Normal 5 2 3 2 2 4" xfId="1350"/>
    <cellStyle name="Normal 5 2 3 2 2 4 2" xfId="2510"/>
    <cellStyle name="Normal 5 2 3 2 2 5" xfId="2064"/>
    <cellStyle name="Normal 5 2 3 2 3" xfId="930"/>
    <cellStyle name="Normal 5 2 3 2 3 2" xfId="1194"/>
    <cellStyle name="Normal 5 2 3 2 3 2 2" xfId="1642"/>
    <cellStyle name="Normal 5 2 3 2 3 2 2 2" xfId="2802"/>
    <cellStyle name="Normal 5 2 3 2 3 2 3" xfId="2354"/>
    <cellStyle name="Normal 5 2 3 2 3 3" xfId="1378"/>
    <cellStyle name="Normal 5 2 3 2 3 3 2" xfId="2538"/>
    <cellStyle name="Normal 5 2 3 2 3 4" xfId="2092"/>
    <cellStyle name="Normal 5 2 3 2 4" xfId="1138"/>
    <cellStyle name="Normal 5 2 3 2 4 2" xfId="1586"/>
    <cellStyle name="Normal 5 2 3 2 4 2 2" xfId="2746"/>
    <cellStyle name="Normal 5 2 3 2 4 3" xfId="2298"/>
    <cellStyle name="Normal 5 2 3 2 5" xfId="1322"/>
    <cellStyle name="Normal 5 2 3 2 5 2" xfId="2482"/>
    <cellStyle name="Normal 5 2 3 2 6" xfId="2036"/>
    <cellStyle name="Normal 5 2 3 3" xfId="888"/>
    <cellStyle name="Normal 5 2 3 3 2" xfId="944"/>
    <cellStyle name="Normal 5 2 3 3 2 2" xfId="1208"/>
    <cellStyle name="Normal 5 2 3 3 2 2 2" xfId="1656"/>
    <cellStyle name="Normal 5 2 3 3 2 2 2 2" xfId="2816"/>
    <cellStyle name="Normal 5 2 3 3 2 2 3" xfId="2368"/>
    <cellStyle name="Normal 5 2 3 3 2 3" xfId="1392"/>
    <cellStyle name="Normal 5 2 3 3 2 3 2" xfId="2552"/>
    <cellStyle name="Normal 5 2 3 3 2 4" xfId="2106"/>
    <cellStyle name="Normal 5 2 3 3 3" xfId="1152"/>
    <cellStyle name="Normal 5 2 3 3 3 2" xfId="1600"/>
    <cellStyle name="Normal 5 2 3 3 3 2 2" xfId="2760"/>
    <cellStyle name="Normal 5 2 3 3 3 3" xfId="2312"/>
    <cellStyle name="Normal 5 2 3 3 4" xfId="1336"/>
    <cellStyle name="Normal 5 2 3 3 4 2" xfId="2496"/>
    <cellStyle name="Normal 5 2 3 3 5" xfId="2050"/>
    <cellStyle name="Normal 5 2 3 4" xfId="916"/>
    <cellStyle name="Normal 5 2 3 4 2" xfId="1180"/>
    <cellStyle name="Normal 5 2 3 4 2 2" xfId="1628"/>
    <cellStyle name="Normal 5 2 3 4 2 2 2" xfId="2788"/>
    <cellStyle name="Normal 5 2 3 4 2 3" xfId="2340"/>
    <cellStyle name="Normal 5 2 3 4 3" xfId="1364"/>
    <cellStyle name="Normal 5 2 3 4 3 2" xfId="2524"/>
    <cellStyle name="Normal 5 2 3 4 4" xfId="2078"/>
    <cellStyle name="Normal 5 2 3 5" xfId="1024"/>
    <cellStyle name="Normal 5 2 3 5 2" xfId="1472"/>
    <cellStyle name="Normal 5 2 3 5 2 2" xfId="2632"/>
    <cellStyle name="Normal 5 2 3 5 3" xfId="2184"/>
    <cellStyle name="Normal 5 2 3 6" xfId="1283"/>
    <cellStyle name="Normal 5 2 3 6 2" xfId="2443"/>
    <cellStyle name="Normal 5 2 3 7" xfId="1947"/>
    <cellStyle name="Normal 5 2 4" xfId="867"/>
    <cellStyle name="Normal 5 2 4 2" xfId="895"/>
    <cellStyle name="Normal 5 2 4 2 2" xfId="951"/>
    <cellStyle name="Normal 5 2 4 2 2 2" xfId="1215"/>
    <cellStyle name="Normal 5 2 4 2 2 2 2" xfId="1663"/>
    <cellStyle name="Normal 5 2 4 2 2 2 2 2" xfId="2823"/>
    <cellStyle name="Normal 5 2 4 2 2 2 3" xfId="2375"/>
    <cellStyle name="Normal 5 2 4 2 2 3" xfId="1399"/>
    <cellStyle name="Normal 5 2 4 2 2 3 2" xfId="2559"/>
    <cellStyle name="Normal 5 2 4 2 2 4" xfId="2113"/>
    <cellStyle name="Normal 5 2 4 2 3" xfId="1159"/>
    <cellStyle name="Normal 5 2 4 2 3 2" xfId="1607"/>
    <cellStyle name="Normal 5 2 4 2 3 2 2" xfId="2767"/>
    <cellStyle name="Normal 5 2 4 2 3 3" xfId="2319"/>
    <cellStyle name="Normal 5 2 4 2 4" xfId="1343"/>
    <cellStyle name="Normal 5 2 4 2 4 2" xfId="2503"/>
    <cellStyle name="Normal 5 2 4 2 5" xfId="2057"/>
    <cellStyle name="Normal 5 2 4 3" xfId="923"/>
    <cellStyle name="Normal 5 2 4 3 2" xfId="1187"/>
    <cellStyle name="Normal 5 2 4 3 2 2" xfId="1635"/>
    <cellStyle name="Normal 5 2 4 3 2 2 2" xfId="2795"/>
    <cellStyle name="Normal 5 2 4 3 2 3" xfId="2347"/>
    <cellStyle name="Normal 5 2 4 3 3" xfId="1371"/>
    <cellStyle name="Normal 5 2 4 3 3 2" xfId="2531"/>
    <cellStyle name="Normal 5 2 4 3 4" xfId="2085"/>
    <cellStyle name="Normal 5 2 4 4" xfId="1131"/>
    <cellStyle name="Normal 5 2 4 4 2" xfId="1579"/>
    <cellStyle name="Normal 5 2 4 4 2 2" xfId="2739"/>
    <cellStyle name="Normal 5 2 4 4 3" xfId="2291"/>
    <cellStyle name="Normal 5 2 4 5" xfId="1315"/>
    <cellStyle name="Normal 5 2 4 5 2" xfId="2475"/>
    <cellStyle name="Normal 5 2 4 6" xfId="2029"/>
    <cellStyle name="Normal 5 2 5" xfId="881"/>
    <cellStyle name="Normal 5 2 5 2" xfId="937"/>
    <cellStyle name="Normal 5 2 5 2 2" xfId="1201"/>
    <cellStyle name="Normal 5 2 5 2 2 2" xfId="1649"/>
    <cellStyle name="Normal 5 2 5 2 2 2 2" xfId="2809"/>
    <cellStyle name="Normal 5 2 5 2 2 3" xfId="2361"/>
    <cellStyle name="Normal 5 2 5 2 3" xfId="1385"/>
    <cellStyle name="Normal 5 2 5 2 3 2" xfId="2545"/>
    <cellStyle name="Normal 5 2 5 2 4" xfId="2099"/>
    <cellStyle name="Normal 5 2 5 3" xfId="1145"/>
    <cellStyle name="Normal 5 2 5 3 2" xfId="1593"/>
    <cellStyle name="Normal 5 2 5 3 2 2" xfId="2753"/>
    <cellStyle name="Normal 5 2 5 3 3" xfId="2305"/>
    <cellStyle name="Normal 5 2 5 4" xfId="1329"/>
    <cellStyle name="Normal 5 2 5 4 2" xfId="2489"/>
    <cellStyle name="Normal 5 2 5 5" xfId="2043"/>
    <cellStyle name="Normal 5 2 6" xfId="909"/>
    <cellStyle name="Normal 5 2 6 2" xfId="1173"/>
    <cellStyle name="Normal 5 2 6 2 2" xfId="1621"/>
    <cellStyle name="Normal 5 2 6 2 2 2" xfId="2781"/>
    <cellStyle name="Normal 5 2 6 2 3" xfId="2333"/>
    <cellStyle name="Normal 5 2 6 3" xfId="1357"/>
    <cellStyle name="Normal 5 2 6 3 2" xfId="2517"/>
    <cellStyle name="Normal 5 2 6 4" xfId="2071"/>
    <cellStyle name="Normal 5 2 7" xfId="1012"/>
    <cellStyle name="Normal 5 2 7 2" xfId="1460"/>
    <cellStyle name="Normal 5 2 7 2 2" xfId="2620"/>
    <cellStyle name="Normal 5 2 7 3" xfId="2173"/>
    <cellStyle name="Normal 5 2 8" xfId="1276"/>
    <cellStyle name="Normal 5 2 8 2" xfId="2436"/>
    <cellStyle name="Normal 5 2 9" xfId="1814"/>
    <cellStyle name="Normal 5 3" xfId="447"/>
    <cellStyle name="Normal 5 3 2" xfId="657"/>
    <cellStyle name="Normal 5 3 2 2" xfId="875"/>
    <cellStyle name="Normal 5 3 2 2 2" xfId="903"/>
    <cellStyle name="Normal 5 3 2 2 2 2" xfId="959"/>
    <cellStyle name="Normal 5 3 2 2 2 2 2" xfId="1223"/>
    <cellStyle name="Normal 5 3 2 2 2 2 2 2" xfId="1671"/>
    <cellStyle name="Normal 5 3 2 2 2 2 2 2 2" xfId="2831"/>
    <cellStyle name="Normal 5 3 2 2 2 2 2 3" xfId="2383"/>
    <cellStyle name="Normal 5 3 2 2 2 2 3" xfId="1407"/>
    <cellStyle name="Normal 5 3 2 2 2 2 3 2" xfId="2567"/>
    <cellStyle name="Normal 5 3 2 2 2 2 4" xfId="2121"/>
    <cellStyle name="Normal 5 3 2 2 2 3" xfId="1167"/>
    <cellStyle name="Normal 5 3 2 2 2 3 2" xfId="1615"/>
    <cellStyle name="Normal 5 3 2 2 2 3 2 2" xfId="2775"/>
    <cellStyle name="Normal 5 3 2 2 2 3 3" xfId="2327"/>
    <cellStyle name="Normal 5 3 2 2 2 4" xfId="1351"/>
    <cellStyle name="Normal 5 3 2 2 2 4 2" xfId="2511"/>
    <cellStyle name="Normal 5 3 2 2 2 5" xfId="2065"/>
    <cellStyle name="Normal 5 3 2 2 3" xfId="931"/>
    <cellStyle name="Normal 5 3 2 2 3 2" xfId="1195"/>
    <cellStyle name="Normal 5 3 2 2 3 2 2" xfId="1643"/>
    <cellStyle name="Normal 5 3 2 2 3 2 2 2" xfId="2803"/>
    <cellStyle name="Normal 5 3 2 2 3 2 3" xfId="2355"/>
    <cellStyle name="Normal 5 3 2 2 3 3" xfId="1379"/>
    <cellStyle name="Normal 5 3 2 2 3 3 2" xfId="2539"/>
    <cellStyle name="Normal 5 3 2 2 3 4" xfId="2093"/>
    <cellStyle name="Normal 5 3 2 2 4" xfId="1139"/>
    <cellStyle name="Normal 5 3 2 2 4 2" xfId="1587"/>
    <cellStyle name="Normal 5 3 2 2 4 2 2" xfId="2747"/>
    <cellStyle name="Normal 5 3 2 2 4 3" xfId="2299"/>
    <cellStyle name="Normal 5 3 2 2 5" xfId="1323"/>
    <cellStyle name="Normal 5 3 2 2 5 2" xfId="2483"/>
    <cellStyle name="Normal 5 3 2 2 6" xfId="2037"/>
    <cellStyle name="Normal 5 3 2 3" xfId="889"/>
    <cellStyle name="Normal 5 3 2 3 2" xfId="945"/>
    <cellStyle name="Normal 5 3 2 3 2 2" xfId="1209"/>
    <cellStyle name="Normal 5 3 2 3 2 2 2" xfId="1657"/>
    <cellStyle name="Normal 5 3 2 3 2 2 2 2" xfId="2817"/>
    <cellStyle name="Normal 5 3 2 3 2 2 3" xfId="2369"/>
    <cellStyle name="Normal 5 3 2 3 2 3" xfId="1393"/>
    <cellStyle name="Normal 5 3 2 3 2 3 2" xfId="2553"/>
    <cellStyle name="Normal 5 3 2 3 2 4" xfId="2107"/>
    <cellStyle name="Normal 5 3 2 3 3" xfId="1153"/>
    <cellStyle name="Normal 5 3 2 3 3 2" xfId="1601"/>
    <cellStyle name="Normal 5 3 2 3 3 2 2" xfId="2761"/>
    <cellStyle name="Normal 5 3 2 3 3 3" xfId="2313"/>
    <cellStyle name="Normal 5 3 2 3 4" xfId="1337"/>
    <cellStyle name="Normal 5 3 2 3 4 2" xfId="2497"/>
    <cellStyle name="Normal 5 3 2 3 5" xfId="2051"/>
    <cellStyle name="Normal 5 3 2 4" xfId="917"/>
    <cellStyle name="Normal 5 3 2 4 2" xfId="1181"/>
    <cellStyle name="Normal 5 3 2 4 2 2" xfId="1629"/>
    <cellStyle name="Normal 5 3 2 4 2 2 2" xfId="2789"/>
    <cellStyle name="Normal 5 3 2 4 2 3" xfId="2341"/>
    <cellStyle name="Normal 5 3 2 4 3" xfId="1365"/>
    <cellStyle name="Normal 5 3 2 4 3 2" xfId="2525"/>
    <cellStyle name="Normal 5 3 2 4 4" xfId="2079"/>
    <cellStyle name="Normal 5 3 2 5" xfId="1025"/>
    <cellStyle name="Normal 5 3 2 5 2" xfId="1473"/>
    <cellStyle name="Normal 5 3 2 5 2 2" xfId="2633"/>
    <cellStyle name="Normal 5 3 2 5 3" xfId="2185"/>
    <cellStyle name="Normal 5 3 2 6" xfId="1284"/>
    <cellStyle name="Normal 5 3 2 6 2" xfId="2444"/>
    <cellStyle name="Normal 5 3 2 7" xfId="1948"/>
    <cellStyle name="Normal 5 3 3" xfId="868"/>
    <cellStyle name="Normal 5 3 3 2" xfId="896"/>
    <cellStyle name="Normal 5 3 3 2 2" xfId="952"/>
    <cellStyle name="Normal 5 3 3 2 2 2" xfId="1216"/>
    <cellStyle name="Normal 5 3 3 2 2 2 2" xfId="1664"/>
    <cellStyle name="Normal 5 3 3 2 2 2 2 2" xfId="2824"/>
    <cellStyle name="Normal 5 3 3 2 2 2 3" xfId="2376"/>
    <cellStyle name="Normal 5 3 3 2 2 3" xfId="1400"/>
    <cellStyle name="Normal 5 3 3 2 2 3 2" xfId="2560"/>
    <cellStyle name="Normal 5 3 3 2 2 4" xfId="2114"/>
    <cellStyle name="Normal 5 3 3 2 3" xfId="1160"/>
    <cellStyle name="Normal 5 3 3 2 3 2" xfId="1608"/>
    <cellStyle name="Normal 5 3 3 2 3 2 2" xfId="2768"/>
    <cellStyle name="Normal 5 3 3 2 3 3" xfId="2320"/>
    <cellStyle name="Normal 5 3 3 2 4" xfId="1344"/>
    <cellStyle name="Normal 5 3 3 2 4 2" xfId="2504"/>
    <cellStyle name="Normal 5 3 3 2 5" xfId="2058"/>
    <cellStyle name="Normal 5 3 3 3" xfId="924"/>
    <cellStyle name="Normal 5 3 3 3 2" xfId="1188"/>
    <cellStyle name="Normal 5 3 3 3 2 2" xfId="1636"/>
    <cellStyle name="Normal 5 3 3 3 2 2 2" xfId="2796"/>
    <cellStyle name="Normal 5 3 3 3 2 3" xfId="2348"/>
    <cellStyle name="Normal 5 3 3 3 3" xfId="1372"/>
    <cellStyle name="Normal 5 3 3 3 3 2" xfId="2532"/>
    <cellStyle name="Normal 5 3 3 3 4" xfId="2086"/>
    <cellStyle name="Normal 5 3 3 4" xfId="1132"/>
    <cellStyle name="Normal 5 3 3 4 2" xfId="1580"/>
    <cellStyle name="Normal 5 3 3 4 2 2" xfId="2740"/>
    <cellStyle name="Normal 5 3 3 4 3" xfId="2292"/>
    <cellStyle name="Normal 5 3 3 5" xfId="1316"/>
    <cellStyle name="Normal 5 3 3 5 2" xfId="2476"/>
    <cellStyle name="Normal 5 3 3 6" xfId="2030"/>
    <cellStyle name="Normal 5 3 4" xfId="882"/>
    <cellStyle name="Normal 5 3 4 2" xfId="938"/>
    <cellStyle name="Normal 5 3 4 2 2" xfId="1202"/>
    <cellStyle name="Normal 5 3 4 2 2 2" xfId="1650"/>
    <cellStyle name="Normal 5 3 4 2 2 2 2" xfId="2810"/>
    <cellStyle name="Normal 5 3 4 2 2 3" xfId="2362"/>
    <cellStyle name="Normal 5 3 4 2 3" xfId="1386"/>
    <cellStyle name="Normal 5 3 4 2 3 2" xfId="2546"/>
    <cellStyle name="Normal 5 3 4 2 4" xfId="2100"/>
    <cellStyle name="Normal 5 3 4 3" xfId="1146"/>
    <cellStyle name="Normal 5 3 4 3 2" xfId="1594"/>
    <cellStyle name="Normal 5 3 4 3 2 2" xfId="2754"/>
    <cellStyle name="Normal 5 3 4 3 3" xfId="2306"/>
    <cellStyle name="Normal 5 3 4 4" xfId="1330"/>
    <cellStyle name="Normal 5 3 4 4 2" xfId="2490"/>
    <cellStyle name="Normal 5 3 4 5" xfId="2044"/>
    <cellStyle name="Normal 5 3 5" xfId="910"/>
    <cellStyle name="Normal 5 3 5 2" xfId="1174"/>
    <cellStyle name="Normal 5 3 5 2 2" xfId="1622"/>
    <cellStyle name="Normal 5 3 5 2 2 2" xfId="2782"/>
    <cellStyle name="Normal 5 3 5 2 3" xfId="2334"/>
    <cellStyle name="Normal 5 3 5 3" xfId="1358"/>
    <cellStyle name="Normal 5 3 5 3 2" xfId="2518"/>
    <cellStyle name="Normal 5 3 5 4" xfId="2072"/>
    <cellStyle name="Normal 5 3 6" xfId="1013"/>
    <cellStyle name="Normal 5 3 6 2" xfId="1461"/>
    <cellStyle name="Normal 5 3 6 2 2" xfId="2621"/>
    <cellStyle name="Normal 5 3 6 3" xfId="2174"/>
    <cellStyle name="Normal 5 3 7" xfId="1277"/>
    <cellStyle name="Normal 5 3 7 2" xfId="2437"/>
    <cellStyle name="Normal 5 3 8" xfId="1821"/>
    <cellStyle name="Normal 5 4" xfId="655"/>
    <cellStyle name="Normal 5 4 2" xfId="873"/>
    <cellStyle name="Normal 5 4 2 2" xfId="901"/>
    <cellStyle name="Normal 5 4 2 2 2" xfId="957"/>
    <cellStyle name="Normal 5 4 2 2 2 2" xfId="1221"/>
    <cellStyle name="Normal 5 4 2 2 2 2 2" xfId="1669"/>
    <cellStyle name="Normal 5 4 2 2 2 2 2 2" xfId="2829"/>
    <cellStyle name="Normal 5 4 2 2 2 2 3" xfId="2381"/>
    <cellStyle name="Normal 5 4 2 2 2 3" xfId="1405"/>
    <cellStyle name="Normal 5 4 2 2 2 3 2" xfId="2565"/>
    <cellStyle name="Normal 5 4 2 2 2 4" xfId="2119"/>
    <cellStyle name="Normal 5 4 2 2 3" xfId="1165"/>
    <cellStyle name="Normal 5 4 2 2 3 2" xfId="1613"/>
    <cellStyle name="Normal 5 4 2 2 3 2 2" xfId="2773"/>
    <cellStyle name="Normal 5 4 2 2 3 3" xfId="2325"/>
    <cellStyle name="Normal 5 4 2 2 4" xfId="1349"/>
    <cellStyle name="Normal 5 4 2 2 4 2" xfId="2509"/>
    <cellStyle name="Normal 5 4 2 2 5" xfId="2063"/>
    <cellStyle name="Normal 5 4 2 3" xfId="929"/>
    <cellStyle name="Normal 5 4 2 3 2" xfId="1193"/>
    <cellStyle name="Normal 5 4 2 3 2 2" xfId="1641"/>
    <cellStyle name="Normal 5 4 2 3 2 2 2" xfId="2801"/>
    <cellStyle name="Normal 5 4 2 3 2 3" xfId="2353"/>
    <cellStyle name="Normal 5 4 2 3 3" xfId="1377"/>
    <cellStyle name="Normal 5 4 2 3 3 2" xfId="2537"/>
    <cellStyle name="Normal 5 4 2 3 4" xfId="2091"/>
    <cellStyle name="Normal 5 4 2 4" xfId="1137"/>
    <cellStyle name="Normal 5 4 2 4 2" xfId="1585"/>
    <cellStyle name="Normal 5 4 2 4 2 2" xfId="2745"/>
    <cellStyle name="Normal 5 4 2 4 3" xfId="2297"/>
    <cellStyle name="Normal 5 4 2 5" xfId="1321"/>
    <cellStyle name="Normal 5 4 2 5 2" xfId="2481"/>
    <cellStyle name="Normal 5 4 2 6" xfId="2035"/>
    <cellStyle name="Normal 5 4 3" xfId="887"/>
    <cellStyle name="Normal 5 4 3 2" xfId="943"/>
    <cellStyle name="Normal 5 4 3 2 2" xfId="1207"/>
    <cellStyle name="Normal 5 4 3 2 2 2" xfId="1655"/>
    <cellStyle name="Normal 5 4 3 2 2 2 2" xfId="2815"/>
    <cellStyle name="Normal 5 4 3 2 2 3" xfId="2367"/>
    <cellStyle name="Normal 5 4 3 2 3" xfId="1391"/>
    <cellStyle name="Normal 5 4 3 2 3 2" xfId="2551"/>
    <cellStyle name="Normal 5 4 3 2 4" xfId="2105"/>
    <cellStyle name="Normal 5 4 3 3" xfId="1151"/>
    <cellStyle name="Normal 5 4 3 3 2" xfId="1599"/>
    <cellStyle name="Normal 5 4 3 3 2 2" xfId="2759"/>
    <cellStyle name="Normal 5 4 3 3 3" xfId="2311"/>
    <cellStyle name="Normal 5 4 3 4" xfId="1335"/>
    <cellStyle name="Normal 5 4 3 4 2" xfId="2495"/>
    <cellStyle name="Normal 5 4 3 5" xfId="2049"/>
    <cellStyle name="Normal 5 4 4" xfId="915"/>
    <cellStyle name="Normal 5 4 4 2" xfId="1179"/>
    <cellStyle name="Normal 5 4 4 2 2" xfId="1627"/>
    <cellStyle name="Normal 5 4 4 2 2 2" xfId="2787"/>
    <cellStyle name="Normal 5 4 4 2 3" xfId="2339"/>
    <cellStyle name="Normal 5 4 4 3" xfId="1363"/>
    <cellStyle name="Normal 5 4 4 3 2" xfId="2523"/>
    <cellStyle name="Normal 5 4 4 4" xfId="2077"/>
    <cellStyle name="Normal 5 4 5" xfId="1023"/>
    <cellStyle name="Normal 5 4 5 2" xfId="1471"/>
    <cellStyle name="Normal 5 4 5 2 2" xfId="2631"/>
    <cellStyle name="Normal 5 4 5 3" xfId="2183"/>
    <cellStyle name="Normal 5 4 6" xfId="1282"/>
    <cellStyle name="Normal 5 4 6 2" xfId="2442"/>
    <cellStyle name="Normal 5 4 7" xfId="1946"/>
    <cellStyle name="Normal 5 5" xfId="866"/>
    <cellStyle name="Normal 5 5 2" xfId="894"/>
    <cellStyle name="Normal 5 5 2 2" xfId="950"/>
    <cellStyle name="Normal 5 5 2 2 2" xfId="1214"/>
    <cellStyle name="Normal 5 5 2 2 2 2" xfId="1662"/>
    <cellStyle name="Normal 5 5 2 2 2 2 2" xfId="2822"/>
    <cellStyle name="Normal 5 5 2 2 2 3" xfId="2374"/>
    <cellStyle name="Normal 5 5 2 2 3" xfId="1398"/>
    <cellStyle name="Normal 5 5 2 2 3 2" xfId="2558"/>
    <cellStyle name="Normal 5 5 2 2 4" xfId="2112"/>
    <cellStyle name="Normal 5 5 2 3" xfId="1158"/>
    <cellStyle name="Normal 5 5 2 3 2" xfId="1606"/>
    <cellStyle name="Normal 5 5 2 3 2 2" xfId="2766"/>
    <cellStyle name="Normal 5 5 2 3 3" xfId="2318"/>
    <cellStyle name="Normal 5 5 2 4" xfId="1342"/>
    <cellStyle name="Normal 5 5 2 4 2" xfId="2502"/>
    <cellStyle name="Normal 5 5 2 5" xfId="2056"/>
    <cellStyle name="Normal 5 5 3" xfId="922"/>
    <cellStyle name="Normal 5 5 3 2" xfId="1186"/>
    <cellStyle name="Normal 5 5 3 2 2" xfId="1634"/>
    <cellStyle name="Normal 5 5 3 2 2 2" xfId="2794"/>
    <cellStyle name="Normal 5 5 3 2 3" xfId="2346"/>
    <cellStyle name="Normal 5 5 3 3" xfId="1370"/>
    <cellStyle name="Normal 5 5 3 3 2" xfId="2530"/>
    <cellStyle name="Normal 5 5 3 4" xfId="2084"/>
    <cellStyle name="Normal 5 5 4" xfId="1130"/>
    <cellStyle name="Normal 5 5 4 2" xfId="1578"/>
    <cellStyle name="Normal 5 5 4 2 2" xfId="2738"/>
    <cellStyle name="Normal 5 5 4 3" xfId="2290"/>
    <cellStyle name="Normal 5 5 5" xfId="1314"/>
    <cellStyle name="Normal 5 5 5 2" xfId="2474"/>
    <cellStyle name="Normal 5 5 6" xfId="2028"/>
    <cellStyle name="Normal 5 6" xfId="880"/>
    <cellStyle name="Normal 5 6 2" xfId="936"/>
    <cellStyle name="Normal 5 6 2 2" xfId="1200"/>
    <cellStyle name="Normal 5 6 2 2 2" xfId="1648"/>
    <cellStyle name="Normal 5 6 2 2 2 2" xfId="2808"/>
    <cellStyle name="Normal 5 6 2 2 3" xfId="2360"/>
    <cellStyle name="Normal 5 6 2 3" xfId="1384"/>
    <cellStyle name="Normal 5 6 2 3 2" xfId="2544"/>
    <cellStyle name="Normal 5 6 2 4" xfId="2098"/>
    <cellStyle name="Normal 5 6 3" xfId="1144"/>
    <cellStyle name="Normal 5 6 3 2" xfId="1592"/>
    <cellStyle name="Normal 5 6 3 2 2" xfId="2752"/>
    <cellStyle name="Normal 5 6 3 3" xfId="2304"/>
    <cellStyle name="Normal 5 6 4" xfId="1328"/>
    <cellStyle name="Normal 5 6 4 2" xfId="2488"/>
    <cellStyle name="Normal 5 6 5" xfId="2042"/>
    <cellStyle name="Normal 5 7" xfId="908"/>
    <cellStyle name="Normal 5 7 2" xfId="1172"/>
    <cellStyle name="Normal 5 7 2 2" xfId="1620"/>
    <cellStyle name="Normal 5 7 2 2 2" xfId="2780"/>
    <cellStyle name="Normal 5 7 2 3" xfId="2332"/>
    <cellStyle name="Normal 5 7 3" xfId="1356"/>
    <cellStyle name="Normal 5 7 3 2" xfId="2516"/>
    <cellStyle name="Normal 5 7 4" xfId="2070"/>
    <cellStyle name="Normal 5 8" xfId="1011"/>
    <cellStyle name="Normal 5 8 2" xfId="1459"/>
    <cellStyle name="Normal 5 8 2 2" xfId="2619"/>
    <cellStyle name="Normal 5 8 3" xfId="2172"/>
    <cellStyle name="Normal 5 9" xfId="1275"/>
    <cellStyle name="Normal 5 9 2" xfId="2435"/>
    <cellStyle name="Normal 6" xfId="41"/>
    <cellStyle name="Normal 6 2" xfId="584"/>
    <cellStyle name="Normal 6 3" xfId="438"/>
    <cellStyle name="Normal 6 4" xfId="52"/>
    <cellStyle name="Normal 7" xfId="453"/>
    <cellStyle name="Normal 7 2" xfId="585"/>
    <cellStyle name="Normal 7 3" xfId="660"/>
    <cellStyle name="Normal 7 3 2" xfId="877"/>
    <cellStyle name="Normal 7 3 2 2" xfId="905"/>
    <cellStyle name="Normal 7 3 2 2 2" xfId="961"/>
    <cellStyle name="Normal 7 3 2 2 2 2" xfId="1225"/>
    <cellStyle name="Normal 7 3 2 2 2 2 2" xfId="1673"/>
    <cellStyle name="Normal 7 3 2 2 2 2 2 2" xfId="2833"/>
    <cellStyle name="Normal 7 3 2 2 2 2 3" xfId="2385"/>
    <cellStyle name="Normal 7 3 2 2 2 3" xfId="1409"/>
    <cellStyle name="Normal 7 3 2 2 2 3 2" xfId="2569"/>
    <cellStyle name="Normal 7 3 2 2 2 4" xfId="2123"/>
    <cellStyle name="Normal 7 3 2 2 3" xfId="1169"/>
    <cellStyle name="Normal 7 3 2 2 3 2" xfId="1617"/>
    <cellStyle name="Normal 7 3 2 2 3 2 2" xfId="2777"/>
    <cellStyle name="Normal 7 3 2 2 3 3" xfId="2329"/>
    <cellStyle name="Normal 7 3 2 2 4" xfId="1353"/>
    <cellStyle name="Normal 7 3 2 2 4 2" xfId="2513"/>
    <cellStyle name="Normal 7 3 2 2 5" xfId="2067"/>
    <cellStyle name="Normal 7 3 2 3" xfId="933"/>
    <cellStyle name="Normal 7 3 2 3 2" xfId="1197"/>
    <cellStyle name="Normal 7 3 2 3 2 2" xfId="1645"/>
    <cellStyle name="Normal 7 3 2 3 2 2 2" xfId="2805"/>
    <cellStyle name="Normal 7 3 2 3 2 3" xfId="2357"/>
    <cellStyle name="Normal 7 3 2 3 3" xfId="1381"/>
    <cellStyle name="Normal 7 3 2 3 3 2" xfId="2541"/>
    <cellStyle name="Normal 7 3 2 3 4" xfId="2095"/>
    <cellStyle name="Normal 7 3 2 4" xfId="1141"/>
    <cellStyle name="Normal 7 3 2 4 2" xfId="1589"/>
    <cellStyle name="Normal 7 3 2 4 2 2" xfId="2749"/>
    <cellStyle name="Normal 7 3 2 4 3" xfId="2301"/>
    <cellStyle name="Normal 7 3 2 5" xfId="1325"/>
    <cellStyle name="Normal 7 3 2 5 2" xfId="2485"/>
    <cellStyle name="Normal 7 3 2 6" xfId="2039"/>
    <cellStyle name="Normal 7 3 3" xfId="891"/>
    <cellStyle name="Normal 7 3 3 2" xfId="947"/>
    <cellStyle name="Normal 7 3 3 2 2" xfId="1211"/>
    <cellStyle name="Normal 7 3 3 2 2 2" xfId="1659"/>
    <cellStyle name="Normal 7 3 3 2 2 2 2" xfId="2819"/>
    <cellStyle name="Normal 7 3 3 2 2 3" xfId="2371"/>
    <cellStyle name="Normal 7 3 3 2 3" xfId="1395"/>
    <cellStyle name="Normal 7 3 3 2 3 2" xfId="2555"/>
    <cellStyle name="Normal 7 3 3 2 4" xfId="2109"/>
    <cellStyle name="Normal 7 3 3 3" xfId="1155"/>
    <cellStyle name="Normal 7 3 3 3 2" xfId="1603"/>
    <cellStyle name="Normal 7 3 3 3 2 2" xfId="2763"/>
    <cellStyle name="Normal 7 3 3 3 3" xfId="2315"/>
    <cellStyle name="Normal 7 3 3 4" xfId="1339"/>
    <cellStyle name="Normal 7 3 3 4 2" xfId="2499"/>
    <cellStyle name="Normal 7 3 3 5" xfId="2053"/>
    <cellStyle name="Normal 7 3 4" xfId="919"/>
    <cellStyle name="Normal 7 3 4 2" xfId="1183"/>
    <cellStyle name="Normal 7 3 4 2 2" xfId="1631"/>
    <cellStyle name="Normal 7 3 4 2 2 2" xfId="2791"/>
    <cellStyle name="Normal 7 3 4 2 3" xfId="2343"/>
    <cellStyle name="Normal 7 3 4 3" xfId="1367"/>
    <cellStyle name="Normal 7 3 4 3 2" xfId="2527"/>
    <cellStyle name="Normal 7 3 4 4" xfId="2081"/>
    <cellStyle name="Normal 7 3 5" xfId="1028"/>
    <cellStyle name="Normal 7 3 5 2" xfId="1476"/>
    <cellStyle name="Normal 7 3 5 2 2" xfId="2636"/>
    <cellStyle name="Normal 7 3 5 3" xfId="2188"/>
    <cellStyle name="Normal 7 3 6" xfId="1286"/>
    <cellStyle name="Normal 7 3 6 2" xfId="2446"/>
    <cellStyle name="Normal 7 3 7" xfId="1951"/>
    <cellStyle name="Normal 7 4" xfId="870"/>
    <cellStyle name="Normal 7 4 2" xfId="898"/>
    <cellStyle name="Normal 7 4 2 2" xfId="954"/>
    <cellStyle name="Normal 7 4 2 2 2" xfId="1218"/>
    <cellStyle name="Normal 7 4 2 2 2 2" xfId="1666"/>
    <cellStyle name="Normal 7 4 2 2 2 2 2" xfId="2826"/>
    <cellStyle name="Normal 7 4 2 2 2 3" xfId="2378"/>
    <cellStyle name="Normal 7 4 2 2 3" xfId="1402"/>
    <cellStyle name="Normal 7 4 2 2 3 2" xfId="2562"/>
    <cellStyle name="Normal 7 4 2 2 4" xfId="2116"/>
    <cellStyle name="Normal 7 4 2 3" xfId="1162"/>
    <cellStyle name="Normal 7 4 2 3 2" xfId="1610"/>
    <cellStyle name="Normal 7 4 2 3 2 2" xfId="2770"/>
    <cellStyle name="Normal 7 4 2 3 3" xfId="2322"/>
    <cellStyle name="Normal 7 4 2 4" xfId="1346"/>
    <cellStyle name="Normal 7 4 2 4 2" xfId="2506"/>
    <cellStyle name="Normal 7 4 2 5" xfId="2060"/>
    <cellStyle name="Normal 7 4 3" xfId="926"/>
    <cellStyle name="Normal 7 4 3 2" xfId="1190"/>
    <cellStyle name="Normal 7 4 3 2 2" xfId="1638"/>
    <cellStyle name="Normal 7 4 3 2 2 2" xfId="2798"/>
    <cellStyle name="Normal 7 4 3 2 3" xfId="2350"/>
    <cellStyle name="Normal 7 4 3 3" xfId="1374"/>
    <cellStyle name="Normal 7 4 3 3 2" xfId="2534"/>
    <cellStyle name="Normal 7 4 3 4" xfId="2088"/>
    <cellStyle name="Normal 7 4 4" xfId="1134"/>
    <cellStyle name="Normal 7 4 4 2" xfId="1582"/>
    <cellStyle name="Normal 7 4 4 2 2" xfId="2742"/>
    <cellStyle name="Normal 7 4 4 3" xfId="2294"/>
    <cellStyle name="Normal 7 4 5" xfId="1318"/>
    <cellStyle name="Normal 7 4 5 2" xfId="2478"/>
    <cellStyle name="Normal 7 4 6" xfId="2032"/>
    <cellStyle name="Normal 7 5" xfId="884"/>
    <cellStyle name="Normal 7 5 2" xfId="940"/>
    <cellStyle name="Normal 7 5 2 2" xfId="1204"/>
    <cellStyle name="Normal 7 5 2 2 2" xfId="1652"/>
    <cellStyle name="Normal 7 5 2 2 2 2" xfId="2812"/>
    <cellStyle name="Normal 7 5 2 2 3" xfId="2364"/>
    <cellStyle name="Normal 7 5 2 3" xfId="1388"/>
    <cellStyle name="Normal 7 5 2 3 2" xfId="2548"/>
    <cellStyle name="Normal 7 5 2 4" xfId="2102"/>
    <cellStyle name="Normal 7 5 3" xfId="1148"/>
    <cellStyle name="Normal 7 5 3 2" xfId="1596"/>
    <cellStyle name="Normal 7 5 3 2 2" xfId="2756"/>
    <cellStyle name="Normal 7 5 3 3" xfId="2308"/>
    <cellStyle name="Normal 7 5 4" xfId="1332"/>
    <cellStyle name="Normal 7 5 4 2" xfId="2492"/>
    <cellStyle name="Normal 7 5 5" xfId="2046"/>
    <cellStyle name="Normal 7 6" xfId="912"/>
    <cellStyle name="Normal 7 6 2" xfId="1176"/>
    <cellStyle name="Normal 7 6 2 2" xfId="1624"/>
    <cellStyle name="Normal 7 6 2 2 2" xfId="2784"/>
    <cellStyle name="Normal 7 6 2 3" xfId="2336"/>
    <cellStyle name="Normal 7 6 3" xfId="1360"/>
    <cellStyle name="Normal 7 6 3 2" xfId="2520"/>
    <cellStyle name="Normal 7 6 4" xfId="2074"/>
    <cellStyle name="Normal 7 7" xfId="1015"/>
    <cellStyle name="Normal 7 7 2" xfId="1463"/>
    <cellStyle name="Normal 7 7 2 2" xfId="2623"/>
    <cellStyle name="Normal 7 7 3" xfId="2176"/>
    <cellStyle name="Normal 7 8" xfId="1279"/>
    <cellStyle name="Normal 7 8 2" xfId="2439"/>
    <cellStyle name="Normal 7 9" xfId="1826"/>
    <cellStyle name="Normal 8" xfId="586"/>
    <cellStyle name="Normal 8 2" xfId="587"/>
    <cellStyle name="Normal 9" xfId="588"/>
    <cellStyle name="Normal 9 2" xfId="589"/>
    <cellStyle name="Nota 2" xfId="590"/>
    <cellStyle name="Nota 2 2" xfId="687"/>
    <cellStyle name="Nota 2 2 2" xfId="774"/>
    <cellStyle name="Nota 2 2 2 2" xfId="1127"/>
    <cellStyle name="Nota 2 2 2 2 2" xfId="1575"/>
    <cellStyle name="Nota 2 2 2 2 2 2" xfId="2735"/>
    <cellStyle name="Nota 2 2 2 2 2 2 2" xfId="3993"/>
    <cellStyle name="Nota 2 2 2 2 2 2 3" xfId="7040"/>
    <cellStyle name="Nota 2 2 2 2 2 2 4" xfId="8467"/>
    <cellStyle name="Nota 2 2 2 2 2 3" xfId="3272"/>
    <cellStyle name="Nota 2 2 2 2 2 3 2" xfId="3795"/>
    <cellStyle name="Nota 2 2 2 2 2 3 3" xfId="7493"/>
    <cellStyle name="Nota 2 2 2 2 2 3 4" xfId="8905"/>
    <cellStyle name="Nota 2 2 2 2 2 4" xfId="3450"/>
    <cellStyle name="Nota 2 2 2 2 2 4 2" xfId="3670"/>
    <cellStyle name="Nota 2 2 2 2 2 4 3" xfId="7671"/>
    <cellStyle name="Nota 2 2 2 2 2 4 4" xfId="9083"/>
    <cellStyle name="Nota 2 2 2 2 2 5" xfId="3612"/>
    <cellStyle name="Nota 2 2 2 2 2 5 2" xfId="6350"/>
    <cellStyle name="Nota 2 2 2 2 2 5 3" xfId="7833"/>
    <cellStyle name="Nota 2 2 2 2 2 5 4" xfId="9245"/>
    <cellStyle name="Nota 2 2 2 2 2 6" xfId="4602"/>
    <cellStyle name="Nota 2 2 2 2 2 7" xfId="5011"/>
    <cellStyle name="Nota 2 2 2 2 2 8" xfId="4302"/>
    <cellStyle name="Nota 2 2 2 2 3" xfId="2287"/>
    <cellStyle name="Nota 2 2 2 2 3 2" xfId="4845"/>
    <cellStyle name="Nota 2 2 2 2 3 3" xfId="6781"/>
    <cellStyle name="Nota 2 2 2 2 3 4" xfId="8244"/>
    <cellStyle name="Nota 2 2 2 2 4" xfId="3012"/>
    <cellStyle name="Nota 2 2 2 2 4 2" xfId="5297"/>
    <cellStyle name="Nota 2 2 2 2 4 3" xfId="7233"/>
    <cellStyle name="Nota 2 2 2 2 4 4" xfId="8645"/>
    <cellStyle name="Nota 2 2 2 2 5" xfId="2009"/>
    <cellStyle name="Nota 2 2 2 2 5 2" xfId="4842"/>
    <cellStyle name="Nota 2 2 2 2 5 3" xfId="6597"/>
    <cellStyle name="Nota 2 2 2 2 5 4" xfId="8078"/>
    <cellStyle name="Nota 2 2 2 2 6" xfId="1850"/>
    <cellStyle name="Nota 2 2 2 2 6 2" xfId="4834"/>
    <cellStyle name="Nota 2 2 2 2 6 3" xfId="6445"/>
    <cellStyle name="Nota 2 2 2 2 6 4" xfId="7928"/>
    <cellStyle name="Nota 2 2 2 2 7" xfId="4698"/>
    <cellStyle name="Nota 2 2 2 2 8" xfId="5849"/>
    <cellStyle name="Nota 2 2 2 2 9" xfId="6875"/>
    <cellStyle name="Nota 2 2 3" xfId="733"/>
    <cellStyle name="Nota 2 2 3 2" xfId="1086"/>
    <cellStyle name="Nota 2 2 3 2 2" xfId="1534"/>
    <cellStyle name="Nota 2 2 3 2 2 2" xfId="2694"/>
    <cellStyle name="Nota 2 2 3 2 2 2 2" xfId="4015"/>
    <cellStyle name="Nota 2 2 3 2 2 2 3" xfId="6999"/>
    <cellStyle name="Nota 2 2 3 2 2 2 4" xfId="8426"/>
    <cellStyle name="Nota 2 2 3 2 2 3" xfId="3231"/>
    <cellStyle name="Nota 2 2 3 2 2 3 2" xfId="3819"/>
    <cellStyle name="Nota 2 2 3 2 2 3 3" xfId="7452"/>
    <cellStyle name="Nota 2 2 3 2 2 3 4" xfId="8864"/>
    <cellStyle name="Nota 2 2 3 2 2 4" xfId="3409"/>
    <cellStyle name="Nota 2 2 3 2 2 4 2" xfId="3700"/>
    <cellStyle name="Nota 2 2 3 2 2 4 3" xfId="7630"/>
    <cellStyle name="Nota 2 2 3 2 2 4 4" xfId="9042"/>
    <cellStyle name="Nota 2 2 3 2 2 5" xfId="3571"/>
    <cellStyle name="Nota 2 2 3 2 2 5 2" xfId="6309"/>
    <cellStyle name="Nota 2 2 3 2 2 5 3" xfId="7792"/>
    <cellStyle name="Nota 2 2 3 2 2 5 4" xfId="9204"/>
    <cellStyle name="Nota 2 2 3 2 2 6" xfId="4675"/>
    <cellStyle name="Nota 2 2 3 2 2 7" xfId="4589"/>
    <cellStyle name="Nota 2 2 3 2 2 8" xfId="5655"/>
    <cellStyle name="Nota 2 2 3 2 3" xfId="2246"/>
    <cellStyle name="Nota 2 2 3 2 3 2" xfId="5376"/>
    <cellStyle name="Nota 2 2 3 2 3 3" xfId="6740"/>
    <cellStyle name="Nota 2 2 3 2 3 4" xfId="8203"/>
    <cellStyle name="Nota 2 2 3 2 4" xfId="2971"/>
    <cellStyle name="Nota 2 2 3 2 4 2" xfId="5793"/>
    <cellStyle name="Nota 2 2 3 2 4 3" xfId="7192"/>
    <cellStyle name="Nota 2 2 3 2 4 4" xfId="8604"/>
    <cellStyle name="Nota 2 2 3 2 5" xfId="1906"/>
    <cellStyle name="Nota 2 2 3 2 5 2" xfId="5699"/>
    <cellStyle name="Nota 2 2 3 2 5 3" xfId="6501"/>
    <cellStyle name="Nota 2 2 3 2 5 4" xfId="7984"/>
    <cellStyle name="Nota 2 2 3 2 6" xfId="1739"/>
    <cellStyle name="Nota 2 2 3 2 6 2" xfId="4820"/>
    <cellStyle name="Nota 2 2 3 2 6 3" xfId="5044"/>
    <cellStyle name="Nota 2 2 3 2 6 4" xfId="5763"/>
    <cellStyle name="Nota 2 2 3 2 7" xfId="4573"/>
    <cellStyle name="Nota 2 2 3 2 8" xfId="6094"/>
    <cellStyle name="Nota 2 2 3 2 9" xfId="6887"/>
    <cellStyle name="Nota 2 2 4" xfId="1045"/>
    <cellStyle name="Nota 2 2 4 2" xfId="1493"/>
    <cellStyle name="Nota 2 2 4 2 2" xfId="2653"/>
    <cellStyle name="Nota 2 2 4 2 2 2" xfId="4459"/>
    <cellStyle name="Nota 2 2 4 2 2 3" xfId="6958"/>
    <cellStyle name="Nota 2 2 4 2 2 4" xfId="8385"/>
    <cellStyle name="Nota 2 2 4 2 3" xfId="3190"/>
    <cellStyle name="Nota 2 2 4 2 3 2" xfId="5316"/>
    <cellStyle name="Nota 2 2 4 2 3 3" xfId="7411"/>
    <cellStyle name="Nota 2 2 4 2 3 4" xfId="8823"/>
    <cellStyle name="Nota 2 2 4 2 4" xfId="3368"/>
    <cellStyle name="Nota 2 2 4 2 4 2" xfId="3727"/>
    <cellStyle name="Nota 2 2 4 2 4 3" xfId="7589"/>
    <cellStyle name="Nota 2 2 4 2 4 4" xfId="9001"/>
    <cellStyle name="Nota 2 2 4 2 5" xfId="3530"/>
    <cellStyle name="Nota 2 2 4 2 5 2" xfId="3615"/>
    <cellStyle name="Nota 2 2 4 2 5 3" xfId="7751"/>
    <cellStyle name="Nota 2 2 4 2 5 4" xfId="9163"/>
    <cellStyle name="Nota 2 2 4 2 6" xfId="5006"/>
    <cellStyle name="Nota 2 2 4 2 7" xfId="5062"/>
    <cellStyle name="Nota 2 2 4 2 8" xfId="3849"/>
    <cellStyle name="Nota 2 2 4 3" xfId="2205"/>
    <cellStyle name="Nota 2 2 4 3 2" xfId="5467"/>
    <cellStyle name="Nota 2 2 4 3 3" xfId="6699"/>
    <cellStyle name="Nota 2 2 4 3 4" xfId="8162"/>
    <cellStyle name="Nota 2 2 4 4" xfId="2930"/>
    <cellStyle name="Nota 2 2 4 4 2" xfId="5289"/>
    <cellStyle name="Nota 2 2 4 4 3" xfId="7151"/>
    <cellStyle name="Nota 2 2 4 4 4" xfId="8563"/>
    <cellStyle name="Nota 2 2 4 5" xfId="1889"/>
    <cellStyle name="Nota 2 2 4 5 2" xfId="4558"/>
    <cellStyle name="Nota 2 2 4 5 3" xfId="6484"/>
    <cellStyle name="Nota 2 2 4 5 4" xfId="7967"/>
    <cellStyle name="Nota 2 2 4 6" xfId="3027"/>
    <cellStyle name="Nota 2 2 4 6 2" xfId="4808"/>
    <cellStyle name="Nota 2 2 4 6 3" xfId="7248"/>
    <cellStyle name="Nota 2 2 4 6 4" xfId="8660"/>
    <cellStyle name="Nota 2 2 4 7" xfId="6180"/>
    <cellStyle name="Nota 2 2 4 8" xfId="3858"/>
    <cellStyle name="Nota 2 2 4 9" xfId="5032"/>
    <cellStyle name="Nota 2 3" xfId="749"/>
    <cellStyle name="Nota 2 3 2" xfId="1102"/>
    <cellStyle name="Nota 2 3 2 2" xfId="1550"/>
    <cellStyle name="Nota 2 3 2 2 2" xfId="2710"/>
    <cellStyle name="Nota 2 3 2 2 2 2" xfId="4279"/>
    <cellStyle name="Nota 2 3 2 2 2 3" xfId="7015"/>
    <cellStyle name="Nota 2 3 2 2 2 4" xfId="8442"/>
    <cellStyle name="Nota 2 3 2 2 3" xfId="3247"/>
    <cellStyle name="Nota 2 3 2 2 3 2" xfId="4278"/>
    <cellStyle name="Nota 2 3 2 2 3 3" xfId="7468"/>
    <cellStyle name="Nota 2 3 2 2 3 4" xfId="8880"/>
    <cellStyle name="Nota 2 3 2 2 4" xfId="3425"/>
    <cellStyle name="Nota 2 3 2 2 4 2" xfId="4229"/>
    <cellStyle name="Nota 2 3 2 2 4 3" xfId="7646"/>
    <cellStyle name="Nota 2 3 2 2 4 4" xfId="9058"/>
    <cellStyle name="Nota 2 3 2 2 5" xfId="3587"/>
    <cellStyle name="Nota 2 3 2 2 5 2" xfId="6325"/>
    <cellStyle name="Nota 2 3 2 2 5 3" xfId="7808"/>
    <cellStyle name="Nota 2 3 2 2 5 4" xfId="9220"/>
    <cellStyle name="Nota 2 3 2 2 6" xfId="4666"/>
    <cellStyle name="Nota 2 3 2 2 7" xfId="5779"/>
    <cellStyle name="Nota 2 3 2 2 8" xfId="5079"/>
    <cellStyle name="Nota 2 3 2 3" xfId="2262"/>
    <cellStyle name="Nota 2 3 2 3 2" xfId="5728"/>
    <cellStyle name="Nota 2 3 2 3 3" xfId="6756"/>
    <cellStyle name="Nota 2 3 2 3 4" xfId="8219"/>
    <cellStyle name="Nota 2 3 2 4" xfId="2987"/>
    <cellStyle name="Nota 2 3 2 4 2" xfId="4772"/>
    <cellStyle name="Nota 2 3 2 4 3" xfId="7208"/>
    <cellStyle name="Nota 2 3 2 4 4" xfId="8620"/>
    <cellStyle name="Nota 2 3 2 5" xfId="1762"/>
    <cellStyle name="Nota 2 3 2 5 2" xfId="4556"/>
    <cellStyle name="Nota 2 3 2 5 3" xfId="6361"/>
    <cellStyle name="Nota 2 3 2 5 4" xfId="7845"/>
    <cellStyle name="Nota 2 3 2 6" xfId="1730"/>
    <cellStyle name="Nota 2 3 2 6 2" xfId="4872"/>
    <cellStyle name="Nota 2 3 2 6 3" xfId="5618"/>
    <cellStyle name="Nota 2 3 2 6 4" xfId="3874"/>
    <cellStyle name="Nota 2 3 2 7" xfId="4572"/>
    <cellStyle name="Nota 2 3 2 8" xfId="4350"/>
    <cellStyle name="Nota 2 3 2 9" xfId="6624"/>
    <cellStyle name="Nota 2 4" xfId="708"/>
    <cellStyle name="Nota 2 4 2" xfId="1062"/>
    <cellStyle name="Nota 2 4 2 2" xfId="1510"/>
    <cellStyle name="Nota 2 4 2 2 2" xfId="2670"/>
    <cellStyle name="Nota 2 4 2 2 2 2" xfId="6140"/>
    <cellStyle name="Nota 2 4 2 2 2 3" xfId="6975"/>
    <cellStyle name="Nota 2 4 2 2 2 4" xfId="8402"/>
    <cellStyle name="Nota 2 4 2 2 3" xfId="3207"/>
    <cellStyle name="Nota 2 4 2 2 3 2" xfId="3833"/>
    <cellStyle name="Nota 2 4 2 2 3 3" xfId="7428"/>
    <cellStyle name="Nota 2 4 2 2 3 4" xfId="8840"/>
    <cellStyle name="Nota 2 4 2 2 4" xfId="3385"/>
    <cellStyle name="Nota 2 4 2 2 4 2" xfId="4241"/>
    <cellStyle name="Nota 2 4 2 2 4 3" xfId="7606"/>
    <cellStyle name="Nota 2 4 2 2 4 4" xfId="9018"/>
    <cellStyle name="Nota 2 4 2 2 5" xfId="3547"/>
    <cellStyle name="Nota 2 4 2 2 5 2" xfId="362"/>
    <cellStyle name="Nota 2 4 2 2 5 3" xfId="7768"/>
    <cellStyle name="Nota 2 4 2 2 5 4" xfId="9180"/>
    <cellStyle name="Nota 2 4 2 2 6" xfId="4991"/>
    <cellStyle name="Nota 2 4 2 2 7" xfId="4424"/>
    <cellStyle name="Nota 2 4 2 2 8" xfId="3869"/>
    <cellStyle name="Nota 2 4 2 3" xfId="2222"/>
    <cellStyle name="Nota 2 4 2 3 2" xfId="5360"/>
    <cellStyle name="Nota 2 4 2 3 3" xfId="6716"/>
    <cellStyle name="Nota 2 4 2 3 4" xfId="8179"/>
    <cellStyle name="Nota 2 4 2 4" xfId="2947"/>
    <cellStyle name="Nota 2 4 2 4 2" xfId="5755"/>
    <cellStyle name="Nota 2 4 2 4 3" xfId="7168"/>
    <cellStyle name="Nota 2 4 2 4 4" xfId="8580"/>
    <cellStyle name="Nota 2 4 2 5" xfId="1897"/>
    <cellStyle name="Nota 2 4 2 5 2" xfId="4594"/>
    <cellStyle name="Nota 2 4 2 5 3" xfId="6492"/>
    <cellStyle name="Nota 2 4 2 5 4" xfId="7975"/>
    <cellStyle name="Nota 2 4 2 6" xfId="2847"/>
    <cellStyle name="Nota 2 4 2 6 2" xfId="5270"/>
    <cellStyle name="Nota 2 4 2 6 3" xfId="7068"/>
    <cellStyle name="Nota 2 4 2 6 4" xfId="8480"/>
    <cellStyle name="Nota 2 4 2 7" xfId="3866"/>
    <cellStyle name="Nota 2 4 2 8" xfId="4608"/>
    <cellStyle name="Nota 2 4 2 9" xfId="4117"/>
    <cellStyle name="Nota 2 5" xfId="1019"/>
    <cellStyle name="Nota 2 5 2" xfId="1467"/>
    <cellStyle name="Nota 2 5 2 2" xfId="2627"/>
    <cellStyle name="Nota 2 5 2 2 2" xfId="6210"/>
    <cellStyle name="Nota 2 5 2 2 3" xfId="6939"/>
    <cellStyle name="Nota 2 5 2 2 4" xfId="8368"/>
    <cellStyle name="Nota 2 5 2 3" xfId="3170"/>
    <cellStyle name="Nota 2 5 2 3 2" xfId="5251"/>
    <cellStyle name="Nota 2 5 2 3 3" xfId="7391"/>
    <cellStyle name="Nota 2 5 2 3 4" xfId="8803"/>
    <cellStyle name="Nota 2 5 2 4" xfId="3351"/>
    <cellStyle name="Nota 2 5 2 4 2" xfId="3738"/>
    <cellStyle name="Nota 2 5 2 4 3" xfId="7572"/>
    <cellStyle name="Nota 2 5 2 4 4" xfId="8984"/>
    <cellStyle name="Nota 2 5 2 5" xfId="3513"/>
    <cellStyle name="Nota 2 5 2 5 2" xfId="3626"/>
    <cellStyle name="Nota 2 5 2 5 3" xfId="7734"/>
    <cellStyle name="Nota 2 5 2 5 4" xfId="9146"/>
    <cellStyle name="Nota 2 5 2 6" xfId="6019"/>
    <cellStyle name="Nota 2 5 2 7" xfId="4384"/>
    <cellStyle name="Nota 2 5 2 8" xfId="4366"/>
    <cellStyle name="Nota 2 5 3" xfId="2179"/>
    <cellStyle name="Nota 2 5 3 2" xfId="4401"/>
    <cellStyle name="Nota 2 5 3 3" xfId="6680"/>
    <cellStyle name="Nota 2 5 3 4" xfId="8145"/>
    <cellStyle name="Nota 2 5 4" xfId="2910"/>
    <cellStyle name="Nota 2 5 4 2" xfId="5303"/>
    <cellStyle name="Nota 2 5 4 3" xfId="7131"/>
    <cellStyle name="Nota 2 5 4 4" xfId="8543"/>
    <cellStyle name="Nota 2 5 5" xfId="2840"/>
    <cellStyle name="Nota 2 5 5 2" xfId="6010"/>
    <cellStyle name="Nota 2 5 5 3" xfId="7061"/>
    <cellStyle name="Nota 2 5 5 4" xfId="8473"/>
    <cellStyle name="Nota 2 5 6" xfId="1945"/>
    <cellStyle name="Nota 2 5 6 2" xfId="5690"/>
    <cellStyle name="Nota 2 5 6 3" xfId="6539"/>
    <cellStyle name="Nota 2 5 6 4" xfId="8021"/>
    <cellStyle name="Nota 2 5 7" xfId="5792"/>
    <cellStyle name="Nota 2 5 8" xfId="6277"/>
    <cellStyle name="Nota 2 5 9" xfId="5249"/>
    <cellStyle name="Œ…‹æØ‚è [0.00]_Mars" xfId="591"/>
    <cellStyle name="Œ…‹æØ‚è_Mars" xfId="592"/>
    <cellStyle name="paint" xfId="593"/>
    <cellStyle name="Percent ()" xfId="594"/>
    <cellStyle name="Percent (0)" xfId="595"/>
    <cellStyle name="Percent (1)" xfId="596"/>
    <cellStyle name="Percent [0]" xfId="597"/>
    <cellStyle name="Percent [00]" xfId="598"/>
    <cellStyle name="Percent [00] 2" xfId="599"/>
    <cellStyle name="Percent [2]" xfId="416"/>
    <cellStyle name="Percent [2] 2" xfId="600"/>
    <cellStyle name="Percent [2] 2 2" xfId="601"/>
    <cellStyle name="Percent 1" xfId="602"/>
    <cellStyle name="Percent 2" xfId="603"/>
    <cellStyle name="Porcentagem" xfId="2" builtinId="5"/>
    <cellStyle name="Porcentagem 2" xfId="4"/>
    <cellStyle name="Porcentagem 2 2" xfId="22"/>
    <cellStyle name="Porcentagem 2 3" xfId="418"/>
    <cellStyle name="Porcentagem 2 4" xfId="354"/>
    <cellStyle name="Porcentagem 3" xfId="10"/>
    <cellStyle name="Porcentagem 4" xfId="647"/>
    <cellStyle name="Porcentagem 4 2" xfId="665"/>
    <cellStyle name="Porcentagem 4 2 2" xfId="879"/>
    <cellStyle name="Porcentagem 4 2 2 2" xfId="907"/>
    <cellStyle name="Porcentagem 4 2 2 2 2" xfId="963"/>
    <cellStyle name="Porcentagem 4 2 2 2 2 2" xfId="1227"/>
    <cellStyle name="Porcentagem 4 2 2 2 2 2 2" xfId="1675"/>
    <cellStyle name="Porcentagem 4 2 2 2 2 2 2 2" xfId="2835"/>
    <cellStyle name="Porcentagem 4 2 2 2 2 2 3" xfId="2387"/>
    <cellStyle name="Porcentagem 4 2 2 2 2 3" xfId="1411"/>
    <cellStyle name="Porcentagem 4 2 2 2 2 3 2" xfId="2571"/>
    <cellStyle name="Porcentagem 4 2 2 2 2 4" xfId="2125"/>
    <cellStyle name="Porcentagem 4 2 2 2 3" xfId="1171"/>
    <cellStyle name="Porcentagem 4 2 2 2 3 2" xfId="1619"/>
    <cellStyle name="Porcentagem 4 2 2 2 3 2 2" xfId="2779"/>
    <cellStyle name="Porcentagem 4 2 2 2 3 3" xfId="2331"/>
    <cellStyle name="Porcentagem 4 2 2 2 4" xfId="1355"/>
    <cellStyle name="Porcentagem 4 2 2 2 4 2" xfId="2515"/>
    <cellStyle name="Porcentagem 4 2 2 2 5" xfId="2069"/>
    <cellStyle name="Porcentagem 4 2 2 3" xfId="935"/>
    <cellStyle name="Porcentagem 4 2 2 3 2" xfId="1199"/>
    <cellStyle name="Porcentagem 4 2 2 3 2 2" xfId="1647"/>
    <cellStyle name="Porcentagem 4 2 2 3 2 2 2" xfId="2807"/>
    <cellStyle name="Porcentagem 4 2 2 3 2 3" xfId="2359"/>
    <cellStyle name="Porcentagem 4 2 2 3 3" xfId="1383"/>
    <cellStyle name="Porcentagem 4 2 2 3 3 2" xfId="2543"/>
    <cellStyle name="Porcentagem 4 2 2 3 4" xfId="2097"/>
    <cellStyle name="Porcentagem 4 2 2 4" xfId="1143"/>
    <cellStyle name="Porcentagem 4 2 2 4 2" xfId="1591"/>
    <cellStyle name="Porcentagem 4 2 2 4 2 2" xfId="2751"/>
    <cellStyle name="Porcentagem 4 2 2 4 3" xfId="2303"/>
    <cellStyle name="Porcentagem 4 2 2 5" xfId="1327"/>
    <cellStyle name="Porcentagem 4 2 2 5 2" xfId="2487"/>
    <cellStyle name="Porcentagem 4 2 2 6" xfId="2041"/>
    <cellStyle name="Porcentagem 4 2 3" xfId="893"/>
    <cellStyle name="Porcentagem 4 2 3 2" xfId="949"/>
    <cellStyle name="Porcentagem 4 2 3 2 2" xfId="1213"/>
    <cellStyle name="Porcentagem 4 2 3 2 2 2" xfId="1661"/>
    <cellStyle name="Porcentagem 4 2 3 2 2 2 2" xfId="2821"/>
    <cellStyle name="Porcentagem 4 2 3 2 2 3" xfId="2373"/>
    <cellStyle name="Porcentagem 4 2 3 2 3" xfId="1397"/>
    <cellStyle name="Porcentagem 4 2 3 2 3 2" xfId="2557"/>
    <cellStyle name="Porcentagem 4 2 3 2 4" xfId="2111"/>
    <cellStyle name="Porcentagem 4 2 3 3" xfId="1157"/>
    <cellStyle name="Porcentagem 4 2 3 3 2" xfId="1605"/>
    <cellStyle name="Porcentagem 4 2 3 3 2 2" xfId="2765"/>
    <cellStyle name="Porcentagem 4 2 3 3 3" xfId="2317"/>
    <cellStyle name="Porcentagem 4 2 3 4" xfId="1341"/>
    <cellStyle name="Porcentagem 4 2 3 4 2" xfId="2501"/>
    <cellStyle name="Porcentagem 4 2 3 5" xfId="2055"/>
    <cellStyle name="Porcentagem 4 2 4" xfId="921"/>
    <cellStyle name="Porcentagem 4 2 4 2" xfId="1185"/>
    <cellStyle name="Porcentagem 4 2 4 2 2" xfId="1633"/>
    <cellStyle name="Porcentagem 4 2 4 2 2 2" xfId="2793"/>
    <cellStyle name="Porcentagem 4 2 4 2 3" xfId="2345"/>
    <cellStyle name="Porcentagem 4 2 4 3" xfId="1369"/>
    <cellStyle name="Porcentagem 4 2 4 3 2" xfId="2529"/>
    <cellStyle name="Porcentagem 4 2 4 4" xfId="2083"/>
    <cellStyle name="Porcentagem 4 2 5" xfId="1030"/>
    <cellStyle name="Porcentagem 4 2 5 2" xfId="1478"/>
    <cellStyle name="Porcentagem 4 2 5 2 2" xfId="2638"/>
    <cellStyle name="Porcentagem 4 2 5 3" xfId="2190"/>
    <cellStyle name="Porcentagem 4 2 6" xfId="1288"/>
    <cellStyle name="Porcentagem 4 2 6 2" xfId="2448"/>
    <cellStyle name="Porcentagem 4 2 7" xfId="1954"/>
    <cellStyle name="Porcentagem 4 3" xfId="872"/>
    <cellStyle name="Porcentagem 4 3 2" xfId="900"/>
    <cellStyle name="Porcentagem 4 3 2 2" xfId="956"/>
    <cellStyle name="Porcentagem 4 3 2 2 2" xfId="1220"/>
    <cellStyle name="Porcentagem 4 3 2 2 2 2" xfId="1668"/>
    <cellStyle name="Porcentagem 4 3 2 2 2 2 2" xfId="2828"/>
    <cellStyle name="Porcentagem 4 3 2 2 2 3" xfId="2380"/>
    <cellStyle name="Porcentagem 4 3 2 2 3" xfId="1404"/>
    <cellStyle name="Porcentagem 4 3 2 2 3 2" xfId="2564"/>
    <cellStyle name="Porcentagem 4 3 2 2 4" xfId="2118"/>
    <cellStyle name="Porcentagem 4 3 2 3" xfId="1164"/>
    <cellStyle name="Porcentagem 4 3 2 3 2" xfId="1612"/>
    <cellStyle name="Porcentagem 4 3 2 3 2 2" xfId="2772"/>
    <cellStyle name="Porcentagem 4 3 2 3 3" xfId="2324"/>
    <cellStyle name="Porcentagem 4 3 2 4" xfId="1348"/>
    <cellStyle name="Porcentagem 4 3 2 4 2" xfId="2508"/>
    <cellStyle name="Porcentagem 4 3 2 5" xfId="2062"/>
    <cellStyle name="Porcentagem 4 3 3" xfId="928"/>
    <cellStyle name="Porcentagem 4 3 3 2" xfId="1192"/>
    <cellStyle name="Porcentagem 4 3 3 2 2" xfId="1640"/>
    <cellStyle name="Porcentagem 4 3 3 2 2 2" xfId="2800"/>
    <cellStyle name="Porcentagem 4 3 3 2 3" xfId="2352"/>
    <cellStyle name="Porcentagem 4 3 3 3" xfId="1376"/>
    <cellStyle name="Porcentagem 4 3 3 3 2" xfId="2536"/>
    <cellStyle name="Porcentagem 4 3 3 4" xfId="2090"/>
    <cellStyle name="Porcentagem 4 3 4" xfId="1136"/>
    <cellStyle name="Porcentagem 4 3 4 2" xfId="1584"/>
    <cellStyle name="Porcentagem 4 3 4 2 2" xfId="2744"/>
    <cellStyle name="Porcentagem 4 3 4 3" xfId="2296"/>
    <cellStyle name="Porcentagem 4 3 5" xfId="1320"/>
    <cellStyle name="Porcentagem 4 3 5 2" xfId="2480"/>
    <cellStyle name="Porcentagem 4 3 6" xfId="2034"/>
    <cellStyle name="Porcentagem 4 4" xfId="886"/>
    <cellStyle name="Porcentagem 4 4 2" xfId="942"/>
    <cellStyle name="Porcentagem 4 4 2 2" xfId="1206"/>
    <cellStyle name="Porcentagem 4 4 2 2 2" xfId="1654"/>
    <cellStyle name="Porcentagem 4 4 2 2 2 2" xfId="2814"/>
    <cellStyle name="Porcentagem 4 4 2 2 3" xfId="2366"/>
    <cellStyle name="Porcentagem 4 4 2 3" xfId="1390"/>
    <cellStyle name="Porcentagem 4 4 2 3 2" xfId="2550"/>
    <cellStyle name="Porcentagem 4 4 2 4" xfId="2104"/>
    <cellStyle name="Porcentagem 4 4 3" xfId="1150"/>
    <cellStyle name="Porcentagem 4 4 3 2" xfId="1598"/>
    <cellStyle name="Porcentagem 4 4 3 2 2" xfId="2758"/>
    <cellStyle name="Porcentagem 4 4 3 3" xfId="2310"/>
    <cellStyle name="Porcentagem 4 4 4" xfId="1334"/>
    <cellStyle name="Porcentagem 4 4 4 2" xfId="2494"/>
    <cellStyle name="Porcentagem 4 4 5" xfId="2048"/>
    <cellStyle name="Porcentagem 4 5" xfId="914"/>
    <cellStyle name="Porcentagem 4 5 2" xfId="1178"/>
    <cellStyle name="Porcentagem 4 5 2 2" xfId="1626"/>
    <cellStyle name="Porcentagem 4 5 2 2 2" xfId="2786"/>
    <cellStyle name="Porcentagem 4 5 2 3" xfId="2338"/>
    <cellStyle name="Porcentagem 4 5 3" xfId="1362"/>
    <cellStyle name="Porcentagem 4 5 3 2" xfId="2522"/>
    <cellStyle name="Porcentagem 4 5 4" xfId="2076"/>
    <cellStyle name="Porcentagem 4 6" xfId="1021"/>
    <cellStyle name="Porcentagem 4 6 2" xfId="1469"/>
    <cellStyle name="Porcentagem 4 6 2 2" xfId="2629"/>
    <cellStyle name="Porcentagem 4 6 3" xfId="2181"/>
    <cellStyle name="Porcentagem 4 7" xfId="1281"/>
    <cellStyle name="Porcentagem 4 7 2" xfId="2441"/>
    <cellStyle name="Porcentagem 4 8" xfId="1941"/>
    <cellStyle name="Porcentagem 5" xfId="417"/>
    <cellStyle name="Porcentagem 6" xfId="777"/>
    <cellStyle name="Porcentual_CLIENTES" xfId="604"/>
    <cellStyle name="Premissas" xfId="605"/>
    <cellStyle name="PrePop Currency (0)" xfId="606"/>
    <cellStyle name="PrePop Currency (0) 2" xfId="607"/>
    <cellStyle name="PrePop Currency (2)" xfId="608"/>
    <cellStyle name="PrePop Units (0)" xfId="609"/>
    <cellStyle name="PrePop Units (0) 2" xfId="610"/>
    <cellStyle name="PrePop Units (1)" xfId="611"/>
    <cellStyle name="PrePop Units (1) 2" xfId="612"/>
    <cellStyle name="PrePop Units (2)" xfId="613"/>
    <cellStyle name="Projeções" xfId="614"/>
    <cellStyle name="RAMEY" xfId="615"/>
    <cellStyle name="Ramey $k" xfId="616"/>
    <cellStyle name="RAMEY_P&amp;O BKUP" xfId="617"/>
    <cellStyle name="SAPBEXaggData" xfId="312"/>
    <cellStyle name="SAPBEXaggData 2" xfId="965"/>
    <cellStyle name="SAPBEXaggData 2 2" xfId="1413"/>
    <cellStyle name="SAPBEXaggData 2 2 2" xfId="2573"/>
    <cellStyle name="SAPBEXaggData 2 2 2 2" xfId="6117"/>
    <cellStyle name="SAPBEXaggData 2 2 2 3" xfId="6890"/>
    <cellStyle name="SAPBEXaggData 2 2 2 4" xfId="8319"/>
    <cellStyle name="SAPBEXaggData 2 2 3" xfId="3121"/>
    <cellStyle name="SAPBEXaggData 2 2 3 2" xfId="6103"/>
    <cellStyle name="SAPBEXaggData 2 2 3 3" xfId="7342"/>
    <cellStyle name="SAPBEXaggData 2 2 3 4" xfId="8754"/>
    <cellStyle name="SAPBEXaggData 2 2 4" xfId="3302"/>
    <cellStyle name="SAPBEXaggData 2 2 4 2" xfId="4265"/>
    <cellStyle name="SAPBEXaggData 2 2 4 3" xfId="7523"/>
    <cellStyle name="SAPBEXaggData 2 2 4 4" xfId="8935"/>
    <cellStyle name="SAPBEXaggData 2 2 5" xfId="3464"/>
    <cellStyle name="SAPBEXaggData 2 2 5 2" xfId="3660"/>
    <cellStyle name="SAPBEXaggData 2 2 5 3" xfId="7685"/>
    <cellStyle name="SAPBEXaggData 2 2 5 4" xfId="9097"/>
    <cellStyle name="SAPBEXaggData 2 2 6" xfId="4888"/>
    <cellStyle name="SAPBEXaggData 2 2 7" xfId="4719"/>
    <cellStyle name="SAPBEXaggData 2 2 8" xfId="5414"/>
    <cellStyle name="SAPBEXaggData 2 3" xfId="2127"/>
    <cellStyle name="SAPBEXaggData 2 3 2" xfId="5717"/>
    <cellStyle name="SAPBEXaggData 2 3 3" xfId="6633"/>
    <cellStyle name="SAPBEXaggData 2 3 4" xfId="8098"/>
    <cellStyle name="SAPBEXaggData 2 4" xfId="2862"/>
    <cellStyle name="SAPBEXaggData 2 4 2" xfId="4784"/>
    <cellStyle name="SAPBEXaggData 2 4 3" xfId="7083"/>
    <cellStyle name="SAPBEXaggData 2 4 4" xfId="8495"/>
    <cellStyle name="SAPBEXaggData 2 5" xfId="1863"/>
    <cellStyle name="SAPBEXaggData 2 5 2" xfId="4623"/>
    <cellStyle name="SAPBEXaggData 2 5 3" xfId="6458"/>
    <cellStyle name="SAPBEXaggData 2 5 4" xfId="7941"/>
    <cellStyle name="SAPBEXaggData 2 6" xfId="1845"/>
    <cellStyle name="SAPBEXaggData 2 6 2" xfId="5150"/>
    <cellStyle name="SAPBEXaggData 2 6 3" xfId="6440"/>
    <cellStyle name="SAPBEXaggData 2 6 4" xfId="7923"/>
    <cellStyle name="SAPBEXaggData 2 7" xfId="4280"/>
    <cellStyle name="SAPBEXaggData 2 8" xfId="5211"/>
    <cellStyle name="SAPBEXaggData 2 9" xfId="4364"/>
    <cellStyle name="SAPBEXaggData 3" xfId="1230"/>
    <cellStyle name="SAPBEXaggData 3 2" xfId="2390"/>
    <cellStyle name="SAPBEXaggData 3 2 2" xfId="5631"/>
    <cellStyle name="SAPBEXaggData 3 2 3" xfId="6801"/>
    <cellStyle name="SAPBEXaggData 3 2 4" xfId="8248"/>
    <cellStyle name="SAPBEXaggData 3 3" xfId="3030"/>
    <cellStyle name="SAPBEXaggData 3 3 2" xfId="4982"/>
    <cellStyle name="SAPBEXaggData 3 3 3" xfId="7251"/>
    <cellStyle name="SAPBEXaggData 3 3 4" xfId="8663"/>
    <cellStyle name="SAPBEXaggData 3 4" xfId="1918"/>
    <cellStyle name="SAPBEXaggData 3 4 2" xfId="5519"/>
    <cellStyle name="SAPBEXaggData 3 4 3" xfId="6513"/>
    <cellStyle name="SAPBEXaggData 3 4 4" xfId="7996"/>
    <cellStyle name="SAPBEXaggData 3 5" xfId="1729"/>
    <cellStyle name="SAPBEXaggData 3 5 2" xfId="5725"/>
    <cellStyle name="SAPBEXaggData 3 5 3" xfId="6090"/>
    <cellStyle name="SAPBEXaggData 3 5 4" xfId="5061"/>
    <cellStyle name="SAPBEXaggData 3 6" xfId="5881"/>
    <cellStyle name="SAPBEXaggData 3 7" xfId="5037"/>
    <cellStyle name="SAPBEXaggData 3 8" xfId="5115"/>
    <cellStyle name="SAPBEXaggDataEmph" xfId="313"/>
    <cellStyle name="SAPBEXaggDataEmph 2" xfId="966"/>
    <cellStyle name="SAPBEXaggDataEmph 2 2" xfId="1414"/>
    <cellStyle name="SAPBEXaggDataEmph 2 2 2" xfId="2574"/>
    <cellStyle name="SAPBEXaggDataEmph 2 2 2 2" xfId="5983"/>
    <cellStyle name="SAPBEXaggDataEmph 2 2 2 3" xfId="6891"/>
    <cellStyle name="SAPBEXaggDataEmph 2 2 2 4" xfId="8320"/>
    <cellStyle name="SAPBEXaggDataEmph 2 2 3" xfId="3122"/>
    <cellStyle name="SAPBEXaggDataEmph 2 2 3 2" xfId="5970"/>
    <cellStyle name="SAPBEXaggDataEmph 2 2 3 3" xfId="7343"/>
    <cellStyle name="SAPBEXaggDataEmph 2 2 3 4" xfId="8755"/>
    <cellStyle name="SAPBEXaggDataEmph 2 2 4" xfId="3303"/>
    <cellStyle name="SAPBEXaggDataEmph 2 2 4 2" xfId="3774"/>
    <cellStyle name="SAPBEXaggDataEmph 2 2 4 3" xfId="7524"/>
    <cellStyle name="SAPBEXaggDataEmph 2 2 4 4" xfId="8936"/>
    <cellStyle name="SAPBEXaggDataEmph 2 2 5" xfId="3465"/>
    <cellStyle name="SAPBEXaggDataEmph 2 2 5 2" xfId="4219"/>
    <cellStyle name="SAPBEXaggDataEmph 2 2 5 3" xfId="7686"/>
    <cellStyle name="SAPBEXaggDataEmph 2 2 5 4" xfId="9098"/>
    <cellStyle name="SAPBEXaggDataEmph 2 2 6" xfId="4562"/>
    <cellStyle name="SAPBEXaggDataEmph 2 2 7" xfId="6194"/>
    <cellStyle name="SAPBEXaggDataEmph 2 2 8" xfId="4029"/>
    <cellStyle name="SAPBEXaggDataEmph 2 3" xfId="2128"/>
    <cellStyle name="SAPBEXaggDataEmph 2 3 2" xfId="4863"/>
    <cellStyle name="SAPBEXaggDataEmph 2 3 3" xfId="6634"/>
    <cellStyle name="SAPBEXaggDataEmph 2 3 4" xfId="8099"/>
    <cellStyle name="SAPBEXaggDataEmph 2 4" xfId="2863"/>
    <cellStyle name="SAPBEXaggDataEmph 2 4 2" xfId="4451"/>
    <cellStyle name="SAPBEXaggDataEmph 2 4 3" xfId="7084"/>
    <cellStyle name="SAPBEXaggDataEmph 2 4 4" xfId="8496"/>
    <cellStyle name="SAPBEXaggDataEmph 2 5" xfId="1754"/>
    <cellStyle name="SAPBEXaggDataEmph 2 5 2" xfId="4841"/>
    <cellStyle name="SAPBEXaggDataEmph 2 5 3" xfId="6353"/>
    <cellStyle name="SAPBEXaggDataEmph 2 5 4" xfId="7837"/>
    <cellStyle name="SAPBEXaggDataEmph 2 6" xfId="3116"/>
    <cellStyle name="SAPBEXaggDataEmph 2 6 2" xfId="5747"/>
    <cellStyle name="SAPBEXaggDataEmph 2 6 3" xfId="7337"/>
    <cellStyle name="SAPBEXaggDataEmph 2 6 4" xfId="8749"/>
    <cellStyle name="SAPBEXaggDataEmph 2 7" xfId="3867"/>
    <cellStyle name="SAPBEXaggDataEmph 2 8" xfId="5527"/>
    <cellStyle name="SAPBEXaggDataEmph 2 9" xfId="6628"/>
    <cellStyle name="SAPBEXaggDataEmph 3" xfId="1231"/>
    <cellStyle name="SAPBEXaggDataEmph 3 2" xfId="2391"/>
    <cellStyle name="SAPBEXaggDataEmph 3 2 2" xfId="4783"/>
    <cellStyle name="SAPBEXaggDataEmph 3 2 3" xfId="6802"/>
    <cellStyle name="SAPBEXaggDataEmph 3 2 4" xfId="8249"/>
    <cellStyle name="SAPBEXaggDataEmph 3 3" xfId="3031"/>
    <cellStyle name="SAPBEXaggDataEmph 3 3 2" xfId="5827"/>
    <cellStyle name="SAPBEXaggDataEmph 3 3 3" xfId="7252"/>
    <cellStyle name="SAPBEXaggDataEmph 3 3 4" xfId="8664"/>
    <cellStyle name="SAPBEXaggDataEmph 3 4" xfId="2010"/>
    <cellStyle name="SAPBEXaggDataEmph 3 4 2" xfId="4511"/>
    <cellStyle name="SAPBEXaggDataEmph 3 4 3" xfId="6598"/>
    <cellStyle name="SAPBEXaggDataEmph 3 4 4" xfId="8079"/>
    <cellStyle name="SAPBEXaggDataEmph 3 5" xfId="1849"/>
    <cellStyle name="SAPBEXaggDataEmph 3 5 2" xfId="5684"/>
    <cellStyle name="SAPBEXaggDataEmph 3 5 3" xfId="6444"/>
    <cellStyle name="SAPBEXaggDataEmph 3 5 4" xfId="7927"/>
    <cellStyle name="SAPBEXaggDataEmph 3 6" xfId="5413"/>
    <cellStyle name="SAPBEXaggDataEmph 3 7" xfId="5867"/>
    <cellStyle name="SAPBEXaggDataEmph 3 8" xfId="4740"/>
    <cellStyle name="SAPBEXaggItem" xfId="314"/>
    <cellStyle name="SAPBEXaggItem 2" xfId="967"/>
    <cellStyle name="SAPBEXaggItem 2 2" xfId="1415"/>
    <cellStyle name="SAPBEXaggItem 2 2 2" xfId="2575"/>
    <cellStyle name="SAPBEXaggItem 2 2 2 2" xfId="5609"/>
    <cellStyle name="SAPBEXaggItem 2 2 2 3" xfId="6892"/>
    <cellStyle name="SAPBEXaggItem 2 2 2 4" xfId="8321"/>
    <cellStyle name="SAPBEXaggItem 2 2 3" xfId="3123"/>
    <cellStyle name="SAPBEXaggItem 2 2 3 2" xfId="5592"/>
    <cellStyle name="SAPBEXaggItem 2 2 3 3" xfId="7344"/>
    <cellStyle name="SAPBEXaggItem 2 2 3 4" xfId="8756"/>
    <cellStyle name="SAPBEXaggItem 2 2 4" xfId="3304"/>
    <cellStyle name="SAPBEXaggItem 2 2 4 2" xfId="3773"/>
    <cellStyle name="SAPBEXaggItem 2 2 4 3" xfId="7525"/>
    <cellStyle name="SAPBEXaggItem 2 2 4 4" xfId="8937"/>
    <cellStyle name="SAPBEXaggItem 2 2 5" xfId="3466"/>
    <cellStyle name="SAPBEXaggItem 2 2 5 2" xfId="3659"/>
    <cellStyle name="SAPBEXaggItem 2 2 5 3" xfId="7687"/>
    <cellStyle name="SAPBEXaggItem 2 2 5 4" xfId="9099"/>
    <cellStyle name="SAPBEXaggItem 2 2 6" xfId="4359"/>
    <cellStyle name="SAPBEXaggItem 2 2 7" xfId="5564"/>
    <cellStyle name="SAPBEXaggItem 2 2 8" xfId="4724"/>
    <cellStyle name="SAPBEXaggItem 2 3" xfId="2129"/>
    <cellStyle name="SAPBEXaggItem 2 3 2" xfId="4538"/>
    <cellStyle name="SAPBEXaggItem 2 3 3" xfId="6635"/>
    <cellStyle name="SAPBEXaggItem 2 3 4" xfId="8100"/>
    <cellStyle name="SAPBEXaggItem 2 4" xfId="2864"/>
    <cellStyle name="SAPBEXaggItem 2 4 2" xfId="5108"/>
    <cellStyle name="SAPBEXaggItem 2 4 3" xfId="7085"/>
    <cellStyle name="SAPBEXaggItem 2 4 4" xfId="8497"/>
    <cellStyle name="SAPBEXaggItem 2 5" xfId="1864"/>
    <cellStyle name="SAPBEXaggItem 2 5 2" xfId="5340"/>
    <cellStyle name="SAPBEXaggItem 2 5 3" xfId="6459"/>
    <cellStyle name="SAPBEXaggItem 2 5 4" xfId="7942"/>
    <cellStyle name="SAPBEXaggItem 2 6" xfId="1743"/>
    <cellStyle name="SAPBEXaggItem 2 6 2" xfId="4668"/>
    <cellStyle name="SAPBEXaggItem 2 6 3" xfId="5754"/>
    <cellStyle name="SAPBEXaggItem 2 6 4" xfId="4968"/>
    <cellStyle name="SAPBEXaggItem 2 7" xfId="5000"/>
    <cellStyle name="SAPBEXaggItem 2 8" xfId="3924"/>
    <cellStyle name="SAPBEXaggItem 2 9" xfId="6885"/>
    <cellStyle name="SAPBEXaggItem 3" xfId="1232"/>
    <cellStyle name="SAPBEXaggItem 3 2" xfId="2392"/>
    <cellStyle name="SAPBEXaggItem 3 2 2" xfId="4450"/>
    <cellStyle name="SAPBEXaggItem 3 2 3" xfId="6803"/>
    <cellStyle name="SAPBEXaggItem 3 2 4" xfId="8250"/>
    <cellStyle name="SAPBEXaggItem 3 3" xfId="3032"/>
    <cellStyle name="SAPBEXaggItem 3 3 2" xfId="5295"/>
    <cellStyle name="SAPBEXaggItem 3 3 3" xfId="7253"/>
    <cellStyle name="SAPBEXaggItem 3 3 4" xfId="8665"/>
    <cellStyle name="SAPBEXaggItem 3 4" xfId="1919"/>
    <cellStyle name="SAPBEXaggItem 3 4 2" xfId="4673"/>
    <cellStyle name="SAPBEXaggItem 3 4 3" xfId="6514"/>
    <cellStyle name="SAPBEXaggItem 3 4 4" xfId="7997"/>
    <cellStyle name="SAPBEXaggItem 3 5" xfId="1728"/>
    <cellStyle name="SAPBEXaggItem 3 5 2" xfId="5394"/>
    <cellStyle name="SAPBEXaggItem 3 5 3" xfId="4771"/>
    <cellStyle name="SAPBEXaggItem 3 5 4" xfId="5043"/>
    <cellStyle name="SAPBEXaggItem 3 6" xfId="4567"/>
    <cellStyle name="SAPBEXaggItem 3 7" xfId="4607"/>
    <cellStyle name="SAPBEXaggItem 3 8" xfId="3991"/>
    <cellStyle name="SAPBEXaggItemX" xfId="315"/>
    <cellStyle name="SAPBEXaggItemX 2" xfId="968"/>
    <cellStyle name="SAPBEXaggItemX 2 2" xfId="1416"/>
    <cellStyle name="SAPBEXaggItemX 2 2 2" xfId="2576"/>
    <cellStyle name="SAPBEXaggItemX 2 2 2 2" xfId="4761"/>
    <cellStyle name="SAPBEXaggItemX 2 2 2 3" xfId="6893"/>
    <cellStyle name="SAPBEXaggItemX 2 2 2 4" xfId="8322"/>
    <cellStyle name="SAPBEXaggItemX 2 2 3" xfId="3124"/>
    <cellStyle name="SAPBEXaggItemX 2 2 3 2" xfId="4746"/>
    <cellStyle name="SAPBEXaggItemX 2 2 3 3" xfId="7345"/>
    <cellStyle name="SAPBEXaggItemX 2 2 3 4" xfId="8757"/>
    <cellStyle name="SAPBEXaggItemX 2 2 4" xfId="3305"/>
    <cellStyle name="SAPBEXaggItemX 2 2 4 2" xfId="3772"/>
    <cellStyle name="SAPBEXaggItemX 2 2 4 3" xfId="7526"/>
    <cellStyle name="SAPBEXaggItemX 2 2 4 4" xfId="8938"/>
    <cellStyle name="SAPBEXaggItemX 2 2 5" xfId="3467"/>
    <cellStyle name="SAPBEXaggItemX 2 2 5 2" xfId="3955"/>
    <cellStyle name="SAPBEXaggItemX 2 2 5 3" xfId="7688"/>
    <cellStyle name="SAPBEXaggItemX 2 2 5 4" xfId="9100"/>
    <cellStyle name="SAPBEXaggItemX 2 2 6" xfId="4313"/>
    <cellStyle name="SAPBEXaggItemX 2 2 7" xfId="5222"/>
    <cellStyle name="SAPBEXaggItemX 2 2 8" xfId="4325"/>
    <cellStyle name="SAPBEXaggItemX 2 3" xfId="2130"/>
    <cellStyle name="SAPBEXaggItemX 2 3 2" xfId="4335"/>
    <cellStyle name="SAPBEXaggItemX 2 3 3" xfId="6636"/>
    <cellStyle name="SAPBEXaggItemX 2 3 4" xfId="8101"/>
    <cellStyle name="SAPBEXaggItemX 2 4" xfId="2865"/>
    <cellStyle name="SAPBEXaggItemX 2 4 2" xfId="4957"/>
    <cellStyle name="SAPBEXaggItemX 2 4 3" xfId="7086"/>
    <cellStyle name="SAPBEXaggItemX 2 4 4" xfId="8498"/>
    <cellStyle name="SAPBEXaggItemX 2 5" xfId="1840"/>
    <cellStyle name="SAPBEXaggItemX 2 5 2" xfId="5373"/>
    <cellStyle name="SAPBEXaggItemX 2 5 3" xfId="6435"/>
    <cellStyle name="SAPBEXaggItemX 2 5 4" xfId="7918"/>
    <cellStyle name="SAPBEXaggItemX 2 6" xfId="3017"/>
    <cellStyle name="SAPBEXaggItemX 2 6 2" xfId="4778"/>
    <cellStyle name="SAPBEXaggItemX 2 6 3" xfId="7238"/>
    <cellStyle name="SAPBEXaggItemX 2 6 4" xfId="8650"/>
    <cellStyle name="SAPBEXaggItemX 2 7" xfId="4986"/>
    <cellStyle name="SAPBEXaggItemX 2 8" xfId="5518"/>
    <cellStyle name="SAPBEXaggItemX 2 9" xfId="5807"/>
    <cellStyle name="SAPBEXaggItemX 3" xfId="1233"/>
    <cellStyle name="SAPBEXaggItemX 3 2" xfId="2393"/>
    <cellStyle name="SAPBEXaggItemX 3 2 2" xfId="5096"/>
    <cellStyle name="SAPBEXaggItemX 3 2 3" xfId="6804"/>
    <cellStyle name="SAPBEXaggItemX 3 2 4" xfId="8251"/>
    <cellStyle name="SAPBEXaggItemX 3 3" xfId="3033"/>
    <cellStyle name="SAPBEXaggItemX 3 3 2" xfId="6248"/>
    <cellStyle name="SAPBEXaggItemX 3 3 3" xfId="7254"/>
    <cellStyle name="SAPBEXaggItemX 3 3 4" xfId="8666"/>
    <cellStyle name="SAPBEXaggItemX 3 4" xfId="1779"/>
    <cellStyle name="SAPBEXaggItemX 3 4 2" xfId="4847"/>
    <cellStyle name="SAPBEXaggItemX 3 4 3" xfId="6378"/>
    <cellStyle name="SAPBEXaggItemX 3 4 4" xfId="7862"/>
    <cellStyle name="SAPBEXaggItemX 3 5" xfId="2023"/>
    <cellStyle name="SAPBEXaggItemX 3 5 2" xfId="5441"/>
    <cellStyle name="SAPBEXaggItemX 3 5 3" xfId="6611"/>
    <cellStyle name="SAPBEXaggItemX 3 5 4" xfId="8092"/>
    <cellStyle name="SAPBEXaggItemX 3 6" xfId="4930"/>
    <cellStyle name="SAPBEXaggItemX 3 7" xfId="4723"/>
    <cellStyle name="SAPBEXaggItemX 3 8" xfId="4027"/>
    <cellStyle name="SAPBEXchaText" xfId="316"/>
    <cellStyle name="SAPBEXchaText 2" xfId="450"/>
    <cellStyle name="SAPBEXexcBad7" xfId="317"/>
    <cellStyle name="SAPBEXexcBad7 2" xfId="969"/>
    <cellStyle name="SAPBEXexcBad7 2 2" xfId="1417"/>
    <cellStyle name="SAPBEXexcBad7 2 2 2" xfId="2577"/>
    <cellStyle name="SAPBEXexcBad7 2 2 2 2" xfId="4428"/>
    <cellStyle name="SAPBEXexcBad7 2 2 2 3" xfId="6894"/>
    <cellStyle name="SAPBEXexcBad7 2 2 2 4" xfId="8323"/>
    <cellStyle name="SAPBEXexcBad7 2 2 3" xfId="3125"/>
    <cellStyle name="SAPBEXexcBad7 2 2 3 2" xfId="4414"/>
    <cellStyle name="SAPBEXexcBad7 2 2 3 3" xfId="7346"/>
    <cellStyle name="SAPBEXexcBad7 2 2 3 4" xfId="8758"/>
    <cellStyle name="SAPBEXexcBad7 2 2 4" xfId="3306"/>
    <cellStyle name="SAPBEXexcBad7 2 2 4 2" xfId="4264"/>
    <cellStyle name="SAPBEXexcBad7 2 2 4 3" xfId="7527"/>
    <cellStyle name="SAPBEXexcBad7 2 2 4 4" xfId="8939"/>
    <cellStyle name="SAPBEXexcBad7 2 2 5" xfId="3468"/>
    <cellStyle name="SAPBEXexcBad7 2 2 5 2" xfId="3658"/>
    <cellStyle name="SAPBEXexcBad7 2 2 5 3" xfId="7689"/>
    <cellStyle name="SAPBEXexcBad7 2 2 5 4" xfId="9101"/>
    <cellStyle name="SAPBEXexcBad7 2 2 6" xfId="4292"/>
    <cellStyle name="SAPBEXexcBad7 2 2 7" xfId="5954"/>
    <cellStyle name="SAPBEXexcBad7 2 2 8" xfId="5813"/>
    <cellStyle name="SAPBEXexcBad7 2 3" xfId="2131"/>
    <cellStyle name="SAPBEXexcBad7 2 3 2" xfId="5161"/>
    <cellStyle name="SAPBEXexcBad7 2 3 3" xfId="6637"/>
    <cellStyle name="SAPBEXexcBad7 2 3 4" xfId="8102"/>
    <cellStyle name="SAPBEXexcBad7 2 4" xfId="2866"/>
    <cellStyle name="SAPBEXexcBad7 2 4 2" xfId="5866"/>
    <cellStyle name="SAPBEXexcBad7 2 4 3" xfId="7087"/>
    <cellStyle name="SAPBEXexcBad7 2 4 4" xfId="8499"/>
    <cellStyle name="SAPBEXexcBad7 2 5" xfId="1865"/>
    <cellStyle name="SAPBEXexcBad7 2 5 2" xfId="5673"/>
    <cellStyle name="SAPBEXexcBad7 2 5 3" xfId="6460"/>
    <cellStyle name="SAPBEXexcBad7 2 5 4" xfId="7943"/>
    <cellStyle name="SAPBEXexcBad7 2 6" xfId="1742"/>
    <cellStyle name="SAPBEXexcBad7 2 6 2" xfId="5513"/>
    <cellStyle name="SAPBEXexcBad7 2 6 3" xfId="4421"/>
    <cellStyle name="SAPBEXexcBad7 2 6 4" xfId="4650"/>
    <cellStyle name="SAPBEXexcBad7 2 7" xfId="5890"/>
    <cellStyle name="SAPBEXexcBad7 2 8" xfId="5635"/>
    <cellStyle name="SAPBEXexcBad7 2 9" xfId="6796"/>
    <cellStyle name="SAPBEXexcBad7 3" xfId="1234"/>
    <cellStyle name="SAPBEXexcBad7 3 2" xfId="2394"/>
    <cellStyle name="SAPBEXexcBad7 3 2 2" xfId="4956"/>
    <cellStyle name="SAPBEXexcBad7 3 2 3" xfId="6805"/>
    <cellStyle name="SAPBEXexcBad7 3 2 4" xfId="8252"/>
    <cellStyle name="SAPBEXexcBad7 3 3" xfId="3034"/>
    <cellStyle name="SAPBEXexcBad7 3 3 2" xfId="6135"/>
    <cellStyle name="SAPBEXexcBad7 3 3 3" xfId="7255"/>
    <cellStyle name="SAPBEXexcBad7 3 3 4" xfId="8667"/>
    <cellStyle name="SAPBEXexcBad7 3 4" xfId="1694"/>
    <cellStyle name="SAPBEXexcBad7 3 4 2" xfId="5529"/>
    <cellStyle name="SAPBEXexcBad7 3 4 3" xfId="5944"/>
    <cellStyle name="SAPBEXexcBad7 3 4 4" xfId="5946"/>
    <cellStyle name="SAPBEXexcBad7 3 5" xfId="1848"/>
    <cellStyle name="SAPBEXexcBad7 3 5 2" xfId="5352"/>
    <cellStyle name="SAPBEXexcBad7 3 5 3" xfId="6443"/>
    <cellStyle name="SAPBEXexcBad7 3 5 4" xfId="7926"/>
    <cellStyle name="SAPBEXexcBad7 3 6" xfId="5019"/>
    <cellStyle name="SAPBEXexcBad7 3 7" xfId="5453"/>
    <cellStyle name="SAPBEXexcBad7 3 8" xfId="5537"/>
    <cellStyle name="SAPBEXexcBad8" xfId="318"/>
    <cellStyle name="SAPBEXexcBad8 2" xfId="970"/>
    <cellStyle name="SAPBEXexcBad8 2 2" xfId="1418"/>
    <cellStyle name="SAPBEXexcBad8 2 2 2" xfId="2578"/>
    <cellStyle name="SAPBEXexcBad8 2 2 2 2" xfId="4135"/>
    <cellStyle name="SAPBEXexcBad8 2 2 2 3" xfId="6895"/>
    <cellStyle name="SAPBEXexcBad8 2 2 2 4" xfId="8324"/>
    <cellStyle name="SAPBEXexcBad8 2 2 3" xfId="3126"/>
    <cellStyle name="SAPBEXexcBad8 2 2 3 2" xfId="5907"/>
    <cellStyle name="SAPBEXexcBad8 2 2 3 3" xfId="7347"/>
    <cellStyle name="SAPBEXexcBad8 2 2 3 4" xfId="8759"/>
    <cellStyle name="SAPBEXexcBad8 2 2 4" xfId="3307"/>
    <cellStyle name="SAPBEXexcBad8 2 2 4 2" xfId="3771"/>
    <cellStyle name="SAPBEXexcBad8 2 2 4 3" xfId="7528"/>
    <cellStyle name="SAPBEXexcBad8 2 2 4 4" xfId="8940"/>
    <cellStyle name="SAPBEXexcBad8 2 2 5" xfId="3469"/>
    <cellStyle name="SAPBEXexcBad8 2 2 5 2" xfId="4218"/>
    <cellStyle name="SAPBEXexcBad8 2 2 5 3" xfId="7690"/>
    <cellStyle name="SAPBEXexcBad8 2 2 5 4" xfId="9102"/>
    <cellStyle name="SAPBEXexcBad8 2 2 6" xfId="4099"/>
    <cellStyle name="SAPBEXexcBad8 2 2 7" xfId="5771"/>
    <cellStyle name="SAPBEXexcBad8 2 2 8" xfId="5132"/>
    <cellStyle name="SAPBEXexcBad8 2 3" xfId="2132"/>
    <cellStyle name="SAPBEXexcBad8 2 3 2" xfId="5494"/>
    <cellStyle name="SAPBEXexcBad8 2 3 3" xfId="6638"/>
    <cellStyle name="SAPBEXexcBad8 2 3 4" xfId="8103"/>
    <cellStyle name="SAPBEXexcBad8 2 4" xfId="2867"/>
    <cellStyle name="SAPBEXexcBad8 2 4 2" xfId="5332"/>
    <cellStyle name="SAPBEXexcBad8 2 4 3" xfId="7088"/>
    <cellStyle name="SAPBEXexcBad8 2 4 4" xfId="8500"/>
    <cellStyle name="SAPBEXexcBad8 2 5" xfId="1839"/>
    <cellStyle name="SAPBEXexcBad8 2 5 2" xfId="4658"/>
    <cellStyle name="SAPBEXexcBad8 2 5 3" xfId="6434"/>
    <cellStyle name="SAPBEXexcBad8 2 5 4" xfId="7917"/>
    <cellStyle name="SAPBEXexcBad8 2 6" xfId="3277"/>
    <cellStyle name="SAPBEXexcBad8 2 6 2" xfId="3792"/>
    <cellStyle name="SAPBEXexcBad8 2 6 3" xfId="7498"/>
    <cellStyle name="SAPBEXexcBad8 2 6 4" xfId="8910"/>
    <cellStyle name="SAPBEXexcBad8 2 7" xfId="5420"/>
    <cellStyle name="SAPBEXexcBad8 2 8" xfId="6156"/>
    <cellStyle name="SAPBEXexcBad8 2 9" xfId="7054"/>
    <cellStyle name="SAPBEXexcBad8 3" xfId="1235"/>
    <cellStyle name="SAPBEXexcBad8 3 2" xfId="2395"/>
    <cellStyle name="SAPBEXexcBad8 3 2 2" xfId="5865"/>
    <cellStyle name="SAPBEXexcBad8 3 2 3" xfId="6806"/>
    <cellStyle name="SAPBEXexcBad8 3 2 4" xfId="8253"/>
    <cellStyle name="SAPBEXexcBad8 3 3" xfId="3035"/>
    <cellStyle name="SAPBEXexcBad8 3 3 2" xfId="6001"/>
    <cellStyle name="SAPBEXexcBad8 3 3 3" xfId="7256"/>
    <cellStyle name="SAPBEXexcBad8 3 3 4" xfId="8668"/>
    <cellStyle name="SAPBEXexcBad8 3 4" xfId="1920"/>
    <cellStyle name="SAPBEXexcBad8 3 4 2" xfId="5389"/>
    <cellStyle name="SAPBEXexcBad8 3 4 3" xfId="6515"/>
    <cellStyle name="SAPBEXexcBad8 3 4 4" xfId="7998"/>
    <cellStyle name="SAPBEXexcBad8 3 5" xfId="1797"/>
    <cellStyle name="SAPBEXexcBad8 3 5 2" xfId="4294"/>
    <cellStyle name="SAPBEXexcBad8 3 5 3" xfId="6396"/>
    <cellStyle name="SAPBEXexcBad8 3 5 4" xfId="7880"/>
    <cellStyle name="SAPBEXexcBad8 3 6" xfId="5761"/>
    <cellStyle name="SAPBEXexcBad8 3 7" xfId="5910"/>
    <cellStyle name="SAPBEXexcBad8 3 8" xfId="5189"/>
    <cellStyle name="SAPBEXexcBad9" xfId="319"/>
    <cellStyle name="SAPBEXexcBad9 2" xfId="971"/>
    <cellStyle name="SAPBEXexcBad9 2 2" xfId="1419"/>
    <cellStyle name="SAPBEXexcBad9 2 2 2" xfId="2579"/>
    <cellStyle name="SAPBEXexcBad9 2 2 2 2" xfId="4963"/>
    <cellStyle name="SAPBEXexcBad9 2 2 2 3" xfId="6896"/>
    <cellStyle name="SAPBEXexcBad9 2 2 2 4" xfId="8325"/>
    <cellStyle name="SAPBEXexcBad9 2 2 3" xfId="3127"/>
    <cellStyle name="SAPBEXexcBad9 2 2 3 2" xfId="4973"/>
    <cellStyle name="SAPBEXexcBad9 2 2 3 3" xfId="7348"/>
    <cellStyle name="SAPBEXexcBad9 2 2 3 4" xfId="8760"/>
    <cellStyle name="SAPBEXexcBad9 2 2 4" xfId="3308"/>
    <cellStyle name="SAPBEXexcBad9 2 2 4 2" xfId="3770"/>
    <cellStyle name="SAPBEXexcBad9 2 2 4 3" xfId="7529"/>
    <cellStyle name="SAPBEXexcBad9 2 2 4 4" xfId="8941"/>
    <cellStyle name="SAPBEXexcBad9 2 2 5" xfId="3470"/>
    <cellStyle name="SAPBEXexcBad9 2 2 5 2" xfId="3657"/>
    <cellStyle name="SAPBEXexcBad9 2 2 5 3" xfId="7691"/>
    <cellStyle name="SAPBEXexcBad9 2 2 5 4" xfId="9103"/>
    <cellStyle name="SAPBEXexcBad9 2 2 6" xfId="4084"/>
    <cellStyle name="SAPBEXexcBad9 2 2 7" xfId="6088"/>
    <cellStyle name="SAPBEXexcBad9 2 2 8" xfId="6227"/>
    <cellStyle name="SAPBEXexcBad9 2 3" xfId="2133"/>
    <cellStyle name="SAPBEXexcBad9 2 3 2" xfId="4647"/>
    <cellStyle name="SAPBEXexcBad9 2 3 3" xfId="6639"/>
    <cellStyle name="SAPBEXexcBad9 2 3 4" xfId="8104"/>
    <cellStyle name="SAPBEXexcBad9 2 4" xfId="2868"/>
    <cellStyle name="SAPBEXexcBad9 2 4 2" xfId="6287"/>
    <cellStyle name="SAPBEXexcBad9 2 4 3" xfId="7089"/>
    <cellStyle name="SAPBEXexcBad9 2 4 4" xfId="8501"/>
    <cellStyle name="SAPBEXexcBad9 2 5" xfId="1828"/>
    <cellStyle name="SAPBEXexcBad9 2 5 2" xfId="4305"/>
    <cellStyle name="SAPBEXexcBad9 2 5 3" xfId="6423"/>
    <cellStyle name="SAPBEXexcBad9 2 5 4" xfId="7906"/>
    <cellStyle name="SAPBEXexcBad9 2 6" xfId="2027"/>
    <cellStyle name="SAPBEXexcBad9 2 6 2" xfId="4727"/>
    <cellStyle name="SAPBEXexcBad9 2 6 3" xfId="6615"/>
    <cellStyle name="SAPBEXexcBad9 2 6 4" xfId="8096"/>
    <cellStyle name="SAPBEXexcBad9 2 7" xfId="4575"/>
    <cellStyle name="SAPBEXexcBad9 2 8" xfId="5343"/>
    <cellStyle name="SAPBEXexcBad9 2 9" xfId="5421"/>
    <cellStyle name="SAPBEXexcBad9 3" xfId="1236"/>
    <cellStyle name="SAPBEXexcBad9 3 2" xfId="2396"/>
    <cellStyle name="SAPBEXexcBad9 3 2 2" xfId="5331"/>
    <cellStyle name="SAPBEXexcBad9 3 2 3" xfId="6807"/>
    <cellStyle name="SAPBEXexcBad9 3 2 4" xfId="8254"/>
    <cellStyle name="SAPBEXexcBad9 3 3" xfId="3036"/>
    <cellStyle name="SAPBEXexcBad9 3 3 2" xfId="5624"/>
    <cellStyle name="SAPBEXexcBad9 3 3 3" xfId="7257"/>
    <cellStyle name="SAPBEXexcBad9 3 3 4" xfId="8669"/>
    <cellStyle name="SAPBEXexcBad9 3 4" xfId="1802"/>
    <cellStyle name="SAPBEXexcBad9 3 4 2" xfId="5667"/>
    <cellStyle name="SAPBEXexcBad9 3 4 3" xfId="6401"/>
    <cellStyle name="SAPBEXexcBad9 3 4 4" xfId="7885"/>
    <cellStyle name="SAPBEXexcBad9 3 5" xfId="1727"/>
    <cellStyle name="SAPBEXexcBad9 3 5 2" xfId="4677"/>
    <cellStyle name="SAPBEXexcBad9 3 5 3" xfId="5956"/>
    <cellStyle name="SAPBEXexcBad9 3 5 4" xfId="4380"/>
    <cellStyle name="SAPBEXexcBad9 3 6" xfId="5209"/>
    <cellStyle name="SAPBEXexcBad9 3 7" xfId="5569"/>
    <cellStyle name="SAPBEXexcBad9 3 8" xfId="5688"/>
    <cellStyle name="SAPBEXexcCritical4" xfId="320"/>
    <cellStyle name="SAPBEXexcCritical4 2" xfId="972"/>
    <cellStyle name="SAPBEXexcCritical4 2 2" xfId="1420"/>
    <cellStyle name="SAPBEXexcCritical4 2 2 2" xfId="2580"/>
    <cellStyle name="SAPBEXexcCritical4 2 2 2 2" xfId="5119"/>
    <cellStyle name="SAPBEXexcCritical4 2 2 2 3" xfId="6897"/>
    <cellStyle name="SAPBEXexcCritical4 2 2 2 4" xfId="8326"/>
    <cellStyle name="SAPBEXexcCritical4 2 2 3" xfId="3128"/>
    <cellStyle name="SAPBEXexcCritical4 2 2 3 2" xfId="5828"/>
    <cellStyle name="SAPBEXexcCritical4 2 2 3 3" xfId="7349"/>
    <cellStyle name="SAPBEXexcCritical4 2 2 3 4" xfId="8761"/>
    <cellStyle name="SAPBEXexcCritical4 2 2 4" xfId="3309"/>
    <cellStyle name="SAPBEXexcCritical4 2 2 4 2" xfId="3769"/>
    <cellStyle name="SAPBEXexcCritical4 2 2 4 3" xfId="7530"/>
    <cellStyle name="SAPBEXexcCritical4 2 2 4 4" xfId="8942"/>
    <cellStyle name="SAPBEXexcCritical4 2 2 5" xfId="3471"/>
    <cellStyle name="SAPBEXexcCritical4 2 2 5 2" xfId="3656"/>
    <cellStyle name="SAPBEXexcCritical4 2 2 5 3" xfId="7692"/>
    <cellStyle name="SAPBEXexcCritical4 2 2 5 4" xfId="9104"/>
    <cellStyle name="SAPBEXexcCritical4 2 2 6" xfId="3942"/>
    <cellStyle name="SAPBEXexcCritical4 2 2 7" xfId="5107"/>
    <cellStyle name="SAPBEXexcCritical4 2 2 8" xfId="4306"/>
    <cellStyle name="SAPBEXexcCritical4 2 3" xfId="2134"/>
    <cellStyle name="SAPBEXexcCritical4 2 3 2" xfId="5364"/>
    <cellStyle name="SAPBEXexcCritical4 2 3 3" xfId="6640"/>
    <cellStyle name="SAPBEXexcCritical4 2 3 4" xfId="8105"/>
    <cellStyle name="SAPBEXexcCritical4 2 4" xfId="2869"/>
    <cellStyle name="SAPBEXexcCritical4 2 4 2" xfId="6176"/>
    <cellStyle name="SAPBEXexcCritical4 2 4 3" xfId="7090"/>
    <cellStyle name="SAPBEXexcCritical4 2 4 4" xfId="8502"/>
    <cellStyle name="SAPBEXexcCritical4 2 5" xfId="1785"/>
    <cellStyle name="SAPBEXexcCritical4 2 5 2" xfId="5345"/>
    <cellStyle name="SAPBEXexcCritical4 2 5 3" xfId="6384"/>
    <cellStyle name="SAPBEXexcCritical4 2 5 4" xfId="7868"/>
    <cellStyle name="SAPBEXexcCritical4 2 6" xfId="3106"/>
    <cellStyle name="SAPBEXexcCritical4 2 6 2" xfId="5928"/>
    <cellStyle name="SAPBEXexcCritical4 2 6 3" xfId="7327"/>
    <cellStyle name="SAPBEXexcCritical4 2 6 4" xfId="8739"/>
    <cellStyle name="SAPBEXexcCritical4 2 7" xfId="5871"/>
    <cellStyle name="SAPBEXexcCritical4 2 8" xfId="3951"/>
    <cellStyle name="SAPBEXexcCritical4 2 9" xfId="6232"/>
    <cellStyle name="SAPBEXexcCritical4 3" xfId="1237"/>
    <cellStyle name="SAPBEXexcCritical4 3 2" xfId="2397"/>
    <cellStyle name="SAPBEXexcCritical4 3 2 2" xfId="6286"/>
    <cellStyle name="SAPBEXexcCritical4 3 2 3" xfId="6808"/>
    <cellStyle name="SAPBEXexcCritical4 3 2 4" xfId="8255"/>
    <cellStyle name="SAPBEXexcCritical4 3 3" xfId="3037"/>
    <cellStyle name="SAPBEXexcCritical4 3 3 2" xfId="4776"/>
    <cellStyle name="SAPBEXexcCritical4 3 3 3" xfId="7258"/>
    <cellStyle name="SAPBEXexcCritical4 3 3 4" xfId="8670"/>
    <cellStyle name="SAPBEXexcCritical4 3 4" xfId="1817"/>
    <cellStyle name="SAPBEXexcCritical4 3 4 2" xfId="5691"/>
    <cellStyle name="SAPBEXexcCritical4 3 4 3" xfId="6415"/>
    <cellStyle name="SAPBEXexcCritical4 3 4 4" xfId="7898"/>
    <cellStyle name="SAPBEXexcCritical4 3 5" xfId="1757"/>
    <cellStyle name="SAPBEXexcCritical4 3 5 2" xfId="5533"/>
    <cellStyle name="SAPBEXexcCritical4 3 5 3" xfId="6356"/>
    <cellStyle name="SAPBEXexcCritical4 3 5 4" xfId="7840"/>
    <cellStyle name="SAPBEXexcCritical4 3 6" xfId="6184"/>
    <cellStyle name="SAPBEXexcCritical4 3 7" xfId="4959"/>
    <cellStyle name="SAPBEXexcCritical4 3 8" xfId="5868"/>
    <cellStyle name="SAPBEXexcCritical5" xfId="321"/>
    <cellStyle name="SAPBEXexcCritical5 2" xfId="973"/>
    <cellStyle name="SAPBEXexcCritical5 2 2" xfId="1421"/>
    <cellStyle name="SAPBEXexcCritical5 2 2 2" xfId="2581"/>
    <cellStyle name="SAPBEXexcCritical5 2 2 2 2" xfId="5841"/>
    <cellStyle name="SAPBEXexcCritical5 2 2 2 3" xfId="6898"/>
    <cellStyle name="SAPBEXexcCritical5 2 2 2 4" xfId="8327"/>
    <cellStyle name="SAPBEXexcCritical5 2 2 3" xfId="3129"/>
    <cellStyle name="SAPBEXexcCritical5 2 2 3 2" xfId="5296"/>
    <cellStyle name="SAPBEXexcCritical5 2 2 3 3" xfId="7350"/>
    <cellStyle name="SAPBEXexcCritical5 2 2 3 4" xfId="8762"/>
    <cellStyle name="SAPBEXexcCritical5 2 2 4" xfId="3310"/>
    <cellStyle name="SAPBEXexcCritical5 2 2 4 2" xfId="4263"/>
    <cellStyle name="SAPBEXexcCritical5 2 2 4 3" xfId="7531"/>
    <cellStyle name="SAPBEXexcCritical5 2 2 4 4" xfId="8943"/>
    <cellStyle name="SAPBEXexcCritical5 2 2 5" xfId="3472"/>
    <cellStyle name="SAPBEXexcCritical5 2 2 5 2" xfId="3655"/>
    <cellStyle name="SAPBEXexcCritical5 2 2 5 3" xfId="7693"/>
    <cellStyle name="SAPBEXexcCritical5 2 2 5 4" xfId="9105"/>
    <cellStyle name="SAPBEXexcCritical5 2 2 6" xfId="3880"/>
    <cellStyle name="SAPBEXexcCritical5 2 2 7" xfId="6204"/>
    <cellStyle name="SAPBEXexcCritical5 2 2 8" xfId="5729"/>
    <cellStyle name="SAPBEXexcCritical5 2 3" xfId="2135"/>
    <cellStyle name="SAPBEXexcCritical5 2 3 2" xfId="5697"/>
    <cellStyle name="SAPBEXexcCritical5 2 3 3" xfId="6641"/>
    <cellStyle name="SAPBEXexcCritical5 2 3 4" xfId="8106"/>
    <cellStyle name="SAPBEXexcCritical5 2 4" xfId="2870"/>
    <cellStyle name="SAPBEXexcCritical5 2 4 2" xfId="6043"/>
    <cellStyle name="SAPBEXexcCritical5 2 4 3" xfId="7091"/>
    <cellStyle name="SAPBEXexcCritical5 2 4 4" xfId="8503"/>
    <cellStyle name="SAPBEXexcCritical5 2 5" xfId="1866"/>
    <cellStyle name="SAPBEXexcCritical5 2 5 2" xfId="4822"/>
    <cellStyle name="SAPBEXexcCritical5 2 5 3" xfId="6461"/>
    <cellStyle name="SAPBEXexcCritical5 2 5 4" xfId="7944"/>
    <cellStyle name="SAPBEXexcCritical5 2 6" xfId="1741"/>
    <cellStyle name="SAPBEXexcCritical5 2 6 2" xfId="5180"/>
    <cellStyle name="SAPBEXexcCritical5 2 6 3" xfId="6045"/>
    <cellStyle name="SAPBEXexcCritical5 2 6 4" xfId="5773"/>
    <cellStyle name="SAPBEXexcCritical5 2 7" xfId="4967"/>
    <cellStyle name="SAPBEXexcCritical5 2 8" xfId="3881"/>
    <cellStyle name="SAPBEXexcCritical5 2 9" xfId="4066"/>
    <cellStyle name="SAPBEXexcCritical5 3" xfId="1238"/>
    <cellStyle name="SAPBEXexcCritical5 3 2" xfId="2398"/>
    <cellStyle name="SAPBEXexcCritical5 3 2 2" xfId="6175"/>
    <cellStyle name="SAPBEXexcCritical5 3 2 3" xfId="6809"/>
    <cellStyle name="SAPBEXexcCritical5 3 2 4" xfId="8256"/>
    <cellStyle name="SAPBEXexcCritical5 3 3" xfId="3038"/>
    <cellStyle name="SAPBEXexcCritical5 3 3 2" xfId="4443"/>
    <cellStyle name="SAPBEXexcCritical5 3 3 3" xfId="7259"/>
    <cellStyle name="SAPBEXexcCritical5 3 3 4" xfId="8671"/>
    <cellStyle name="SAPBEXexcCritical5 3 4" xfId="1803"/>
    <cellStyle name="SAPBEXexcCritical5 3 4 2" xfId="4816"/>
    <cellStyle name="SAPBEXexcCritical5 3 4 3" xfId="6402"/>
    <cellStyle name="SAPBEXexcCritical5 3 4 4" xfId="7886"/>
    <cellStyle name="SAPBEXexcCritical5 3 5" xfId="2000"/>
    <cellStyle name="SAPBEXexcCritical5 3 5 2" xfId="5715"/>
    <cellStyle name="SAPBEXexcCritical5 3 5 3" xfId="6588"/>
    <cellStyle name="SAPBEXexcCritical5 3 5 4" xfId="8069"/>
    <cellStyle name="SAPBEXexcCritical5 3 6" xfId="6063"/>
    <cellStyle name="SAPBEXexcCritical5 3 7" xfId="4962"/>
    <cellStyle name="SAPBEXexcCritical5 3 8" xfId="4397"/>
    <cellStyle name="SAPBEXexcCritical6" xfId="322"/>
    <cellStyle name="SAPBEXexcCritical6 2" xfId="974"/>
    <cellStyle name="SAPBEXexcCritical6 2 2" xfId="1422"/>
    <cellStyle name="SAPBEXexcCritical6 2 2 2" xfId="2582"/>
    <cellStyle name="SAPBEXexcCritical6 2 2 2 2" xfId="5309"/>
    <cellStyle name="SAPBEXexcCritical6 2 2 2 3" xfId="6899"/>
    <cellStyle name="SAPBEXexcCritical6 2 2 2 4" xfId="8328"/>
    <cellStyle name="SAPBEXexcCritical6 2 2 3" xfId="3130"/>
    <cellStyle name="SAPBEXexcCritical6 2 2 3 2" xfId="6249"/>
    <cellStyle name="SAPBEXexcCritical6 2 2 3 3" xfId="7351"/>
    <cellStyle name="SAPBEXexcCritical6 2 2 3 4" xfId="8763"/>
    <cellStyle name="SAPBEXexcCritical6 2 2 4" xfId="3311"/>
    <cellStyle name="SAPBEXexcCritical6 2 2 4 2" xfId="3768"/>
    <cellStyle name="SAPBEXexcCritical6 2 2 4 3" xfId="7532"/>
    <cellStyle name="SAPBEXexcCritical6 2 2 4 4" xfId="8944"/>
    <cellStyle name="SAPBEXexcCritical6 2 2 5" xfId="3473"/>
    <cellStyle name="SAPBEXexcCritical6 2 2 5 2" xfId="4217"/>
    <cellStyle name="SAPBEXexcCritical6 2 2 5 3" xfId="7694"/>
    <cellStyle name="SAPBEXexcCritical6 2 2 5 4" xfId="9106"/>
    <cellStyle name="SAPBEXexcCritical6 2 2 6" xfId="3932"/>
    <cellStyle name="SAPBEXexcCritical6 2 2 7" xfId="5921"/>
    <cellStyle name="SAPBEXexcCritical6 2 2 8" xfId="5071"/>
    <cellStyle name="SAPBEXexcCritical6 2 3" xfId="2136"/>
    <cellStyle name="SAPBEXexcCritical6 2 3 2" xfId="4844"/>
    <cellStyle name="SAPBEXexcCritical6 2 3 3" xfId="6642"/>
    <cellStyle name="SAPBEXexcCritical6 2 3 4" xfId="8107"/>
    <cellStyle name="SAPBEXexcCritical6 2 4" xfId="2871"/>
    <cellStyle name="SAPBEXexcCritical6 2 4 2" xfId="5665"/>
    <cellStyle name="SAPBEXexcCritical6 2 4 3" xfId="7092"/>
    <cellStyle name="SAPBEXexcCritical6 2 4 4" xfId="8504"/>
    <cellStyle name="SAPBEXexcCritical6 2 5" xfId="1792"/>
    <cellStyle name="SAPBEXexcCritical6 2 5 2" xfId="5390"/>
    <cellStyle name="SAPBEXexcCritical6 2 5 3" xfId="6391"/>
    <cellStyle name="SAPBEXexcCritical6 2 5 4" xfId="7875"/>
    <cellStyle name="SAPBEXexcCritical6 2 6" xfId="2852"/>
    <cellStyle name="SAPBEXexcCritical6 2 6 2" xfId="4752"/>
    <cellStyle name="SAPBEXexcCritical6 2 6 3" xfId="7073"/>
    <cellStyle name="SAPBEXexcCritical6 2 6 4" xfId="8485"/>
    <cellStyle name="SAPBEXexcCritical6 2 7" xfId="5768"/>
    <cellStyle name="SAPBEXexcCritical6 2 8" xfId="6245"/>
    <cellStyle name="SAPBEXexcCritical6 2 9" xfId="5587"/>
    <cellStyle name="SAPBEXexcCritical6 3" xfId="1239"/>
    <cellStyle name="SAPBEXexcCritical6 3 2" xfId="2399"/>
    <cellStyle name="SAPBEXexcCritical6 3 2 2" xfId="6042"/>
    <cellStyle name="SAPBEXexcCritical6 3 2 3" xfId="6810"/>
    <cellStyle name="SAPBEXexcCritical6 3 2 4" xfId="8257"/>
    <cellStyle name="SAPBEXexcCritical6 3 3" xfId="3039"/>
    <cellStyle name="SAPBEXexcCritical6 3 3 2" xfId="5008"/>
    <cellStyle name="SAPBEXexcCritical6 3 3 3" xfId="7260"/>
    <cellStyle name="SAPBEXexcCritical6 3 3 4" xfId="8672"/>
    <cellStyle name="SAPBEXexcCritical6 3 4" xfId="1695"/>
    <cellStyle name="SAPBEXexcCritical6 3 4 2" xfId="4682"/>
    <cellStyle name="SAPBEXexcCritical6 3 4 3" xfId="4080"/>
    <cellStyle name="SAPBEXexcCritical6 3 4 4" xfId="5851"/>
    <cellStyle name="SAPBEXexcCritical6 3 5" xfId="1965"/>
    <cellStyle name="SAPBEXexcCritical6 3 5 2" xfId="5170"/>
    <cellStyle name="SAPBEXexcCritical6 3 5 3" xfId="6553"/>
    <cellStyle name="SAPBEXexcCritical6 3 5 4" xfId="8034"/>
    <cellStyle name="SAPBEXexcCritical6 3 6" xfId="5931"/>
    <cellStyle name="SAPBEXexcCritical6 3 7" xfId="5959"/>
    <cellStyle name="SAPBEXexcCritical6 3 8" xfId="6147"/>
    <cellStyle name="SAPBEXexcGood1" xfId="323"/>
    <cellStyle name="SAPBEXexcGood1 2" xfId="975"/>
    <cellStyle name="SAPBEXexcGood1 2 2" xfId="1423"/>
    <cellStyle name="SAPBEXexcGood1 2 2 2" xfId="2583"/>
    <cellStyle name="SAPBEXexcGood1 2 2 2 2" xfId="6262"/>
    <cellStyle name="SAPBEXexcGood1 2 2 2 3" xfId="6900"/>
    <cellStyle name="SAPBEXexcGood1 2 2 2 4" xfId="8329"/>
    <cellStyle name="SAPBEXexcGood1 2 2 3" xfId="3131"/>
    <cellStyle name="SAPBEXexcGood1 2 2 3 2" xfId="6136"/>
    <cellStyle name="SAPBEXexcGood1 2 2 3 3" xfId="7352"/>
    <cellStyle name="SAPBEXexcGood1 2 2 3 4" xfId="8764"/>
    <cellStyle name="SAPBEXexcGood1 2 2 4" xfId="3312"/>
    <cellStyle name="SAPBEXexcGood1 2 2 4 2" xfId="3767"/>
    <cellStyle name="SAPBEXexcGood1 2 2 4 3" xfId="7533"/>
    <cellStyle name="SAPBEXexcGood1 2 2 4 4" xfId="8945"/>
    <cellStyle name="SAPBEXexcGood1 2 2 5" xfId="3474"/>
    <cellStyle name="SAPBEXexcGood1 2 2 5 2" xfId="3654"/>
    <cellStyle name="SAPBEXexcGood1 2 2 5 3" xfId="7695"/>
    <cellStyle name="SAPBEXexcGood1 2 2 5 4" xfId="9107"/>
    <cellStyle name="SAPBEXexcGood1 2 2 6" xfId="3946"/>
    <cellStyle name="SAPBEXexcGood1 2 2 7" xfId="5236"/>
    <cellStyle name="SAPBEXexcGood1 2 2 8" xfId="5093"/>
    <cellStyle name="SAPBEXexcGood1 2 3" xfId="2137"/>
    <cellStyle name="SAPBEXexcGood1 2 3 2" xfId="4513"/>
    <cellStyle name="SAPBEXexcGood1 2 3 3" xfId="6643"/>
    <cellStyle name="SAPBEXexcGood1 2 3 4" xfId="8108"/>
    <cellStyle name="SAPBEXexcGood1 2 4" xfId="2872"/>
    <cellStyle name="SAPBEXexcGood1 2 4 2" xfId="4814"/>
    <cellStyle name="SAPBEXexcGood1 2 4 3" xfId="7093"/>
    <cellStyle name="SAPBEXexcGood1 2 4 4" xfId="8505"/>
    <cellStyle name="SAPBEXexcGood1 2 5" xfId="1867"/>
    <cellStyle name="SAPBEXexcGood1 2 5 2" xfId="4491"/>
    <cellStyle name="SAPBEXexcGood1 2 5 3" xfId="6462"/>
    <cellStyle name="SAPBEXexcGood1 2 5 4" xfId="7945"/>
    <cellStyle name="SAPBEXexcGood1 2 6" xfId="3029"/>
    <cellStyle name="SAPBEXexcGood1 2 6 2" xfId="5964"/>
    <cellStyle name="SAPBEXexcGood1 2 6 3" xfId="7250"/>
    <cellStyle name="SAPBEXexcGood1 2 6 4" xfId="8662"/>
    <cellStyle name="SAPBEXexcGood1 2 7" xfId="5217"/>
    <cellStyle name="SAPBEXexcGood1 2 8" xfId="5477"/>
    <cellStyle name="SAPBEXexcGood1 2 9" xfId="6617"/>
    <cellStyle name="SAPBEXexcGood1 3" xfId="1240"/>
    <cellStyle name="SAPBEXexcGood1 3 2" xfId="2400"/>
    <cellStyle name="SAPBEXexcGood1 3 2 2" xfId="5664"/>
    <cellStyle name="SAPBEXexcGood1 3 2 3" xfId="6811"/>
    <cellStyle name="SAPBEXexcGood1 3 2 4" xfId="8258"/>
    <cellStyle name="SAPBEXexcGood1 3 3" xfId="3040"/>
    <cellStyle name="SAPBEXexcGood1 3 3 2" xfId="4903"/>
    <cellStyle name="SAPBEXexcGood1 3 3 3" xfId="7261"/>
    <cellStyle name="SAPBEXexcGood1 3 3 4" xfId="8673"/>
    <cellStyle name="SAPBEXexcGood1 3 4" xfId="1818"/>
    <cellStyle name="SAPBEXexcGood1 3 4 2" xfId="4838"/>
    <cellStyle name="SAPBEXexcGood1 3 4 3" xfId="6416"/>
    <cellStyle name="SAPBEXexcGood1 3 4 4" xfId="7899"/>
    <cellStyle name="SAPBEXexcGood1 3 5" xfId="1756"/>
    <cellStyle name="SAPBEXexcGood1 3 5 2" xfId="5199"/>
    <cellStyle name="SAPBEXexcGood1 3 5 3" xfId="6355"/>
    <cellStyle name="SAPBEXexcGood1 3 5 4" xfId="7839"/>
    <cellStyle name="SAPBEXexcGood1 3 6" xfId="5541"/>
    <cellStyle name="SAPBEXexcGood1 3 7" xfId="4375"/>
    <cellStyle name="SAPBEXexcGood1 3 8" xfId="4413"/>
    <cellStyle name="SAPBEXexcGood2" xfId="324"/>
    <cellStyle name="SAPBEXexcGood2 2" xfId="976"/>
    <cellStyle name="SAPBEXexcGood2 2 2" xfId="1424"/>
    <cellStyle name="SAPBEXexcGood2 2 2 2" xfId="2584"/>
    <cellStyle name="SAPBEXexcGood2 2 2 2 2" xfId="6151"/>
    <cellStyle name="SAPBEXexcGood2 2 2 2 3" xfId="6901"/>
    <cellStyle name="SAPBEXexcGood2 2 2 2 4" xfId="8330"/>
    <cellStyle name="SAPBEXexcGood2 2 2 3" xfId="3132"/>
    <cellStyle name="SAPBEXexcGood2 2 2 3 2" xfId="6002"/>
    <cellStyle name="SAPBEXexcGood2 2 2 3 3" xfId="7353"/>
    <cellStyle name="SAPBEXexcGood2 2 2 3 4" xfId="8765"/>
    <cellStyle name="SAPBEXexcGood2 2 2 4" xfId="3313"/>
    <cellStyle name="SAPBEXexcGood2 2 2 4 2" xfId="3766"/>
    <cellStyle name="SAPBEXexcGood2 2 2 4 3" xfId="7534"/>
    <cellStyle name="SAPBEXexcGood2 2 2 4 4" xfId="8946"/>
    <cellStyle name="SAPBEXexcGood2 2 2 5" xfId="3475"/>
    <cellStyle name="SAPBEXexcGood2 2 2 5 2" xfId="3653"/>
    <cellStyle name="SAPBEXexcGood2 2 2 5 3" xfId="7696"/>
    <cellStyle name="SAPBEXexcGood2 2 2 5 4" xfId="9108"/>
    <cellStyle name="SAPBEXexcGood2 2 2 6" xfId="3854"/>
    <cellStyle name="SAPBEXexcGood2 2 2 7" xfId="4472"/>
    <cellStyle name="SAPBEXexcGood2 2 2 8" xfId="5975"/>
    <cellStyle name="SAPBEXexcGood2 2 3" xfId="2138"/>
    <cellStyle name="SAPBEXexcGood2 2 3 2" xfId="5202"/>
    <cellStyle name="SAPBEXexcGood2 2 3 3" xfId="6644"/>
    <cellStyle name="SAPBEXexcGood2 2 3 4" xfId="8109"/>
    <cellStyle name="SAPBEXexcGood2 2 4" xfId="2873"/>
    <cellStyle name="SAPBEXexcGood2 2 4 2" xfId="4482"/>
    <cellStyle name="SAPBEXexcGood2 2 4 3" xfId="7094"/>
    <cellStyle name="SAPBEXexcGood2 2 4 4" xfId="8506"/>
    <cellStyle name="SAPBEXexcGood2 2 5" xfId="1868"/>
    <cellStyle name="SAPBEXexcGood2 2 5 2" xfId="5182"/>
    <cellStyle name="SAPBEXexcGood2 2 5 3" xfId="6463"/>
    <cellStyle name="SAPBEXexcGood2 2 5 4" xfId="7946"/>
    <cellStyle name="SAPBEXexcGood2 2 6" xfId="1860"/>
    <cellStyle name="SAPBEXexcGood2 2 6 2" xfId="4300"/>
    <cellStyle name="SAPBEXexcGood2 2 6 3" xfId="6455"/>
    <cellStyle name="SAPBEXexcGood2 2 6 4" xfId="7938"/>
    <cellStyle name="SAPBEXexcGood2 2 7" xfId="6190"/>
    <cellStyle name="SAPBEXexcGood2 2 8" xfId="4964"/>
    <cellStyle name="SAPBEXexcGood2 2 9" xfId="6874"/>
    <cellStyle name="SAPBEXexcGood2 3" xfId="1241"/>
    <cellStyle name="SAPBEXexcGood2 3 2" xfId="2401"/>
    <cellStyle name="SAPBEXexcGood2 3 2 2" xfId="4813"/>
    <cellStyle name="SAPBEXexcGood2 3 2 3" xfId="6812"/>
    <cellStyle name="SAPBEXexcGood2 3 2 4" xfId="8259"/>
    <cellStyle name="SAPBEXexcGood2 3 3" xfId="3041"/>
    <cellStyle name="SAPBEXexcGood2 3 3 2" xfId="5858"/>
    <cellStyle name="SAPBEXexcGood2 3 3 3" xfId="7262"/>
    <cellStyle name="SAPBEXexcGood2 3 3 4" xfId="8674"/>
    <cellStyle name="SAPBEXexcGood2 3 4" xfId="1804"/>
    <cellStyle name="SAPBEXexcGood2 3 4 2" xfId="4485"/>
    <cellStyle name="SAPBEXexcGood2 3 4 3" xfId="6403"/>
    <cellStyle name="SAPBEXexcGood2 3 4 4" xfId="7887"/>
    <cellStyle name="SAPBEXexcGood2 3 5" xfId="1963"/>
    <cellStyle name="SAPBEXexcGood2 3 5 2" xfId="4736"/>
    <cellStyle name="SAPBEXexcGood2 3 5 3" xfId="6551"/>
    <cellStyle name="SAPBEXexcGood2 3 5 4" xfId="8032"/>
    <cellStyle name="SAPBEXexcGood2 3 6" xfId="4696"/>
    <cellStyle name="SAPBEXexcGood2 3 7" xfId="4707"/>
    <cellStyle name="SAPBEXexcGood2 3 8" xfId="5750"/>
    <cellStyle name="SAPBEXexcGood3" xfId="325"/>
    <cellStyle name="SAPBEXexcGood3 2" xfId="977"/>
    <cellStyle name="SAPBEXexcGood3 2 2" xfId="1425"/>
    <cellStyle name="SAPBEXexcGood3 2 2 2" xfId="2585"/>
    <cellStyle name="SAPBEXexcGood3 2 2 2 2" xfId="6016"/>
    <cellStyle name="SAPBEXexcGood3 2 2 2 3" xfId="6902"/>
    <cellStyle name="SAPBEXexcGood3 2 2 2 4" xfId="8331"/>
    <cellStyle name="SAPBEXexcGood3 2 2 3" xfId="3133"/>
    <cellStyle name="SAPBEXexcGood3 2 2 3 2" xfId="5625"/>
    <cellStyle name="SAPBEXexcGood3 2 2 3 3" xfId="7354"/>
    <cellStyle name="SAPBEXexcGood3 2 2 3 4" xfId="8766"/>
    <cellStyle name="SAPBEXexcGood3 2 2 4" xfId="3314"/>
    <cellStyle name="SAPBEXexcGood3 2 2 4 2" xfId="4262"/>
    <cellStyle name="SAPBEXexcGood3 2 2 4 3" xfId="7535"/>
    <cellStyle name="SAPBEXexcGood3 2 2 4 4" xfId="8947"/>
    <cellStyle name="SAPBEXexcGood3 2 2 5" xfId="3476"/>
    <cellStyle name="SAPBEXexcGood3 2 2 5 2" xfId="3652"/>
    <cellStyle name="SAPBEXexcGood3 2 2 5 3" xfId="7697"/>
    <cellStyle name="SAPBEXexcGood3 2 2 5 4" xfId="9109"/>
    <cellStyle name="SAPBEXexcGood3 2 2 6" xfId="4563"/>
    <cellStyle name="SAPBEXexcGood3 2 2 7" xfId="5781"/>
    <cellStyle name="SAPBEXexcGood3 2 2 8" xfId="6118"/>
    <cellStyle name="SAPBEXexcGood3 2 3" xfId="2139"/>
    <cellStyle name="SAPBEXexcGood3 2 3 2" xfId="5536"/>
    <cellStyle name="SAPBEXexcGood3 2 3 3" xfId="6645"/>
    <cellStyle name="SAPBEXexcGood3 2 3 4" xfId="8110"/>
    <cellStyle name="SAPBEXexcGood3 2 4" xfId="2874"/>
    <cellStyle name="SAPBEXexcGood3 2 4 2" xfId="5876"/>
    <cellStyle name="SAPBEXexcGood3 2 4 3" xfId="7095"/>
    <cellStyle name="SAPBEXexcGood3 2 4 4" xfId="8507"/>
    <cellStyle name="SAPBEXexcGood3 2 5" xfId="1869"/>
    <cellStyle name="SAPBEXexcGood3 2 5 2" xfId="5515"/>
    <cellStyle name="SAPBEXexcGood3 2 5 3" xfId="6464"/>
    <cellStyle name="SAPBEXexcGood3 2 5 4" xfId="7947"/>
    <cellStyle name="SAPBEXexcGood3 2 6" xfId="1982"/>
    <cellStyle name="SAPBEXexcGood3 2 6 2" xfId="4678"/>
    <cellStyle name="SAPBEXexcGood3 2 6 3" xfId="6570"/>
    <cellStyle name="SAPBEXexcGood3 2 6 4" xfId="8051"/>
    <cellStyle name="SAPBEXexcGood3 2 7" xfId="6072"/>
    <cellStyle name="SAPBEXexcGood3 2 8" xfId="5468"/>
    <cellStyle name="SAPBEXexcGood3 2 9" xfId="5431"/>
    <cellStyle name="SAPBEXexcGood3 3" xfId="1242"/>
    <cellStyle name="SAPBEXexcGood3 3 2" xfId="2402"/>
    <cellStyle name="SAPBEXexcGood3 3 2 2" xfId="4481"/>
    <cellStyle name="SAPBEXexcGood3 3 2 3" xfId="6813"/>
    <cellStyle name="SAPBEXexcGood3 3 2 4" xfId="8260"/>
    <cellStyle name="SAPBEXexcGood3 3 3" xfId="3042"/>
    <cellStyle name="SAPBEXexcGood3 3 3 2" xfId="5324"/>
    <cellStyle name="SAPBEXexcGood3 3 3 3" xfId="7263"/>
    <cellStyle name="SAPBEXexcGood3 3 3 4" xfId="8675"/>
    <cellStyle name="SAPBEXexcGood3 3 4" xfId="1696"/>
    <cellStyle name="SAPBEXexcGood3 3 4 2" xfId="5401"/>
    <cellStyle name="SAPBEXexcGood3 3 4 3" xfId="6200"/>
    <cellStyle name="SAPBEXexcGood3 3 4 4" xfId="4919"/>
    <cellStyle name="SAPBEXexcGood3 3 5" xfId="2017"/>
    <cellStyle name="SAPBEXexcGood3 3 5 2" xfId="4557"/>
    <cellStyle name="SAPBEXexcGood3 3 5 3" xfId="6605"/>
    <cellStyle name="SAPBEXexcGood3 3 5 4" xfId="8086"/>
    <cellStyle name="SAPBEXexcGood3 3 6" xfId="4363"/>
    <cellStyle name="SAPBEXexcGood3 3 7" xfId="4705"/>
    <cellStyle name="SAPBEXexcGood3 3 8" xfId="4817"/>
    <cellStyle name="SAPBEXfilterDrill" xfId="326"/>
    <cellStyle name="SAPBEXfilterDrill 2" xfId="9248"/>
    <cellStyle name="SAPBEXfilterItem" xfId="327"/>
    <cellStyle name="SAPBEXfilterText" xfId="328"/>
    <cellStyle name="SAPBEXformats" xfId="329"/>
    <cellStyle name="SAPBEXformats 2" xfId="675"/>
    <cellStyle name="SAPBEXformats 2 2" xfId="763"/>
    <cellStyle name="SAPBEXformats 2 2 2" xfId="1116"/>
    <cellStyle name="SAPBEXformats 2 2 2 2" xfId="1564"/>
    <cellStyle name="SAPBEXformats 2 2 2 2 2" xfId="2724"/>
    <cellStyle name="SAPBEXformats 2 2 2 2 2 2" xfId="4004"/>
    <cellStyle name="SAPBEXformats 2 2 2 2 2 3" xfId="7029"/>
    <cellStyle name="SAPBEXformats 2 2 2 2 2 4" xfId="8456"/>
    <cellStyle name="SAPBEXformats 2 2 2 2 3" xfId="3261"/>
    <cellStyle name="SAPBEXformats 2 2 2 2 3 2" xfId="4276"/>
    <cellStyle name="SAPBEXformats 2 2 2 2 3 3" xfId="7482"/>
    <cellStyle name="SAPBEXformats 2 2 2 2 3 4" xfId="8894"/>
    <cellStyle name="SAPBEXformats 2 2 2 2 4" xfId="3439"/>
    <cellStyle name="SAPBEXformats 2 2 2 2 4 2" xfId="3678"/>
    <cellStyle name="SAPBEXformats 2 2 2 2 4 3" xfId="7660"/>
    <cellStyle name="SAPBEXformats 2 2 2 2 4 4" xfId="9072"/>
    <cellStyle name="SAPBEXformats 2 2 2 2 5" xfId="3601"/>
    <cellStyle name="SAPBEXformats 2 2 2 2 5 2" xfId="6339"/>
    <cellStyle name="SAPBEXformats 2 2 2 2 5 3" xfId="7822"/>
    <cellStyle name="SAPBEXformats 2 2 2 2 5 4" xfId="9234"/>
    <cellStyle name="SAPBEXformats 2 2 2 2 6" xfId="5531"/>
    <cellStyle name="SAPBEXformats 2 2 2 2 7" xfId="4712"/>
    <cellStyle name="SAPBEXformats 2 2 2 2 8" xfId="3927"/>
    <cellStyle name="SAPBEXformats 2 2 2 3" xfId="2276"/>
    <cellStyle name="SAPBEXformats 2 2 2 3 2" xfId="4671"/>
    <cellStyle name="SAPBEXformats 2 2 2 3 3" xfId="6770"/>
    <cellStyle name="SAPBEXformats 2 2 2 3 4" xfId="8233"/>
    <cellStyle name="SAPBEXformats 2 2 2 4" xfId="3001"/>
    <cellStyle name="SAPBEXformats 2 2 2 4 2" xfId="5797"/>
    <cellStyle name="SAPBEXformats 2 2 2 4 3" xfId="7222"/>
    <cellStyle name="SAPBEXformats 2 2 2 4 4" xfId="8634"/>
    <cellStyle name="SAPBEXformats 2 2 2 5" xfId="1770"/>
    <cellStyle name="SAPBEXformats 2 2 2 5 2" xfId="5244"/>
    <cellStyle name="SAPBEXformats 2 2 2 5 3" xfId="6369"/>
    <cellStyle name="SAPBEXformats 2 2 2 5 4" xfId="7853"/>
    <cellStyle name="SAPBEXformats 2 2 2 6" xfId="1988"/>
    <cellStyle name="SAPBEXformats 2 2 2 6 2" xfId="4299"/>
    <cellStyle name="SAPBEXformats 2 2 2 6 3" xfId="6576"/>
    <cellStyle name="SAPBEXformats 2 2 2 6 4" xfId="8057"/>
    <cellStyle name="SAPBEXformats 2 2 2 7" xfId="5886"/>
    <cellStyle name="SAPBEXformats 2 2 2 8" xfId="6066"/>
    <cellStyle name="SAPBEXformats 2 2 2 9" xfId="6274"/>
    <cellStyle name="SAPBEXformats 2 2 3" xfId="1310"/>
    <cellStyle name="SAPBEXformats 2 2 3 2" xfId="2470"/>
    <cellStyle name="SAPBEXformats 2 2 3 2 2" xfId="6038"/>
    <cellStyle name="SAPBEXformats 2 2 3 2 3" xfId="6869"/>
    <cellStyle name="SAPBEXformats 2 2 3 2 4" xfId="8314"/>
    <cellStyle name="SAPBEXformats 2 2 3 3" xfId="3099"/>
    <cellStyle name="SAPBEXformats 2 2 3 3 2" xfId="3839"/>
    <cellStyle name="SAPBEXformats 2 2 3 3 3" xfId="7320"/>
    <cellStyle name="SAPBEXformats 2 2 3 3 4" xfId="8732"/>
    <cellStyle name="SAPBEXformats 2 2 3 4" xfId="3297"/>
    <cellStyle name="SAPBEXformats 2 2 3 4 2" xfId="3778"/>
    <cellStyle name="SAPBEXformats 2 2 3 4 3" xfId="7518"/>
    <cellStyle name="SAPBEXformats 2 2 3 4 4" xfId="8930"/>
    <cellStyle name="SAPBEXformats 2 2 3 5" xfId="3459"/>
    <cellStyle name="SAPBEXformats 2 2 3 5 2" xfId="3664"/>
    <cellStyle name="SAPBEXformats 2 2 3 5 3" xfId="7680"/>
    <cellStyle name="SAPBEXformats 2 2 3 5 4" xfId="9092"/>
    <cellStyle name="SAPBEXformats 2 2 3 6" xfId="5349"/>
    <cellStyle name="SAPBEXformats 2 2 3 7" xfId="5111"/>
    <cellStyle name="SAPBEXformats 2 2 3 8" xfId="6195"/>
    <cellStyle name="SAPBEXformats 2 3" xfId="722"/>
    <cellStyle name="SAPBEXformats 2 3 2" xfId="1075"/>
    <cellStyle name="SAPBEXformats 2 3 2 2" xfId="1523"/>
    <cellStyle name="SAPBEXformats 2 3 2 2 2" xfId="2683"/>
    <cellStyle name="SAPBEXformats 2 3 2 2 2 2" xfId="5662"/>
    <cellStyle name="SAPBEXformats 2 3 2 2 2 3" xfId="6988"/>
    <cellStyle name="SAPBEXformats 2 3 2 2 2 4" xfId="8415"/>
    <cellStyle name="SAPBEXformats 2 3 2 2 3" xfId="3220"/>
    <cellStyle name="SAPBEXformats 2 3 2 2 3 2" xfId="3897"/>
    <cellStyle name="SAPBEXformats 2 3 2 2 3 3" xfId="7441"/>
    <cellStyle name="SAPBEXformats 2 3 2 2 3 4" xfId="8853"/>
    <cellStyle name="SAPBEXformats 2 3 2 2 4" xfId="3398"/>
    <cellStyle name="SAPBEXformats 2 3 2 2 4 2" xfId="3708"/>
    <cellStyle name="SAPBEXformats 2 3 2 2 4 3" xfId="7619"/>
    <cellStyle name="SAPBEXformats 2 3 2 2 4 4" xfId="9031"/>
    <cellStyle name="SAPBEXformats 2 3 2 2 5" xfId="3560"/>
    <cellStyle name="SAPBEXformats 2 3 2 2 5 2" xfId="6298"/>
    <cellStyle name="SAPBEXformats 2 3 2 2 5 3" xfId="7781"/>
    <cellStyle name="SAPBEXformats 2 3 2 2 5 4" xfId="9193"/>
    <cellStyle name="SAPBEXformats 2 3 2 2 6" xfId="4519"/>
    <cellStyle name="SAPBEXformats 2 3 2 2 7" xfId="5565"/>
    <cellStyle name="SAPBEXformats 2 3 2 2 8" xfId="5962"/>
    <cellStyle name="SAPBEXformats 2 3 2 3" xfId="2235"/>
    <cellStyle name="SAPBEXformats 2 3 2 3 2" xfId="4285"/>
    <cellStyle name="SAPBEXformats 2 3 2 3 3" xfId="6729"/>
    <cellStyle name="SAPBEXformats 2 3 2 3 4" xfId="8192"/>
    <cellStyle name="SAPBEXformats 2 3 2 4" xfId="2960"/>
    <cellStyle name="SAPBEXformats 2 3 2 4 2" xfId="5312"/>
    <cellStyle name="SAPBEXformats 2 3 2 4 3" xfId="7181"/>
    <cellStyle name="SAPBEXformats 2 3 2 4 4" xfId="8593"/>
    <cellStyle name="SAPBEXformats 2 3 2 5" xfId="1684"/>
    <cellStyle name="SAPBEXformats 2 3 2 5 2" xfId="4528"/>
    <cellStyle name="SAPBEXformats 2 3 2 5 3" xfId="5560"/>
    <cellStyle name="SAPBEXformats 2 3 2 5 4" xfId="5552"/>
    <cellStyle name="SAPBEXformats 2 3 2 6" xfId="1861"/>
    <cellStyle name="SAPBEXformats 2 3 2 6 2" xfId="5141"/>
    <cellStyle name="SAPBEXformats 2 3 2 6 3" xfId="6456"/>
    <cellStyle name="SAPBEXformats 2 3 2 6 4" xfId="7939"/>
    <cellStyle name="SAPBEXformats 2 3 2 7" xfId="6189"/>
    <cellStyle name="SAPBEXformats 2 3 2 8" xfId="4044"/>
    <cellStyle name="SAPBEXformats 2 3 2 9" xfId="5219"/>
    <cellStyle name="SAPBEXformats 2 3 3" xfId="1300"/>
    <cellStyle name="SAPBEXformats 2 3 3 2" xfId="2460"/>
    <cellStyle name="SAPBEXformats 2 3 3 2 2" xfId="6004"/>
    <cellStyle name="SAPBEXformats 2 3 3 2 3" xfId="6859"/>
    <cellStyle name="SAPBEXformats 2 3 3 2 4" xfId="8304"/>
    <cellStyle name="SAPBEXformats 2 3 3 3" xfId="3089"/>
    <cellStyle name="SAPBEXformats 2 3 3 3 2" xfId="3983"/>
    <cellStyle name="SAPBEXformats 2 3 3 3 3" xfId="7310"/>
    <cellStyle name="SAPBEXformats 2 3 3 3 4" xfId="8722"/>
    <cellStyle name="SAPBEXformats 2 3 3 4" xfId="1939"/>
    <cellStyle name="SAPBEXformats 2 3 3 4 2" xfId="4529"/>
    <cellStyle name="SAPBEXformats 2 3 3 4 3" xfId="6534"/>
    <cellStyle name="SAPBEXformats 2 3 3 4 4" xfId="8017"/>
    <cellStyle name="SAPBEXformats 2 3 3 5" xfId="1857"/>
    <cellStyle name="SAPBEXformats 2 3 3 5 2" xfId="4874"/>
    <cellStyle name="SAPBEXformats 2 3 3 5 3" xfId="6452"/>
    <cellStyle name="SAPBEXformats 2 3 3 5 4" xfId="7935"/>
    <cellStyle name="SAPBEXformats 2 3 3 6" xfId="5502"/>
    <cellStyle name="SAPBEXformats 2 3 3 7" xfId="5083"/>
    <cellStyle name="SAPBEXformats 2 3 3 8" xfId="4033"/>
    <cellStyle name="SAPBEXformats 2 4" xfId="1036"/>
    <cellStyle name="SAPBEXformats 2 4 2" xfId="1484"/>
    <cellStyle name="SAPBEXformats 2 4 2 2" xfId="2644"/>
    <cellStyle name="SAPBEXformats 2 4 2 2 2" xfId="4923"/>
    <cellStyle name="SAPBEXformats 2 4 2 2 3" xfId="6949"/>
    <cellStyle name="SAPBEXformats 2 4 2 2 4" xfId="8376"/>
    <cellStyle name="SAPBEXformats 2 4 2 3" xfId="3181"/>
    <cellStyle name="SAPBEXformats 2 4 2 3 2" xfId="6240"/>
    <cellStyle name="SAPBEXformats 2 4 2 3 3" xfId="7402"/>
    <cellStyle name="SAPBEXformats 2 4 2 3 4" xfId="8814"/>
    <cellStyle name="SAPBEXformats 2 4 2 4" xfId="3359"/>
    <cellStyle name="SAPBEXformats 2 4 2 4 2" xfId="3733"/>
    <cellStyle name="SAPBEXformats 2 4 2 4 3" xfId="7580"/>
    <cellStyle name="SAPBEXformats 2 4 2 4 4" xfId="8992"/>
    <cellStyle name="SAPBEXformats 2 4 2 5" xfId="3521"/>
    <cellStyle name="SAPBEXformats 2 4 2 5 2" xfId="3621"/>
    <cellStyle name="SAPBEXformats 2 4 2 5 3" xfId="7742"/>
    <cellStyle name="SAPBEXformats 2 4 2 5 4" xfId="9154"/>
    <cellStyle name="SAPBEXformats 2 4 2 6" xfId="5833"/>
    <cellStyle name="SAPBEXformats 2 4 2 7" xfId="4925"/>
    <cellStyle name="SAPBEXformats 2 4 2 8" xfId="4546"/>
    <cellStyle name="SAPBEXformats 2 4 3" xfId="2196"/>
    <cellStyle name="SAPBEXformats 2 4 3 2" xfId="5522"/>
    <cellStyle name="SAPBEXformats 2 4 3 3" xfId="6690"/>
    <cellStyle name="SAPBEXformats 2 4 3 4" xfId="8153"/>
    <cellStyle name="SAPBEXformats 2 4 4" xfId="2921"/>
    <cellStyle name="SAPBEXformats 2 4 4 2" xfId="6215"/>
    <cellStyle name="SAPBEXformats 2 4 4 3" xfId="7142"/>
    <cellStyle name="SAPBEXformats 2 4 4 4" xfId="8554"/>
    <cellStyle name="SAPBEXformats 2 4 5" xfId="1815"/>
    <cellStyle name="SAPBEXformats 2 4 5 2" xfId="4639"/>
    <cellStyle name="SAPBEXformats 2 4 5 3" xfId="6413"/>
    <cellStyle name="SAPBEXformats 2 4 5 4" xfId="7896"/>
    <cellStyle name="SAPBEXformats 2 4 6" xfId="2915"/>
    <cellStyle name="SAPBEXformats 2 4 6 2" xfId="4785"/>
    <cellStyle name="SAPBEXformats 2 4 6 3" xfId="7136"/>
    <cellStyle name="SAPBEXformats 2 4 6 4" xfId="8548"/>
    <cellStyle name="SAPBEXformats 2 4 7" xfId="5824"/>
    <cellStyle name="SAPBEXformats 2 4 8" xfId="6095"/>
    <cellStyle name="SAPBEXformats 2 4 9" xfId="6940"/>
    <cellStyle name="SAPBEXformats 2 5" xfId="1290"/>
    <cellStyle name="SAPBEXformats 2 5 2" xfId="2450"/>
    <cellStyle name="SAPBEXformats 2 5 2 2" xfId="5972"/>
    <cellStyle name="SAPBEXformats 2 5 2 3" xfId="6849"/>
    <cellStyle name="SAPBEXformats 2 5 2 4" xfId="8294"/>
    <cellStyle name="SAPBEXformats 2 5 3" xfId="3079"/>
    <cellStyle name="SAPBEXformats 2 5 3 2" xfId="4465"/>
    <cellStyle name="SAPBEXformats 2 5 3 3" xfId="7300"/>
    <cellStyle name="SAPBEXformats 2 5 3 4" xfId="8712"/>
    <cellStyle name="SAPBEXformats 2 5 4" xfId="1702"/>
    <cellStyle name="SAPBEXformats 2 5 4 2" xfId="4281"/>
    <cellStyle name="SAPBEXformats 2 5 4 3" xfId="3943"/>
    <cellStyle name="SAPBEXformats 2 5 4 4" xfId="5058"/>
    <cellStyle name="SAPBEXformats 2 5 5" xfId="1831"/>
    <cellStyle name="SAPBEXformats 2 5 5 2" xfId="5446"/>
    <cellStyle name="SAPBEXformats 2 5 5 3" xfId="6426"/>
    <cellStyle name="SAPBEXformats 2 5 5 4" xfId="7909"/>
    <cellStyle name="SAPBEXformats 2 5 6" xfId="4193"/>
    <cellStyle name="SAPBEXformats 2 5 7" xfId="6201"/>
    <cellStyle name="SAPBEXformats 2 5 8" xfId="6030"/>
    <cellStyle name="SAPBEXformats 3" xfId="742"/>
    <cellStyle name="SAPBEXformats 3 2" xfId="1095"/>
    <cellStyle name="SAPBEXformats 3 2 2" xfId="1543"/>
    <cellStyle name="SAPBEXformats 3 2 2 2" xfId="2703"/>
    <cellStyle name="SAPBEXformats 3 2 2 2 2" xfId="3918"/>
    <cellStyle name="SAPBEXformats 3 2 2 2 3" xfId="7008"/>
    <cellStyle name="SAPBEXformats 3 2 2 2 4" xfId="8435"/>
    <cellStyle name="SAPBEXformats 3 2 2 3" xfId="3240"/>
    <cellStyle name="SAPBEXformats 3 2 2 3 2" xfId="3894"/>
    <cellStyle name="SAPBEXformats 3 2 2 3 3" xfId="7461"/>
    <cellStyle name="SAPBEXformats 3 2 2 3 4" xfId="8873"/>
    <cellStyle name="SAPBEXformats 3 2 2 4" xfId="3418"/>
    <cellStyle name="SAPBEXformats 3 2 2 4 2" xfId="3694"/>
    <cellStyle name="SAPBEXformats 3 2 2 4 3" xfId="7639"/>
    <cellStyle name="SAPBEXformats 3 2 2 4 4" xfId="9051"/>
    <cellStyle name="SAPBEXformats 3 2 2 5" xfId="3580"/>
    <cellStyle name="SAPBEXformats 3 2 2 5 2" xfId="6318"/>
    <cellStyle name="SAPBEXformats 3 2 2 5 3" xfId="7801"/>
    <cellStyle name="SAPBEXformats 3 2 2 5 4" xfId="9213"/>
    <cellStyle name="SAPBEXformats 3 2 2 6" xfId="4618"/>
    <cellStyle name="SAPBEXformats 3 2 2 7" xfId="5562"/>
    <cellStyle name="SAPBEXformats 3 2 2 8" xfId="5059"/>
    <cellStyle name="SAPBEXformats 3 2 3" xfId="2255"/>
    <cellStyle name="SAPBEXformats 3 2 3 2" xfId="5687"/>
    <cellStyle name="SAPBEXformats 3 2 3 3" xfId="6749"/>
    <cellStyle name="SAPBEXformats 3 2 3 4" xfId="8212"/>
    <cellStyle name="SAPBEXformats 3 2 4" xfId="2980"/>
    <cellStyle name="SAPBEXformats 3 2 4 2" xfId="4895"/>
    <cellStyle name="SAPBEXformats 3 2 4 3" xfId="7201"/>
    <cellStyle name="SAPBEXformats 3 2 4 4" xfId="8613"/>
    <cellStyle name="SAPBEXformats 3 2 5" xfId="1687"/>
    <cellStyle name="SAPBEXformats 3 2 5 2" xfId="5487"/>
    <cellStyle name="SAPBEXformats 3 2 5 3" xfId="4078"/>
    <cellStyle name="SAPBEXformats 3 2 5 4" xfId="6196"/>
    <cellStyle name="SAPBEXformats 3 2 6" xfId="1833"/>
    <cellStyle name="SAPBEXformats 3 2 6 2" xfId="5254"/>
    <cellStyle name="SAPBEXformats 3 2 6 3" xfId="6428"/>
    <cellStyle name="SAPBEXformats 3 2 6 4" xfId="7911"/>
    <cellStyle name="SAPBEXformats 3 2 7" xfId="4700"/>
    <cellStyle name="SAPBEXformats 3 2 8" xfId="4879"/>
    <cellStyle name="SAPBEXformats 3 2 9" xfId="6542"/>
    <cellStyle name="SAPBEXformats 3 3" xfId="1305"/>
    <cellStyle name="SAPBEXformats 3 3 2" xfId="2465"/>
    <cellStyle name="SAPBEXformats 3 3 2 2" xfId="4904"/>
    <cellStyle name="SAPBEXformats 3 3 2 3" xfId="6864"/>
    <cellStyle name="SAPBEXformats 3 3 2 4" xfId="8309"/>
    <cellStyle name="SAPBEXformats 3 3 3" xfId="3094"/>
    <cellStyle name="SAPBEXformats 3 3 3 2" xfId="3842"/>
    <cellStyle name="SAPBEXformats 3 3 3 3" xfId="7315"/>
    <cellStyle name="SAPBEXformats 3 3 3 4" xfId="8727"/>
    <cellStyle name="SAPBEXformats 3 3 4" xfId="3292"/>
    <cellStyle name="SAPBEXformats 3 3 4 2" xfId="3782"/>
    <cellStyle name="SAPBEXformats 3 3 4 3" xfId="7513"/>
    <cellStyle name="SAPBEXformats 3 3 4 4" xfId="8925"/>
    <cellStyle name="SAPBEXformats 3 3 5" xfId="3454"/>
    <cellStyle name="SAPBEXformats 3 3 5 2" xfId="4222"/>
    <cellStyle name="SAPBEXformats 3 3 5 3" xfId="7675"/>
    <cellStyle name="SAPBEXformats 3 3 5 4" xfId="9087"/>
    <cellStyle name="SAPBEXformats 3 3 6" xfId="4520"/>
    <cellStyle name="SAPBEXformats 3 3 7" xfId="5958"/>
    <cellStyle name="SAPBEXformats 3 3 8" xfId="4431"/>
    <cellStyle name="SAPBEXformats 4" xfId="701"/>
    <cellStyle name="SAPBEXformats 4 2" xfId="1055"/>
    <cellStyle name="SAPBEXformats 4 2 2" xfId="1503"/>
    <cellStyle name="SAPBEXformats 4 2 2 2" xfId="2663"/>
    <cellStyle name="SAPBEXformats 4 2 2 2 2" xfId="4750"/>
    <cellStyle name="SAPBEXformats 4 2 2 2 3" xfId="6968"/>
    <cellStyle name="SAPBEXformats 4 2 2 2 4" xfId="8395"/>
    <cellStyle name="SAPBEXformats 4 2 2 3" xfId="3200"/>
    <cellStyle name="SAPBEXformats 4 2 2 3 2" xfId="3836"/>
    <cellStyle name="SAPBEXformats 4 2 2 3 3" xfId="7421"/>
    <cellStyle name="SAPBEXformats 4 2 2 3 4" xfId="8833"/>
    <cellStyle name="SAPBEXformats 4 2 2 4" xfId="3378"/>
    <cellStyle name="SAPBEXformats 4 2 2 4 2" xfId="3721"/>
    <cellStyle name="SAPBEXformats 4 2 2 4 3" xfId="7599"/>
    <cellStyle name="SAPBEXformats 4 2 2 4 4" xfId="9011"/>
    <cellStyle name="SAPBEXformats 4 2 2 5" xfId="3540"/>
    <cellStyle name="SAPBEXformats 4 2 2 5 2" xfId="440"/>
    <cellStyle name="SAPBEXformats 4 2 2 5 3" xfId="7761"/>
    <cellStyle name="SAPBEXformats 4 2 2 5 4" xfId="9173"/>
    <cellStyle name="SAPBEXformats 4 2 2 6" xfId="4190"/>
    <cellStyle name="SAPBEXformats 4 2 2 7" xfId="6079"/>
    <cellStyle name="SAPBEXformats 4 2 2 8" xfId="6112"/>
    <cellStyle name="SAPBEXformats 4 2 3" xfId="2215"/>
    <cellStyle name="SAPBEXformats 4 2 3 2" xfId="5712"/>
    <cellStyle name="SAPBEXformats 4 2 3 3" xfId="6709"/>
    <cellStyle name="SAPBEXformats 4 2 3 4" xfId="8172"/>
    <cellStyle name="SAPBEXformats 4 2 4" xfId="2940"/>
    <cellStyle name="SAPBEXformats 4 2 4 2" xfId="5320"/>
    <cellStyle name="SAPBEXformats 4 2 4 3" xfId="7161"/>
    <cellStyle name="SAPBEXformats 4 2 4 4" xfId="8573"/>
    <cellStyle name="SAPBEXformats 4 2 5" xfId="1892"/>
    <cellStyle name="SAPBEXformats 4 2 5 2" xfId="4288"/>
    <cellStyle name="SAPBEXformats 4 2 5 3" xfId="6487"/>
    <cellStyle name="SAPBEXformats 4 2 5 4" xfId="7970"/>
    <cellStyle name="SAPBEXformats 4 2 6" xfId="3284"/>
    <cellStyle name="SAPBEXformats 4 2 6 2" xfId="4270"/>
    <cellStyle name="SAPBEXformats 4 2 6 3" xfId="7505"/>
    <cellStyle name="SAPBEXformats 4 2 6 4" xfId="8917"/>
    <cellStyle name="SAPBEXformats 4 2 7" xfId="6164"/>
    <cellStyle name="SAPBEXformats 4 2 8" xfId="4469"/>
    <cellStyle name="SAPBEXformats 4 2 9" xfId="6884"/>
    <cellStyle name="SAPBEXformats 4 3" xfId="1295"/>
    <cellStyle name="SAPBEXformats 4 3 2" xfId="2455"/>
    <cellStyle name="SAPBEXformats 4 3 2 2" xfId="4897"/>
    <cellStyle name="SAPBEXformats 4 3 2 3" xfId="6854"/>
    <cellStyle name="SAPBEXformats 4 3 2 4" xfId="8299"/>
    <cellStyle name="SAPBEXformats 4 3 3" xfId="3084"/>
    <cellStyle name="SAPBEXformats 4 3 3 2" xfId="3987"/>
    <cellStyle name="SAPBEXformats 4 3 3 3" xfId="7305"/>
    <cellStyle name="SAPBEXformats 4 3 3 4" xfId="8717"/>
    <cellStyle name="SAPBEXformats 4 3 4" xfId="1938"/>
    <cellStyle name="SAPBEXformats 4 3 4 2" xfId="4856"/>
    <cellStyle name="SAPBEXformats 4 3 4 3" xfId="6533"/>
    <cellStyle name="SAPBEXformats 4 3 4 4" xfId="8016"/>
    <cellStyle name="SAPBEXformats 4 3 5" xfId="1977"/>
    <cellStyle name="SAPBEXformats 4 3 5 2" xfId="5683"/>
    <cellStyle name="SAPBEXformats 4 3 5 3" xfId="6565"/>
    <cellStyle name="SAPBEXformats 4 3 5 4" xfId="8046"/>
    <cellStyle name="SAPBEXformats 4 3 6" xfId="5250"/>
    <cellStyle name="SAPBEXformats 4 3 7" xfId="4579"/>
    <cellStyle name="SAPBEXformats 4 3 8" xfId="5798"/>
    <cellStyle name="SAPBEXformats 5" xfId="978"/>
    <cellStyle name="SAPBEXformats 5 2" xfId="1426"/>
    <cellStyle name="SAPBEXformats 5 2 2" xfId="2586"/>
    <cellStyle name="SAPBEXformats 5 2 2 2" xfId="5638"/>
    <cellStyle name="SAPBEXformats 5 2 2 3" xfId="6903"/>
    <cellStyle name="SAPBEXformats 5 2 2 4" xfId="8332"/>
    <cellStyle name="SAPBEXformats 5 2 3" xfId="3134"/>
    <cellStyle name="SAPBEXformats 5 2 3 2" xfId="4777"/>
    <cellStyle name="SAPBEXformats 5 2 3 3" xfId="7355"/>
    <cellStyle name="SAPBEXformats 5 2 3 4" xfId="8767"/>
    <cellStyle name="SAPBEXformats 5 2 4" xfId="3315"/>
    <cellStyle name="SAPBEXformats 5 2 4 2" xfId="3765"/>
    <cellStyle name="SAPBEXformats 5 2 4 3" xfId="7536"/>
    <cellStyle name="SAPBEXformats 5 2 4 4" xfId="8948"/>
    <cellStyle name="SAPBEXformats 5 2 5" xfId="3477"/>
    <cellStyle name="SAPBEXformats 5 2 5 2" xfId="4216"/>
    <cellStyle name="SAPBEXformats 5 2 5 3" xfId="7698"/>
    <cellStyle name="SAPBEXformats 5 2 5 4" xfId="9110"/>
    <cellStyle name="SAPBEXformats 5 2 6" xfId="4062"/>
    <cellStyle name="SAPBEXformats 5 2 7" xfId="5028"/>
    <cellStyle name="SAPBEXformats 5 2 8" xfId="4630"/>
    <cellStyle name="SAPBEXformats 5 3" xfId="2140"/>
    <cellStyle name="SAPBEXformats 5 3 2" xfId="4690"/>
    <cellStyle name="SAPBEXformats 5 3 3" xfId="6646"/>
    <cellStyle name="SAPBEXformats 5 3 4" xfId="8111"/>
    <cellStyle name="SAPBEXformats 5 4" xfId="2875"/>
    <cellStyle name="SAPBEXformats 5 4 2" xfId="5041"/>
    <cellStyle name="SAPBEXformats 5 4 3" xfId="7096"/>
    <cellStyle name="SAPBEXformats 5 4 4" xfId="8508"/>
    <cellStyle name="SAPBEXformats 5 5" xfId="1793"/>
    <cellStyle name="SAPBEXformats 5 5 2" xfId="5721"/>
    <cellStyle name="SAPBEXformats 5 5 3" xfId="6392"/>
    <cellStyle name="SAPBEXformats 5 5 4" xfId="7876"/>
    <cellStyle name="SAPBEXformats 5 6" xfId="3020"/>
    <cellStyle name="SAPBEXformats 5 6 2" xfId="4954"/>
    <cellStyle name="SAPBEXformats 5 6 3" xfId="7241"/>
    <cellStyle name="SAPBEXformats 5 6 4" xfId="8653"/>
    <cellStyle name="SAPBEXformats 5 7" xfId="5938"/>
    <cellStyle name="SAPBEXformats 5 8" xfId="4083"/>
    <cellStyle name="SAPBEXformats 5 9" xfId="6785"/>
    <cellStyle name="SAPBEXformats 6" xfId="1243"/>
    <cellStyle name="SAPBEXformats 6 2" xfId="2403"/>
    <cellStyle name="SAPBEXformats 6 2 2" xfId="6050"/>
    <cellStyle name="SAPBEXformats 6 2 3" xfId="6814"/>
    <cellStyle name="SAPBEXformats 6 2 4" xfId="8261"/>
    <cellStyle name="SAPBEXformats 6 3" xfId="3043"/>
    <cellStyle name="SAPBEXformats 6 3 2" xfId="6279"/>
    <cellStyle name="SAPBEXformats 6 3 3" xfId="7264"/>
    <cellStyle name="SAPBEXformats 6 3 4" xfId="8676"/>
    <cellStyle name="SAPBEXformats 6 4" xfId="1819"/>
    <cellStyle name="SAPBEXformats 6 4 2" xfId="4506"/>
    <cellStyle name="SAPBEXformats 6 4 3" xfId="6417"/>
    <cellStyle name="SAPBEXformats 6 4 4" xfId="7900"/>
    <cellStyle name="SAPBEXformats 6 5" xfId="1843"/>
    <cellStyle name="SAPBEXformats 6 5 2" xfId="4523"/>
    <cellStyle name="SAPBEXformats 6 5 3" xfId="6438"/>
    <cellStyle name="SAPBEXformats 6 5 4" xfId="7921"/>
    <cellStyle name="SAPBEXformats 6 6" xfId="3857"/>
    <cellStyle name="SAPBEXformats 6 7" xfId="6260"/>
    <cellStyle name="SAPBEXformats 6 8" xfId="4031"/>
    <cellStyle name="SAPBEXheaderItem" xfId="330"/>
    <cellStyle name="SAPBEXheaderItem 2" xfId="864"/>
    <cellStyle name="SAPBEXheaderText" xfId="331"/>
    <cellStyle name="SAPBEXheaderText 2" xfId="865"/>
    <cellStyle name="SAPBEXHLevel0" xfId="332"/>
    <cellStyle name="SAPBEXHLevel0 2" xfId="979"/>
    <cellStyle name="SAPBEXHLevel0 2 2" xfId="1427"/>
    <cellStyle name="SAPBEXHLevel0 2 2 2" xfId="2587"/>
    <cellStyle name="SAPBEXHLevel0 2 2 2 2" xfId="4790"/>
    <cellStyle name="SAPBEXHLevel0 2 2 2 3" xfId="6904"/>
    <cellStyle name="SAPBEXHLevel0 2 2 2 4" xfId="8333"/>
    <cellStyle name="SAPBEXHLevel0 2 2 3" xfId="3135"/>
    <cellStyle name="SAPBEXHLevel0 2 2 3 2" xfId="4444"/>
    <cellStyle name="SAPBEXHLevel0 2 2 3 3" xfId="7356"/>
    <cellStyle name="SAPBEXHLevel0 2 2 3 4" xfId="8768"/>
    <cellStyle name="SAPBEXHLevel0 2 2 4" xfId="3316"/>
    <cellStyle name="SAPBEXHLevel0 2 2 4 2" xfId="3764"/>
    <cellStyle name="SAPBEXHLevel0 2 2 4 3" xfId="7537"/>
    <cellStyle name="SAPBEXHLevel0 2 2 4 4" xfId="8949"/>
    <cellStyle name="SAPBEXHLevel0 2 2 5" xfId="3478"/>
    <cellStyle name="SAPBEXHLevel0 2 2 5 2" xfId="3651"/>
    <cellStyle name="SAPBEXHLevel0 2 2 5 3" xfId="7699"/>
    <cellStyle name="SAPBEXHLevel0 2 2 5 4" xfId="9111"/>
    <cellStyle name="SAPBEXHLevel0 2 2 6" xfId="4061"/>
    <cellStyle name="SAPBEXHLevel0 2 2 7" xfId="6047"/>
    <cellStyle name="SAPBEXHLevel0 2 2 8" xfId="4507"/>
    <cellStyle name="SAPBEXHLevel0 2 3" xfId="2141"/>
    <cellStyle name="SAPBEXHLevel0 2 3 2" xfId="5408"/>
    <cellStyle name="SAPBEXHLevel0 2 3 3" xfId="6647"/>
    <cellStyle name="SAPBEXHLevel0 2 3 4" xfId="8112"/>
    <cellStyle name="SAPBEXHLevel0 2 4" xfId="2876"/>
    <cellStyle name="SAPBEXHLevel0 2 4 2" xfId="5814"/>
    <cellStyle name="SAPBEXHLevel0 2 4 3" xfId="7097"/>
    <cellStyle name="SAPBEXHLevel0 2 4 4" xfId="8509"/>
    <cellStyle name="SAPBEXHLevel0 2 5" xfId="1870"/>
    <cellStyle name="SAPBEXHLevel0 2 5 2" xfId="4670"/>
    <cellStyle name="SAPBEXHLevel0 2 5 3" xfId="6465"/>
    <cellStyle name="SAPBEXHLevel0 2 5 4" xfId="7948"/>
    <cellStyle name="SAPBEXHLevel0 2 6" xfId="1758"/>
    <cellStyle name="SAPBEXHLevel0 2 6 2" xfId="4687"/>
    <cellStyle name="SAPBEXHLevel0 2 6 3" xfId="6357"/>
    <cellStyle name="SAPBEXHLevel0 2 6 4" xfId="7841"/>
    <cellStyle name="SAPBEXHLevel0 2 7" xfId="5548"/>
    <cellStyle name="SAPBEXHLevel0 2 8" xfId="3848"/>
    <cellStyle name="SAPBEXHLevel0 2 9" xfId="7044"/>
    <cellStyle name="SAPBEXHLevel0 3" xfId="1244"/>
    <cellStyle name="SAPBEXHLevel0 3 2" xfId="2404"/>
    <cellStyle name="SAPBEXHLevel0 3 2 2" xfId="4972"/>
    <cellStyle name="SAPBEXHLevel0 3 2 3" xfId="6815"/>
    <cellStyle name="SAPBEXHLevel0 3 2 4" xfId="8262"/>
    <cellStyle name="SAPBEXHLevel0 3 3" xfId="3044"/>
    <cellStyle name="SAPBEXHLevel0 3 3 2" xfId="6168"/>
    <cellStyle name="SAPBEXHLevel0 3 3 3" xfId="7265"/>
    <cellStyle name="SAPBEXHLevel0 3 3 4" xfId="8677"/>
    <cellStyle name="SAPBEXHLevel0 3 4" xfId="1943"/>
    <cellStyle name="SAPBEXHLevel0 3 4 2" xfId="4638"/>
    <cellStyle name="SAPBEXHLevel0 3 4 3" xfId="6537"/>
    <cellStyle name="SAPBEXHLevel0 3 4 4" xfId="8019"/>
    <cellStyle name="SAPBEXHLevel0 3 5" xfId="3107"/>
    <cellStyle name="SAPBEXHLevel0 3 5 2" xfId="5538"/>
    <cellStyle name="SAPBEXHLevel0 3 5 3" xfId="7328"/>
    <cellStyle name="SAPBEXHLevel0 3 5 4" xfId="8740"/>
    <cellStyle name="SAPBEXHLevel0 3 6" xfId="5005"/>
    <cellStyle name="SAPBEXHLevel0 3 7" xfId="5461"/>
    <cellStyle name="SAPBEXHLevel0 3 8" xfId="5718"/>
    <cellStyle name="SAPBEXHLevel0 6" xfId="355"/>
    <cellStyle name="SAPBEXHLevel0 6 2" xfId="997"/>
    <cellStyle name="SAPBEXHLevel0 6 2 2" xfId="1445"/>
    <cellStyle name="SAPBEXHLevel0 6 2 2 2" xfId="2605"/>
    <cellStyle name="SAPBEXHLevel0 6 2 2 2 2" xfId="6139"/>
    <cellStyle name="SAPBEXHLevel0 6 2 2 2 3" xfId="6922"/>
    <cellStyle name="SAPBEXHLevel0 6 2 2 2 4" xfId="8351"/>
    <cellStyle name="SAPBEXHLevel0 6 2 2 3" xfId="3153"/>
    <cellStyle name="SAPBEXHLevel0 6 2 2 3 2" xfId="5623"/>
    <cellStyle name="SAPBEXHLevel0 6 2 2 3 3" xfId="7374"/>
    <cellStyle name="SAPBEXHLevel0 6 2 2 3 4" xfId="8786"/>
    <cellStyle name="SAPBEXHLevel0 6 2 2 4" xfId="3334"/>
    <cellStyle name="SAPBEXHLevel0 6 2 2 4 2" xfId="3751"/>
    <cellStyle name="SAPBEXHLevel0 6 2 2 4 3" xfId="7555"/>
    <cellStyle name="SAPBEXHLevel0 6 2 2 4 4" xfId="8967"/>
    <cellStyle name="SAPBEXHLevel0 6 2 2 5" xfId="3496"/>
    <cellStyle name="SAPBEXHLevel0 6 2 2 5 2" xfId="4211"/>
    <cellStyle name="SAPBEXHLevel0 6 2 2 5 3" xfId="7717"/>
    <cellStyle name="SAPBEXHLevel0 6 2 2 5 4" xfId="9129"/>
    <cellStyle name="SAPBEXHLevel0 6 2 2 6" xfId="6096"/>
    <cellStyle name="SAPBEXHLevel0 6 2 2 7" xfId="5554"/>
    <cellStyle name="SAPBEXHLevel0 6 2 2 8" xfId="4540"/>
    <cellStyle name="SAPBEXHLevel0 6 2 3" xfId="2158"/>
    <cellStyle name="SAPBEXHLevel0 6 2 3 2" xfId="4564"/>
    <cellStyle name="SAPBEXHLevel0 6 2 3 3" xfId="6664"/>
    <cellStyle name="SAPBEXHLevel0 6 2 3 4" xfId="8129"/>
    <cellStyle name="SAPBEXHLevel0 6 2 4" xfId="2893"/>
    <cellStyle name="SAPBEXHLevel0 6 2 4 2" xfId="4462"/>
    <cellStyle name="SAPBEXHLevel0 6 2 4 3" xfId="7114"/>
    <cellStyle name="SAPBEXHLevel0 6 2 4 4" xfId="8526"/>
    <cellStyle name="SAPBEXHLevel0 6 2 5" xfId="1959"/>
    <cellStyle name="SAPBEXHLevel0 6 2 5 2" xfId="5445"/>
    <cellStyle name="SAPBEXHLevel0 6 2 5 3" xfId="6547"/>
    <cellStyle name="SAPBEXHLevel0 6 2 5 4" xfId="8028"/>
    <cellStyle name="SAPBEXHLevel0 6 2 6" xfId="2849"/>
    <cellStyle name="SAPBEXHLevel0 6 2 6 2" xfId="6109"/>
    <cellStyle name="SAPBEXHLevel0 6 2 6 3" xfId="7070"/>
    <cellStyle name="SAPBEXHLevel0 6 2 6 4" xfId="8482"/>
    <cellStyle name="SAPBEXHLevel0 6 2 7" xfId="4133"/>
    <cellStyle name="SAPBEXHLevel0 6 2 8" xfId="4492"/>
    <cellStyle name="SAPBEXHLevel0 6 2 9" xfId="6631"/>
    <cellStyle name="SAPBEXHLevel0 6 3" xfId="363"/>
    <cellStyle name="SAPBEXHLevel0 6 3 2" xfId="1004"/>
    <cellStyle name="SAPBEXHLevel0 6 3 2 2" xfId="1452"/>
    <cellStyle name="SAPBEXHLevel0 6 3 2 2 2" xfId="2612"/>
    <cellStyle name="SAPBEXHLevel0 6 3 2 2 2 2" xfId="4955"/>
    <cellStyle name="SAPBEXHLevel0 6 3 2 2 2 3" xfId="6929"/>
    <cellStyle name="SAPBEXHLevel0 6 3 2 2 2 4" xfId="8358"/>
    <cellStyle name="SAPBEXHLevel0 6 3 2 2 3" xfId="3160"/>
    <cellStyle name="SAPBEXHLevel0 6 3 2 2 3 2" xfId="6278"/>
    <cellStyle name="SAPBEXHLevel0 6 3 2 2 3 3" xfId="7381"/>
    <cellStyle name="SAPBEXHLevel0 6 3 2 2 3 4" xfId="8793"/>
    <cellStyle name="SAPBEXHLevel0 6 3 2 2 4" xfId="3341"/>
    <cellStyle name="SAPBEXHLevel0 6 3 2 2 4 2" xfId="4255"/>
    <cellStyle name="SAPBEXHLevel0 6 3 2 2 4 3" xfId="7562"/>
    <cellStyle name="SAPBEXHLevel0 6 3 2 2 4 4" xfId="8974"/>
    <cellStyle name="SAPBEXHLevel0 6 3 2 2 5" xfId="3503"/>
    <cellStyle name="SAPBEXHLevel0 6 3 2 2 5 2" xfId="3633"/>
    <cellStyle name="SAPBEXHLevel0 6 3 2 2 5 3" xfId="7724"/>
    <cellStyle name="SAPBEXHLevel0 6 3 2 2 5 4" xfId="9136"/>
    <cellStyle name="SAPBEXHLevel0 6 3 2 2 6" xfId="5811"/>
    <cellStyle name="SAPBEXHLevel0 6 3 2 2 7" xfId="6202"/>
    <cellStyle name="SAPBEXHLevel0 6 3 2 2 8" xfId="5961"/>
    <cellStyle name="SAPBEXHLevel0 6 3 2 3" xfId="2165"/>
    <cellStyle name="SAPBEXHLevel0 6 3 2 3 2" xfId="4102"/>
    <cellStyle name="SAPBEXHLevel0 6 3 2 3 3" xfId="6671"/>
    <cellStyle name="SAPBEXHLevel0 6 3 2 3 4" xfId="8136"/>
    <cellStyle name="SAPBEXHLevel0 6 3 2 4" xfId="2900"/>
    <cellStyle name="SAPBEXHLevel0 6 3 2 4 2" xfId="5272"/>
    <cellStyle name="SAPBEXHLevel0 6 3 2 4 3" xfId="7121"/>
    <cellStyle name="SAPBEXHLevel0 6 3 2 4 4" xfId="8533"/>
    <cellStyle name="SAPBEXHLevel0 6 3 2 5" xfId="2841"/>
    <cellStyle name="SAPBEXHLevel0 6 3 2 5 2" xfId="5634"/>
    <cellStyle name="SAPBEXHLevel0 6 3 2 5 3" xfId="7062"/>
    <cellStyle name="SAPBEXHLevel0 6 3 2 5 4" xfId="8474"/>
    <cellStyle name="SAPBEXHLevel0 6 3 2 6" xfId="1972"/>
    <cellStyle name="SAPBEXHLevel0 6 3 2 6 2" xfId="4322"/>
    <cellStyle name="SAPBEXHLevel0 6 3 2 6 3" xfId="6560"/>
    <cellStyle name="SAPBEXHLevel0 6 3 2 6 4" xfId="8041"/>
    <cellStyle name="SAPBEXHLevel0 6 3 2 7" xfId="4899"/>
    <cellStyle name="SAPBEXHLevel0 6 3 2 8" xfId="4703"/>
    <cellStyle name="SAPBEXHLevel0 6 3 2 9" xfId="4024"/>
    <cellStyle name="SAPBEXHLevel0 6 3 3" xfId="1268"/>
    <cellStyle name="SAPBEXHLevel0 6 3 3 2" xfId="2428"/>
    <cellStyle name="SAPBEXHLevel0 6 3 3 2 2" xfId="6235"/>
    <cellStyle name="SAPBEXHLevel0 6 3 3 2 3" xfId="6839"/>
    <cellStyle name="SAPBEXHLevel0 6 3 3 2 4" xfId="8286"/>
    <cellStyle name="SAPBEXHLevel0 6 3 3 3" xfId="3068"/>
    <cellStyle name="SAPBEXHLevel0 6 3 3 3 2" xfId="4769"/>
    <cellStyle name="SAPBEXHLevel0 6 3 3 3 3" xfId="7289"/>
    <cellStyle name="SAPBEXHLevel0 6 3 3 3 4" xfId="8701"/>
    <cellStyle name="SAPBEXHLevel0 6 3 3 4" xfId="1700"/>
    <cellStyle name="SAPBEXHLevel0 6 3 3 4 2" xfId="4347"/>
    <cellStyle name="SAPBEXHLevel0 6 3 3 4 3" xfId="5231"/>
    <cellStyle name="SAPBEXHLevel0 6 3 3 4 4" xfId="3870"/>
    <cellStyle name="SAPBEXHLevel0 6 3 3 5" xfId="1746"/>
    <cellStyle name="SAPBEXHLevel0 6 3 3 5 2" xfId="4860"/>
    <cellStyle name="SAPBEXHLevel0 6 3 3 5 3" xfId="4590"/>
    <cellStyle name="SAPBEXHLevel0 6 3 3 5 4" xfId="4918"/>
    <cellStyle name="SAPBEXHLevel0 6 3 3 6" xfId="5207"/>
    <cellStyle name="SAPBEXHLevel0 6 3 3 7" xfId="5770"/>
    <cellStyle name="SAPBEXHLevel0 6 3 3 8" xfId="6272"/>
    <cellStyle name="SAPBEXHLevel0 6 4" xfId="1261"/>
    <cellStyle name="SAPBEXHLevel0 6 4 2" xfId="2421"/>
    <cellStyle name="SAPBEXHLevel0 6 4 2 2" xfId="4795"/>
    <cellStyle name="SAPBEXHLevel0 6 4 2 3" xfId="6832"/>
    <cellStyle name="SAPBEXHLevel0 6 4 2 4" xfId="8279"/>
    <cellStyle name="SAPBEXHLevel0 6 4 3" xfId="3061"/>
    <cellStyle name="SAPBEXHLevel0 6 4 3 2" xfId="5117"/>
    <cellStyle name="SAPBEXHLevel0 6 4 3 3" xfId="7282"/>
    <cellStyle name="SAPBEXHLevel0 6 4 3 4" xfId="8694"/>
    <cellStyle name="SAPBEXHLevel0 6 4 4" xfId="2012"/>
    <cellStyle name="SAPBEXHLevel0 6 4 4 2" xfId="5534"/>
    <cellStyle name="SAPBEXHLevel0 6 4 4 3" xfId="6600"/>
    <cellStyle name="SAPBEXHLevel0 6 4 4 4" xfId="8081"/>
    <cellStyle name="SAPBEXHLevel0 6 4 5" xfId="1710"/>
    <cellStyle name="SAPBEXHLevel0 6 4 5 2" xfId="5169"/>
    <cellStyle name="SAPBEXHLevel0 6 4 5 3" xfId="4098"/>
    <cellStyle name="SAPBEXHLevel0 6 4 5 4" xfId="5078"/>
    <cellStyle name="SAPBEXHLevel0 6 4 6" xfId="5056"/>
    <cellStyle name="SAPBEXHLevel0 6 4 7" xfId="6165"/>
    <cellStyle name="SAPBEXHLevel0 6 4 8" xfId="5134"/>
    <cellStyle name="SAPBEXHLevel0X" xfId="333"/>
    <cellStyle name="SAPBEXHLevel0X 2" xfId="674"/>
    <cellStyle name="SAPBEXHLevel0X 2 2" xfId="762"/>
    <cellStyle name="SAPBEXHLevel0X 2 2 2" xfId="1115"/>
    <cellStyle name="SAPBEXHLevel0X 2 2 2 2" xfId="1563"/>
    <cellStyle name="SAPBEXHLevel0X 2 2 2 2 2" xfId="2723"/>
    <cellStyle name="SAPBEXHLevel0X 2 2 2 2 2 2" xfId="4005"/>
    <cellStyle name="SAPBEXHLevel0X 2 2 2 2 2 3" xfId="7028"/>
    <cellStyle name="SAPBEXHLevel0X 2 2 2 2 2 4" xfId="8455"/>
    <cellStyle name="SAPBEXHLevel0X 2 2 2 2 3" xfId="3260"/>
    <cellStyle name="SAPBEXHLevel0X 2 2 2 2 3 2" xfId="3804"/>
    <cellStyle name="SAPBEXHLevel0X 2 2 2 2 3 3" xfId="7481"/>
    <cellStyle name="SAPBEXHLevel0X 2 2 2 2 3 4" xfId="8893"/>
    <cellStyle name="SAPBEXHLevel0X 2 2 2 2 4" xfId="3438"/>
    <cellStyle name="SAPBEXHLevel0X 2 2 2 2 4 2" xfId="4226"/>
    <cellStyle name="SAPBEXHLevel0X 2 2 2 2 4 3" xfId="7659"/>
    <cellStyle name="SAPBEXHLevel0X 2 2 2 2 4 4" xfId="9071"/>
    <cellStyle name="SAPBEXHLevel0X 2 2 2 2 5" xfId="3600"/>
    <cellStyle name="SAPBEXHLevel0X 2 2 2 2 5 2" xfId="6338"/>
    <cellStyle name="SAPBEXHLevel0X 2 2 2 2 5 3" xfId="7821"/>
    <cellStyle name="SAPBEXHLevel0X 2 2 2 2 5 4" xfId="9233"/>
    <cellStyle name="SAPBEXHLevel0X 2 2 2 2 6" xfId="5197"/>
    <cellStyle name="SAPBEXHLevel0X 2 2 2 2 7" xfId="4382"/>
    <cellStyle name="SAPBEXHLevel0X 2 2 2 2 8" xfId="5458"/>
    <cellStyle name="SAPBEXHLevel0X 2 2 2 3" xfId="2275"/>
    <cellStyle name="SAPBEXHLevel0X 2 2 2 3 2" xfId="5517"/>
    <cellStyle name="SAPBEXHLevel0X 2 2 2 3 3" xfId="6769"/>
    <cellStyle name="SAPBEXHLevel0X 2 2 2 3 4" xfId="8232"/>
    <cellStyle name="SAPBEXHLevel0X 2 2 2 4" xfId="3000"/>
    <cellStyle name="SAPBEXHLevel0X 2 2 2 4 2" xfId="4890"/>
    <cellStyle name="SAPBEXHLevel0X 2 2 2 4 3" xfId="7221"/>
    <cellStyle name="SAPBEXHLevel0X 2 2 2 4 4" xfId="8633"/>
    <cellStyle name="SAPBEXHLevel0X 2 2 2 5" xfId="1691"/>
    <cellStyle name="SAPBEXHLevel0X 2 2 2 5 2" xfId="4837"/>
    <cellStyle name="SAPBEXHLevel0X 2 2 2 5 3" xfId="3936"/>
    <cellStyle name="SAPBEXHLevel0X 2 2 2 5 4" xfId="4290"/>
    <cellStyle name="SAPBEXHLevel0X 2 2 2 6" xfId="1811"/>
    <cellStyle name="SAPBEXHLevel0X 2 2 2 6 2" xfId="4530"/>
    <cellStyle name="SAPBEXHLevel0X 2 2 2 6 3" xfId="6410"/>
    <cellStyle name="SAPBEXHLevel0X 2 2 2 6 4" xfId="7893"/>
    <cellStyle name="SAPBEXHLevel0X 2 2 2 7" xfId="4905"/>
    <cellStyle name="SAPBEXHLevel0X 2 2 2 8" xfId="5142"/>
    <cellStyle name="SAPBEXHLevel0X 2 2 2 9" xfId="4978"/>
    <cellStyle name="SAPBEXHLevel0X 2 2 3" xfId="1309"/>
    <cellStyle name="SAPBEXHLevel0X 2 2 3 2" xfId="2469"/>
    <cellStyle name="SAPBEXHLevel0X 2 2 3 2 2" xfId="6171"/>
    <cellStyle name="SAPBEXHLevel0X 2 2 3 2 3" xfId="6868"/>
    <cellStyle name="SAPBEXHLevel0X 2 2 3 2 4" xfId="8313"/>
    <cellStyle name="SAPBEXHLevel0X 2 2 3 3" xfId="3098"/>
    <cellStyle name="SAPBEXHLevel0X 2 2 3 3 2" xfId="3981"/>
    <cellStyle name="SAPBEXHLevel0X 2 2 3 3 3" xfId="7319"/>
    <cellStyle name="SAPBEXHLevel0X 2 2 3 3 4" xfId="8731"/>
    <cellStyle name="SAPBEXHLevel0X 2 2 3 4" xfId="3296"/>
    <cellStyle name="SAPBEXHLevel0X 2 2 3 4 2" xfId="3779"/>
    <cellStyle name="SAPBEXHLevel0X 2 2 3 4 3" xfId="7517"/>
    <cellStyle name="SAPBEXHLevel0X 2 2 3 4 4" xfId="8929"/>
    <cellStyle name="SAPBEXHLevel0X 2 2 3 5" xfId="3458"/>
    <cellStyle name="SAPBEXHLevel0X 2 2 3 5 2" xfId="4221"/>
    <cellStyle name="SAPBEXHLevel0X 2 2 3 5 3" xfId="7679"/>
    <cellStyle name="SAPBEXHLevel0X 2 2 3 5 4" xfId="9091"/>
    <cellStyle name="SAPBEXHLevel0X 2 2 3 6" xfId="4631"/>
    <cellStyle name="SAPBEXHLevel0X 2 2 3 7" xfId="5785"/>
    <cellStyle name="SAPBEXHLevel0X 2 2 3 8" xfId="5055"/>
    <cellStyle name="SAPBEXHLevel0X 2 3" xfId="721"/>
    <cellStyle name="SAPBEXHLevel0X 2 3 2" xfId="1074"/>
    <cellStyle name="SAPBEXHLevel0X 2 3 2 2" xfId="1522"/>
    <cellStyle name="SAPBEXHLevel0X 2 3 2 2 2" xfId="2682"/>
    <cellStyle name="SAPBEXHLevel0X 2 3 2 2 2 2" xfId="6040"/>
    <cellStyle name="SAPBEXHLevel0X 2 3 2 2 2 3" xfId="6987"/>
    <cellStyle name="SAPBEXHLevel0X 2 3 2 2 2 4" xfId="8414"/>
    <cellStyle name="SAPBEXHLevel0X 2 3 2 2 3" xfId="3219"/>
    <cellStyle name="SAPBEXHLevel0X 2 3 2 2 3 2" xfId="3826"/>
    <cellStyle name="SAPBEXHLevel0X 2 3 2 2 3 3" xfId="7440"/>
    <cellStyle name="SAPBEXHLevel0X 2 3 2 2 3 4" xfId="8852"/>
    <cellStyle name="SAPBEXHLevel0X 2 3 2 2 4" xfId="3397"/>
    <cellStyle name="SAPBEXHLevel0X 2 3 2 2 4 2" xfId="4237"/>
    <cellStyle name="SAPBEXHLevel0X 2 3 2 2 4 3" xfId="7618"/>
    <cellStyle name="SAPBEXHLevel0X 2 3 2 2 4 4" xfId="9030"/>
    <cellStyle name="SAPBEXHLevel0X 2 3 2 2 5" xfId="3559"/>
    <cellStyle name="SAPBEXHLevel0X 2 3 2 2 5 2" xfId="6297"/>
    <cellStyle name="SAPBEXHLevel0X 2 3 2 2 5 3" xfId="7780"/>
    <cellStyle name="SAPBEXHLevel0X 2 3 2 2 5 4" xfId="9192"/>
    <cellStyle name="SAPBEXHLevel0X 2 3 2 2 6" xfId="4849"/>
    <cellStyle name="SAPBEXHLevel0X 2 3 2 2 7" xfId="5980"/>
    <cellStyle name="SAPBEXHLevel0X 2 3 2 2 8" xfId="4792"/>
    <cellStyle name="SAPBEXHLevel0X 2 3 2 3" xfId="2234"/>
    <cellStyle name="SAPBEXHLevel0X 2 3 2 3 2" xfId="4308"/>
    <cellStyle name="SAPBEXHLevel0X 2 3 2 3 3" xfId="6728"/>
    <cellStyle name="SAPBEXHLevel0X 2 3 2 3 4" xfId="8191"/>
    <cellStyle name="SAPBEXHLevel0X 2 3 2 4" xfId="2959"/>
    <cellStyle name="SAPBEXHLevel0X 2 3 2 4 2" xfId="5844"/>
    <cellStyle name="SAPBEXHLevel0X 2 3 2 4 3" xfId="7180"/>
    <cellStyle name="SAPBEXHLevel0X 2 3 2 4 4" xfId="8592"/>
    <cellStyle name="SAPBEXHLevel0X 2 3 2 5" xfId="1761"/>
    <cellStyle name="SAPBEXHLevel0X 2 3 2 5 2" xfId="4883"/>
    <cellStyle name="SAPBEXHLevel0X 2 3 2 5 3" xfId="6360"/>
    <cellStyle name="SAPBEXHLevel0X 2 3 2 5 4" xfId="7844"/>
    <cellStyle name="SAPBEXHLevel0X 2 3 2 6" xfId="3021"/>
    <cellStyle name="SAPBEXHLevel0X 2 3 2 6 2" xfId="5860"/>
    <cellStyle name="SAPBEXHLevel0X 2 3 2 6 3" xfId="7242"/>
    <cellStyle name="SAPBEXHLevel0X 2 3 2 6 4" xfId="8654"/>
    <cellStyle name="SAPBEXHLevel0X 2 3 2 7" xfId="5216"/>
    <cellStyle name="SAPBEXHLevel0X 2 3 2 8" xfId="6026"/>
    <cellStyle name="SAPBEXHLevel0X 2 3 2 9" xfId="7051"/>
    <cellStyle name="SAPBEXHLevel0X 2 3 3" xfId="1299"/>
    <cellStyle name="SAPBEXHLevel0X 2 3 3 2" xfId="2459"/>
    <cellStyle name="SAPBEXHLevel0X 2 3 3 2 2" xfId="6138"/>
    <cellStyle name="SAPBEXHLevel0X 2 3 3 2 3" xfId="6858"/>
    <cellStyle name="SAPBEXHLevel0X 2 3 3 2 4" xfId="8303"/>
    <cellStyle name="SAPBEXHLevel0X 2 3 3 3" xfId="3088"/>
    <cellStyle name="SAPBEXHLevel0X 2 3 3 3 2" xfId="3845"/>
    <cellStyle name="SAPBEXHLevel0X 2 3 3 3 3" xfId="7309"/>
    <cellStyle name="SAPBEXHLevel0X 2 3 3 3 4" xfId="8721"/>
    <cellStyle name="SAPBEXHLevel0X 2 3 3 4" xfId="1704"/>
    <cellStyle name="SAPBEXHLevel0X 2 3 3 4 2" xfId="5444"/>
    <cellStyle name="SAPBEXHLevel0X 2 3 3 4 3" xfId="5776"/>
    <cellStyle name="SAPBEXHLevel0X 2 3 3 4 4" xfId="5892"/>
    <cellStyle name="SAPBEXHLevel0X 2 3 3 5" xfId="1846"/>
    <cellStyle name="SAPBEXHLevel0X 2 3 3 5 2" xfId="5483"/>
    <cellStyle name="SAPBEXHLevel0X 2 3 3 5 3" xfId="6441"/>
    <cellStyle name="SAPBEXHLevel0X 2 3 3 5 4" xfId="7924"/>
    <cellStyle name="SAPBEXHLevel0X 2 3 3 6" xfId="5168"/>
    <cellStyle name="SAPBEXHLevel0X 2 3 3 7" xfId="5744"/>
    <cellStyle name="SAPBEXHLevel0X 2 3 3 8" xfId="5588"/>
    <cellStyle name="SAPBEXHLevel0X 2 4" xfId="1035"/>
    <cellStyle name="SAPBEXHLevel0X 2 4 2" xfId="1483"/>
    <cellStyle name="SAPBEXHLevel0X 2 4 2 2" xfId="2643"/>
    <cellStyle name="SAPBEXHLevel0X 2 4 2 2 2" xfId="4136"/>
    <cellStyle name="SAPBEXHLevel0X 2 4 2 2 3" xfId="6948"/>
    <cellStyle name="SAPBEXHLevel0X 2 4 2 2 4" xfId="8375"/>
    <cellStyle name="SAPBEXHLevel0X 2 4 2 3" xfId="3180"/>
    <cellStyle name="SAPBEXHLevel0X 2 4 2 3 2" xfId="5283"/>
    <cellStyle name="SAPBEXHLevel0X 2 4 2 3 3" xfId="7401"/>
    <cellStyle name="SAPBEXHLevel0X 2 4 2 3 4" xfId="8813"/>
    <cellStyle name="SAPBEXHLevel0X 2 4 2 4" xfId="3358"/>
    <cellStyle name="SAPBEXHLevel0X 2 4 2 4 2" xfId="4250"/>
    <cellStyle name="SAPBEXHLevel0X 2 4 2 4 3" xfId="7579"/>
    <cellStyle name="SAPBEXHLevel0X 2 4 2 4 4" xfId="8991"/>
    <cellStyle name="SAPBEXHLevel0X 2 4 2 5" xfId="3520"/>
    <cellStyle name="SAPBEXHLevel0X 2 4 2 5 2" xfId="4204"/>
    <cellStyle name="SAPBEXHLevel0X 2 4 2 5 3" xfId="7741"/>
    <cellStyle name="SAPBEXHLevel0X 2 4 2 5 4" xfId="9153"/>
    <cellStyle name="SAPBEXHLevel0X 2 4 2 6" xfId="5047"/>
    <cellStyle name="SAPBEXHLevel0X 2 4 2 7" xfId="5429"/>
    <cellStyle name="SAPBEXHLevel0X 2 4 2 8" xfId="5172"/>
    <cellStyle name="SAPBEXHLevel0X 2 4 3" xfId="2195"/>
    <cellStyle name="SAPBEXHLevel0X 2 4 3 2" xfId="5188"/>
    <cellStyle name="SAPBEXHLevel0X 2 4 3 3" xfId="6689"/>
    <cellStyle name="SAPBEXHLevel0X 2 4 3 4" xfId="8152"/>
    <cellStyle name="SAPBEXHLevel0X 2 4 4" xfId="2920"/>
    <cellStyle name="SAPBEXHLevel0X 2 4 4 2" xfId="5262"/>
    <cellStyle name="SAPBEXHLevel0X 2 4 4 3" xfId="7141"/>
    <cellStyle name="SAPBEXHLevel0X 2 4 4 4" xfId="8553"/>
    <cellStyle name="SAPBEXHLevel0X 2 4 5" xfId="1883"/>
    <cellStyle name="SAPBEXHLevel0X 2 4 5 2" xfId="5201"/>
    <cellStyle name="SAPBEXHLevel0X 2 4 5 3" xfId="6478"/>
    <cellStyle name="SAPBEXHLevel0X 2 4 5 4" xfId="7961"/>
    <cellStyle name="SAPBEXHLevel0X 2 4 6" xfId="3113"/>
    <cellStyle name="SAPBEXHLevel0X 2 4 6 2" xfId="5574"/>
    <cellStyle name="SAPBEXHLevel0X 2 4 6 3" xfId="7334"/>
    <cellStyle name="SAPBEXHLevel0X 2 4 6 4" xfId="8746"/>
    <cellStyle name="SAPBEXHLevel0X 2 4 7" xfId="4896"/>
    <cellStyle name="SAPBEXHLevel0X 2 4 8" xfId="5167"/>
    <cellStyle name="SAPBEXHLevel0X 2 4 9" xfId="6681"/>
    <cellStyle name="SAPBEXHLevel0X 2 5" xfId="1289"/>
    <cellStyle name="SAPBEXHLevel0X 2 5 2" xfId="2449"/>
    <cellStyle name="SAPBEXHLevel0X 2 5 2 2" xfId="6105"/>
    <cellStyle name="SAPBEXHLevel0X 2 5 2 3" xfId="6848"/>
    <cellStyle name="SAPBEXHLevel0X 2 5 2 4" xfId="8293"/>
    <cellStyle name="SAPBEXHLevel0X 2 5 3" xfId="3078"/>
    <cellStyle name="SAPBEXHLevel0X 2 5 3 2" xfId="4797"/>
    <cellStyle name="SAPBEXHLevel0X 2 5 3 3" xfId="7299"/>
    <cellStyle name="SAPBEXHLevel0X 2 5 3 4" xfId="8711"/>
    <cellStyle name="SAPBEXHLevel0X 2 5 4" xfId="1825"/>
    <cellStyle name="SAPBEXHLevel0X 2 5 4 2" xfId="4880"/>
    <cellStyle name="SAPBEXHLevel0X 2 5 4 3" xfId="6421"/>
    <cellStyle name="SAPBEXHLevel0X 2 5 4 4" xfId="7904"/>
    <cellStyle name="SAPBEXHLevel0X 2 5 5" xfId="1858"/>
    <cellStyle name="SAPBEXHLevel0X 2 5 5 2" xfId="4549"/>
    <cellStyle name="SAPBEXHLevel0X 2 5 5 3" xfId="6453"/>
    <cellStyle name="SAPBEXHLevel0X 2 5 5 4" xfId="7936"/>
    <cellStyle name="SAPBEXHLevel0X 2 5 6" xfId="4063"/>
    <cellStyle name="SAPBEXHLevel0X 2 5 7" xfId="6084"/>
    <cellStyle name="SAPBEXHLevel0X 2 5 8" xfId="4828"/>
    <cellStyle name="SAPBEXHLevel0X 3" xfId="741"/>
    <cellStyle name="SAPBEXHLevel0X 3 2" xfId="1094"/>
    <cellStyle name="SAPBEXHLevel0X 3 2 2" xfId="1542"/>
    <cellStyle name="SAPBEXHLevel0X 3 2 2 2" xfId="2702"/>
    <cellStyle name="SAPBEXHLevel0X 3 2 2 2 2" xfId="3919"/>
    <cellStyle name="SAPBEXHLevel0X 3 2 2 2 3" xfId="7007"/>
    <cellStyle name="SAPBEXHLevel0X 3 2 2 2 4" xfId="8434"/>
    <cellStyle name="SAPBEXHLevel0X 3 2 2 3" xfId="3239"/>
    <cellStyle name="SAPBEXHLevel0X 3 2 2 3 2" xfId="3816"/>
    <cellStyle name="SAPBEXHLevel0X 3 2 2 3 3" xfId="7460"/>
    <cellStyle name="SAPBEXHLevel0X 3 2 2 3 4" xfId="8872"/>
    <cellStyle name="SAPBEXHLevel0X 3 2 2 4" xfId="3417"/>
    <cellStyle name="SAPBEXHLevel0X 3 2 2 4 2" xfId="4231"/>
    <cellStyle name="SAPBEXHLevel0X 3 2 2 4 3" xfId="7638"/>
    <cellStyle name="SAPBEXHLevel0X 3 2 2 4 4" xfId="9050"/>
    <cellStyle name="SAPBEXHLevel0X 3 2 2 5" xfId="3579"/>
    <cellStyle name="SAPBEXHLevel0X 3 2 2 5 2" xfId="6317"/>
    <cellStyle name="SAPBEXHLevel0X 3 2 2 5 3" xfId="7800"/>
    <cellStyle name="SAPBEXHLevel0X 3 2 2 5 4" xfId="9212"/>
    <cellStyle name="SAPBEXHLevel0X 3 2 2 6" xfId="5466"/>
    <cellStyle name="SAPBEXHLevel0X 3 2 2 7" xfId="4718"/>
    <cellStyle name="SAPBEXHLevel0X 3 2 2 8" xfId="4920"/>
    <cellStyle name="SAPBEXHLevel0X 3 2 3" xfId="2254"/>
    <cellStyle name="SAPBEXHLevel0X 3 2 3 2" xfId="5355"/>
    <cellStyle name="SAPBEXHLevel0X 3 2 3 3" xfId="6748"/>
    <cellStyle name="SAPBEXHLevel0X 3 2 3 4" xfId="8211"/>
    <cellStyle name="SAPBEXHLevel0X 3 2 4" xfId="2979"/>
    <cellStyle name="SAPBEXHLevel0X 3 2 4 2" xfId="5097"/>
    <cellStyle name="SAPBEXHLevel0X 3 2 4 3" xfId="7200"/>
    <cellStyle name="SAPBEXHLevel0X 3 2 4 4" xfId="8612"/>
    <cellStyle name="SAPBEXHLevel0X 3 2 5" xfId="1912"/>
    <cellStyle name="SAPBEXHLevel0X 3 2 5 2" xfId="4626"/>
    <cellStyle name="SAPBEXHLevel0X 3 2 5 3" xfId="6507"/>
    <cellStyle name="SAPBEXHLevel0X 3 2 5 4" xfId="7990"/>
    <cellStyle name="SAPBEXHLevel0X 3 2 6" xfId="1735"/>
    <cellStyle name="SAPBEXHLevel0X 3 2 6 2" xfId="5469"/>
    <cellStyle name="SAPBEXHLevel0X 3 2 6 3" xfId="5238"/>
    <cellStyle name="SAPBEXHLevel0X 3 2 6 4" xfId="4150"/>
    <cellStyle name="SAPBEXHLevel0X 3 2 7" xfId="5546"/>
    <cellStyle name="SAPBEXHLevel0X 3 2 8" xfId="5922"/>
    <cellStyle name="SAPBEXHLevel0X 3 2 9" xfId="4730"/>
    <cellStyle name="SAPBEXHLevel0X 3 3" xfId="1304"/>
    <cellStyle name="SAPBEXHLevel0X 3 3 2" xfId="2464"/>
    <cellStyle name="SAPBEXHLevel0X 3 3 2 2" xfId="5007"/>
    <cellStyle name="SAPBEXHLevel0X 3 3 2 3" xfId="6863"/>
    <cellStyle name="SAPBEXHLevel0X 3 3 2 4" xfId="8308"/>
    <cellStyle name="SAPBEXHLevel0X 3 3 3" xfId="3093"/>
    <cellStyle name="SAPBEXHLevel0X 3 3 3 2" xfId="3898"/>
    <cellStyle name="SAPBEXHLevel0X 3 3 3 3" xfId="7314"/>
    <cellStyle name="SAPBEXHLevel0X 3 3 3 4" xfId="8726"/>
    <cellStyle name="SAPBEXHLevel0X 3 3 4" xfId="3291"/>
    <cellStyle name="SAPBEXHLevel0X 3 3 4 2" xfId="3783"/>
    <cellStyle name="SAPBEXHLevel0X 3 3 4 3" xfId="7512"/>
    <cellStyle name="SAPBEXHLevel0X 3 3 4 4" xfId="8924"/>
    <cellStyle name="SAPBEXHLevel0X 3 3 5" xfId="3453"/>
    <cellStyle name="SAPBEXHLevel0X 3 3 5 2" xfId="3668"/>
    <cellStyle name="SAPBEXHLevel0X 3 3 5 3" xfId="7674"/>
    <cellStyle name="SAPBEXHLevel0X 3 3 5 4" xfId="9086"/>
    <cellStyle name="SAPBEXHLevel0X 3 3 6" xfId="4850"/>
    <cellStyle name="SAPBEXHLevel0X 3 3 7" xfId="5568"/>
    <cellStyle name="SAPBEXHLevel0X 3 3 8" xfId="4789"/>
    <cellStyle name="SAPBEXHLevel0X 4" xfId="700"/>
    <cellStyle name="SAPBEXHLevel0X 4 2" xfId="1054"/>
    <cellStyle name="SAPBEXHLevel0X 4 2 2" xfId="1502"/>
    <cellStyle name="SAPBEXHLevel0X 4 2 2 2" xfId="2662"/>
    <cellStyle name="SAPBEXHLevel0X 4 2 2 2 2" xfId="5596"/>
    <cellStyle name="SAPBEXHLevel0X 4 2 2 2 3" xfId="6967"/>
    <cellStyle name="SAPBEXHLevel0X 4 2 2 2 4" xfId="8394"/>
    <cellStyle name="SAPBEXHLevel0X 4 2 2 3" xfId="3199"/>
    <cellStyle name="SAPBEXHLevel0X 4 2 2 3 2" xfId="3979"/>
    <cellStyle name="SAPBEXHLevel0X 4 2 2 3 3" xfId="7420"/>
    <cellStyle name="SAPBEXHLevel0X 4 2 2 3 4" xfId="8832"/>
    <cellStyle name="SAPBEXHLevel0X 4 2 2 4" xfId="3377"/>
    <cellStyle name="SAPBEXHLevel0X 4 2 2 4 2" xfId="3722"/>
    <cellStyle name="SAPBEXHLevel0X 4 2 2 4 3" xfId="7598"/>
    <cellStyle name="SAPBEXHLevel0X 4 2 2 4 4" xfId="9010"/>
    <cellStyle name="SAPBEXHLevel0X 4 2 2 5" xfId="3539"/>
    <cellStyle name="SAPBEXHLevel0X 4 2 2 5 2" xfId="4197"/>
    <cellStyle name="SAPBEXHLevel0X 4 2 2 5 3" xfId="7760"/>
    <cellStyle name="SAPBEXHLevel0X 4 2 2 5 4" xfId="9172"/>
    <cellStyle name="SAPBEXHLevel0X 4 2 2 6" xfId="4480"/>
    <cellStyle name="SAPBEXHLevel0X 4 2 2 7" xfId="6177"/>
    <cellStyle name="SAPBEXHLevel0X 4 2 2 8" xfId="5398"/>
    <cellStyle name="SAPBEXHLevel0X 4 2 3" xfId="2214"/>
    <cellStyle name="SAPBEXHLevel0X 4 2 3 2" xfId="5381"/>
    <cellStyle name="SAPBEXHLevel0X 4 2 3 3" xfId="6708"/>
    <cellStyle name="SAPBEXHLevel0X 4 2 3 4" xfId="8171"/>
    <cellStyle name="SAPBEXHLevel0X 4 2 4" xfId="2939"/>
    <cellStyle name="SAPBEXHLevel0X 4 2 4 2" xfId="5853"/>
    <cellStyle name="SAPBEXHLevel0X 4 2 4 3" xfId="7160"/>
    <cellStyle name="SAPBEXHLevel0X 4 2 4 4" xfId="8572"/>
    <cellStyle name="SAPBEXHLevel0X 4 2 5" xfId="1891"/>
    <cellStyle name="SAPBEXHLevel0X 4 2 5 2" xfId="4311"/>
    <cellStyle name="SAPBEXHLevel0X 4 2 5 3" xfId="6486"/>
    <cellStyle name="SAPBEXHLevel0X 4 2 5 4" xfId="7969"/>
    <cellStyle name="SAPBEXHLevel0X 4 2 6" xfId="3024"/>
    <cellStyle name="SAPBEXHLevel0X 4 2 6 2" xfId="6170"/>
    <cellStyle name="SAPBEXHLevel0X 4 2 6 3" xfId="7245"/>
    <cellStyle name="SAPBEXHLevel0X 4 2 6 4" xfId="8657"/>
    <cellStyle name="SAPBEXHLevel0X 4 2 7" xfId="6275"/>
    <cellStyle name="SAPBEXHLevel0X 4 2 8" xfId="5353"/>
    <cellStyle name="SAPBEXHLevel0X 4 2 9" xfId="6627"/>
    <cellStyle name="SAPBEXHLevel0X 4 3" xfId="1294"/>
    <cellStyle name="SAPBEXHLevel0X 4 3 2" xfId="2454"/>
    <cellStyle name="SAPBEXHLevel0X 4 3 2 2" xfId="5009"/>
    <cellStyle name="SAPBEXHLevel0X 4 3 2 3" xfId="6853"/>
    <cellStyle name="SAPBEXHLevel0X 4 3 2 4" xfId="8298"/>
    <cellStyle name="SAPBEXHLevel0X 4 3 3" xfId="3083"/>
    <cellStyle name="SAPBEXHLevel0X 4 3 3 2" xfId="3986"/>
    <cellStyle name="SAPBEXHLevel0X 4 3 3 3" xfId="7304"/>
    <cellStyle name="SAPBEXHLevel0X 4 3 3 4" xfId="8716"/>
    <cellStyle name="SAPBEXHLevel0X 4 3 4" xfId="1824"/>
    <cellStyle name="SAPBEXHLevel0X 4 3 4 2" xfId="5732"/>
    <cellStyle name="SAPBEXHLevel0X 4 3 4 3" xfId="6420"/>
    <cellStyle name="SAPBEXHLevel0X 4 3 4 4" xfId="7903"/>
    <cellStyle name="SAPBEXHLevel0X 4 3 5" xfId="1969"/>
    <cellStyle name="SAPBEXHLevel0X 4 3 5 2" xfId="5705"/>
    <cellStyle name="SAPBEXHLevel0X 4 3 5 3" xfId="6557"/>
    <cellStyle name="SAPBEXHLevel0X 4 3 5 4" xfId="8038"/>
    <cellStyle name="SAPBEXHLevel0X 4 3 6" xfId="4598"/>
    <cellStyle name="SAPBEXHLevel0X 4 3 7" xfId="6116"/>
    <cellStyle name="SAPBEXHLevel0X 4 3 8" xfId="5354"/>
    <cellStyle name="SAPBEXHLevel0X 5" xfId="980"/>
    <cellStyle name="SAPBEXHLevel0X 5 2" xfId="1428"/>
    <cellStyle name="SAPBEXHLevel0X 5 2 2" xfId="2588"/>
    <cellStyle name="SAPBEXHLevel0X 5 2 2 2" xfId="4458"/>
    <cellStyle name="SAPBEXHLevel0X 5 2 2 3" xfId="6905"/>
    <cellStyle name="SAPBEXHLevel0X 5 2 2 4" xfId="8334"/>
    <cellStyle name="SAPBEXHLevel0X 5 2 3" xfId="3136"/>
    <cellStyle name="SAPBEXHLevel0X 5 2 3 2" xfId="5099"/>
    <cellStyle name="SAPBEXHLevel0X 5 2 3 3" xfId="7357"/>
    <cellStyle name="SAPBEXHLevel0X 5 2 3 4" xfId="8769"/>
    <cellStyle name="SAPBEXHLevel0X 5 2 4" xfId="3317"/>
    <cellStyle name="SAPBEXHLevel0X 5 2 4 2" xfId="3763"/>
    <cellStyle name="SAPBEXHLevel0X 5 2 4 3" xfId="7538"/>
    <cellStyle name="SAPBEXHLevel0X 5 2 4 4" xfId="8950"/>
    <cellStyle name="SAPBEXHLevel0X 5 2 5" xfId="3479"/>
    <cellStyle name="SAPBEXHLevel0X 5 2 5 2" xfId="3650"/>
    <cellStyle name="SAPBEXHLevel0X 5 2 5 3" xfId="7700"/>
    <cellStyle name="SAPBEXHLevel0X 5 2 5 4" xfId="9112"/>
    <cellStyle name="SAPBEXHLevel0X 5 2 6" xfId="4060"/>
    <cellStyle name="SAPBEXHLevel0X 5 2 7" xfId="4803"/>
    <cellStyle name="SAPBEXHLevel0X 5 2 8" xfId="4064"/>
    <cellStyle name="SAPBEXHLevel0X 5 3" xfId="2142"/>
    <cellStyle name="SAPBEXHLevel0X 5 3 2" xfId="5738"/>
    <cellStyle name="SAPBEXHLevel0X 5 3 3" xfId="6648"/>
    <cellStyle name="SAPBEXHLevel0X 5 3 4" xfId="8113"/>
    <cellStyle name="SAPBEXHLevel0X 5 4" xfId="2877"/>
    <cellStyle name="SAPBEXHLevel0X 5 4 2" xfId="5281"/>
    <cellStyle name="SAPBEXHLevel0X 5 4 3" xfId="7098"/>
    <cellStyle name="SAPBEXHLevel0X 5 4 4" xfId="8510"/>
    <cellStyle name="SAPBEXHLevel0X 5 5" xfId="1786"/>
    <cellStyle name="SAPBEXHLevel0X 5 5 2" xfId="5678"/>
    <cellStyle name="SAPBEXHLevel0X 5 5 3" xfId="6385"/>
    <cellStyle name="SAPBEXHLevel0X 5 5 4" xfId="7869"/>
    <cellStyle name="SAPBEXHLevel0X 5 6" xfId="2854"/>
    <cellStyle name="SAPBEXHLevel0X 5 6 2" xfId="5133"/>
    <cellStyle name="SAPBEXHLevel0X 5 6 3" xfId="7075"/>
    <cellStyle name="SAPBEXHLevel0X 5 6 4" xfId="8487"/>
    <cellStyle name="SAPBEXHLevel0X 5 7" xfId="4702"/>
    <cellStyle name="SAPBEXHLevel0X 5 8" xfId="5151"/>
    <cellStyle name="SAPBEXHLevel0X 5 9" xfId="4383"/>
    <cellStyle name="SAPBEXHLevel0X 6" xfId="1245"/>
    <cellStyle name="SAPBEXHLevel0X 6 2" xfId="2405"/>
    <cellStyle name="SAPBEXHLevel0X 6 2 2" xfId="5815"/>
    <cellStyle name="SAPBEXHLevel0X 6 2 3" xfId="6816"/>
    <cellStyle name="SAPBEXHLevel0X 6 2 4" xfId="8263"/>
    <cellStyle name="SAPBEXHLevel0X 6 3" xfId="3045"/>
    <cellStyle name="SAPBEXHLevel0X 6 3 2" xfId="6035"/>
    <cellStyle name="SAPBEXHLevel0X 6 3 3" xfId="7266"/>
    <cellStyle name="SAPBEXHLevel0X 6 3 4" xfId="8678"/>
    <cellStyle name="SAPBEXHLevel0X 6 4" xfId="1805"/>
    <cellStyle name="SAPBEXHLevel0X 6 4 2" xfId="5177"/>
    <cellStyle name="SAPBEXHLevel0X 6 4 3" xfId="6404"/>
    <cellStyle name="SAPBEXHLevel0X 6 4 4" xfId="7888"/>
    <cellStyle name="SAPBEXHLevel0X 6 5" xfId="1970"/>
    <cellStyle name="SAPBEXHLevel0X 6 5 2" xfId="4852"/>
    <cellStyle name="SAPBEXHLevel0X 6 5 3" xfId="6558"/>
    <cellStyle name="SAPBEXHLevel0X 6 5 4" xfId="8039"/>
    <cellStyle name="SAPBEXHLevel0X 6 6" xfId="5122"/>
    <cellStyle name="SAPBEXHLevel0X 6 7" xfId="4745"/>
    <cellStyle name="SAPBEXHLevel0X 6 8" xfId="5290"/>
    <cellStyle name="SAPBEXHLevel1" xfId="334"/>
    <cellStyle name="SAPBEXHLevel1 2" xfId="981"/>
    <cellStyle name="SAPBEXHLevel1 2 2" xfId="1429"/>
    <cellStyle name="SAPBEXHLevel1 2 2 2" xfId="2589"/>
    <cellStyle name="SAPBEXHLevel1 2 2 2 2" xfId="4167"/>
    <cellStyle name="SAPBEXHLevel1 2 2 2 3" xfId="6906"/>
    <cellStyle name="SAPBEXHLevel1 2 2 2 4" xfId="8335"/>
    <cellStyle name="SAPBEXHLevel1 2 2 3" xfId="3137"/>
    <cellStyle name="SAPBEXHLevel1 2 2 3 2" xfId="4953"/>
    <cellStyle name="SAPBEXHLevel1 2 2 3 3" xfId="7358"/>
    <cellStyle name="SAPBEXHLevel1 2 2 3 4" xfId="8770"/>
    <cellStyle name="SAPBEXHLevel1 2 2 4" xfId="3318"/>
    <cellStyle name="SAPBEXHLevel1 2 2 4 2" xfId="4261"/>
    <cellStyle name="SAPBEXHLevel1 2 2 4 3" xfId="7539"/>
    <cellStyle name="SAPBEXHLevel1 2 2 4 4" xfId="8951"/>
    <cellStyle name="SAPBEXHLevel1 2 2 5" xfId="3480"/>
    <cellStyle name="SAPBEXHLevel1 2 2 5 2" xfId="4215"/>
    <cellStyle name="SAPBEXHLevel1 2 2 5 3" xfId="7701"/>
    <cellStyle name="SAPBEXHLevel1 2 2 5 4" xfId="9113"/>
    <cellStyle name="SAPBEXHLevel1 2 2 6" xfId="4059"/>
    <cellStyle name="SAPBEXHLevel1 2 2 7" xfId="4588"/>
    <cellStyle name="SAPBEXHLevel1 2 2 8" xfId="4949"/>
    <cellStyle name="SAPBEXHLevel1 2 3" xfId="2143"/>
    <cellStyle name="SAPBEXHLevel1 2 3 2" xfId="4886"/>
    <cellStyle name="SAPBEXHLevel1 2 3 3" xfId="6649"/>
    <cellStyle name="SAPBEXHLevel1 2 3 4" xfId="8114"/>
    <cellStyle name="SAPBEXHLevel1 2 4" xfId="2878"/>
    <cellStyle name="SAPBEXHLevel1 2 4 2" xfId="6238"/>
    <cellStyle name="SAPBEXHLevel1 2 4 3" xfId="7099"/>
    <cellStyle name="SAPBEXHLevel1 2 4 4" xfId="8511"/>
    <cellStyle name="SAPBEXHLevel1 2 5" xfId="1871"/>
    <cellStyle name="SAPBEXHLevel1 2 5 2" xfId="5385"/>
    <cellStyle name="SAPBEXHLevel1 2 5 3" xfId="6466"/>
    <cellStyle name="SAPBEXHLevel1 2 5 4" xfId="7949"/>
    <cellStyle name="SAPBEXHLevel1 2 6" xfId="1795"/>
    <cellStyle name="SAPBEXHLevel1 2 6 2" xfId="4542"/>
    <cellStyle name="SAPBEXHLevel1 2 6 3" xfId="6394"/>
    <cellStyle name="SAPBEXHLevel1 2 6 4" xfId="7878"/>
    <cellStyle name="SAPBEXHLevel1 2 7" xfId="4372"/>
    <cellStyle name="SAPBEXHLevel1 2 8" xfId="6067"/>
    <cellStyle name="SAPBEXHLevel1 2 9" xfId="4389"/>
    <cellStyle name="SAPBEXHLevel1 3" xfId="1246"/>
    <cellStyle name="SAPBEXHLevel1 3 2" xfId="2406"/>
    <cellStyle name="SAPBEXHLevel1 3 2 2" xfId="5282"/>
    <cellStyle name="SAPBEXHLevel1 3 2 3" xfId="6817"/>
    <cellStyle name="SAPBEXHLevel1 3 2 4" xfId="8264"/>
    <cellStyle name="SAPBEXHLevel1 3 3" xfId="3046"/>
    <cellStyle name="SAPBEXHLevel1 3 3 2" xfId="5657"/>
    <cellStyle name="SAPBEXHLevel1 3 3 3" xfId="7267"/>
    <cellStyle name="SAPBEXHLevel1 3 3 4" xfId="8679"/>
    <cellStyle name="SAPBEXHLevel1 3 4" xfId="2011"/>
    <cellStyle name="SAPBEXHLevel1 3 4 2" xfId="5200"/>
    <cellStyle name="SAPBEXHLevel1 3 4 3" xfId="6599"/>
    <cellStyle name="SAPBEXHLevel1 3 4 4" xfId="8080"/>
    <cellStyle name="SAPBEXHLevel1 3 5" xfId="1706"/>
    <cellStyle name="SAPBEXHLevel1 3 5 2" xfId="5252"/>
    <cellStyle name="SAPBEXHLevel1 3 5 3" xfId="3937"/>
    <cellStyle name="SAPBEXHLevel1 3 5 4" xfId="4576"/>
    <cellStyle name="SAPBEXHLevel1 3 6" xfId="5880"/>
    <cellStyle name="SAPBEXHLevel1 3 7" xfId="5873"/>
    <cellStyle name="SAPBEXHLevel1 3 8" xfId="4457"/>
    <cellStyle name="SAPBEXHLevel1 6" xfId="357"/>
    <cellStyle name="SAPBEXHLevel1 6 2" xfId="999"/>
    <cellStyle name="SAPBEXHLevel1 6 2 2" xfId="1447"/>
    <cellStyle name="SAPBEXHLevel1 6 2 2 2" xfId="2607"/>
    <cellStyle name="SAPBEXHLevel1 6 2 2 2 2" xfId="5628"/>
    <cellStyle name="SAPBEXHLevel1 6 2 2 2 3" xfId="6924"/>
    <cellStyle name="SAPBEXHLevel1 6 2 2 2 4" xfId="8353"/>
    <cellStyle name="SAPBEXHLevel1 6 2 2 3" xfId="3155"/>
    <cellStyle name="SAPBEXHLevel1 6 2 2 3 2" xfId="4442"/>
    <cellStyle name="SAPBEXHLevel1 6 2 2 3 3" xfId="7376"/>
    <cellStyle name="SAPBEXHLevel1 6 2 2 3 4" xfId="8788"/>
    <cellStyle name="SAPBEXHLevel1 6 2 2 4" xfId="3336"/>
    <cellStyle name="SAPBEXHLevel1 6 2 2 4 2" xfId="3749"/>
    <cellStyle name="SAPBEXHLevel1 6 2 2 4 3" xfId="7557"/>
    <cellStyle name="SAPBEXHLevel1 6 2 2 4 4" xfId="8969"/>
    <cellStyle name="SAPBEXHLevel1 6 2 2 5" xfId="3498"/>
    <cellStyle name="SAPBEXHLevel1 6 2 2 5 2" xfId="3637"/>
    <cellStyle name="SAPBEXHLevel1 6 2 2 5 3" xfId="7719"/>
    <cellStyle name="SAPBEXHLevel1 6 2 2 5 4" xfId="9131"/>
    <cellStyle name="SAPBEXHLevel1 6 2 2 6" xfId="5576"/>
    <cellStyle name="SAPBEXHLevel1 6 2 2 7" xfId="5943"/>
    <cellStyle name="SAPBEXHLevel1 6 2 2 8" xfId="6226"/>
    <cellStyle name="SAPBEXHLevel1 6 2 3" xfId="2160"/>
    <cellStyle name="SAPBEXHLevel1 6 2 3 2" xfId="3892"/>
    <cellStyle name="SAPBEXHLevel1 6 2 3 3" xfId="6666"/>
    <cellStyle name="SAPBEXHLevel1 6 2 3 4" xfId="8131"/>
    <cellStyle name="SAPBEXHLevel1 6 2 4" xfId="2895"/>
    <cellStyle name="SAPBEXHLevel1 6 2 4 2" xfId="3903"/>
    <cellStyle name="SAPBEXHLevel1 6 2 4 3" xfId="7116"/>
    <cellStyle name="SAPBEXHLevel1 6 2 4 4" xfId="8528"/>
    <cellStyle name="SAPBEXHLevel1 6 2 5" xfId="1856"/>
    <cellStyle name="SAPBEXHLevel1 6 2 5 2" xfId="5727"/>
    <cellStyle name="SAPBEXHLevel1 6 2 5 3" xfId="6451"/>
    <cellStyle name="SAPBEXHLevel1 6 2 5 4" xfId="7934"/>
    <cellStyle name="SAPBEXHLevel1 6 2 6" xfId="2907"/>
    <cellStyle name="SAPBEXHLevel1 6 2 6 2" xfId="4926"/>
    <cellStyle name="SAPBEXHLevel1 6 2 6 3" xfId="7128"/>
    <cellStyle name="SAPBEXHLevel1 6 2 6 4" xfId="8540"/>
    <cellStyle name="SAPBEXHLevel1 6 2 7" xfId="6055"/>
    <cellStyle name="SAPBEXHLevel1 6 2 8" xfId="5205"/>
    <cellStyle name="SAPBEXHLevel1 6 2 9" xfId="3884"/>
    <cellStyle name="SAPBEXHLevel1 6 3" xfId="366"/>
    <cellStyle name="SAPBEXHLevel1 6 3 2" xfId="1007"/>
    <cellStyle name="SAPBEXHLevel1 6 3 2 2" xfId="1455"/>
    <cellStyle name="SAPBEXHLevel1 6 3 2 2 2" xfId="2615"/>
    <cellStyle name="SAPBEXHLevel1 6 3 2 2 2 2" xfId="6283"/>
    <cellStyle name="SAPBEXHLevel1 6 3 2 2 2 3" xfId="6932"/>
    <cellStyle name="SAPBEXHLevel1 6 3 2 2 2 4" xfId="8361"/>
    <cellStyle name="SAPBEXHLevel1 6 3 2 2 3" xfId="3163"/>
    <cellStyle name="SAPBEXHLevel1 6 3 2 2 3 2" xfId="5656"/>
    <cellStyle name="SAPBEXHLevel1 6 3 2 2 3 3" xfId="7384"/>
    <cellStyle name="SAPBEXHLevel1 6 3 2 2 3 4" xfId="8796"/>
    <cellStyle name="SAPBEXHLevel1 6 3 2 2 4" xfId="3344"/>
    <cellStyle name="SAPBEXHLevel1 6 3 2 2 4 2" xfId="3743"/>
    <cellStyle name="SAPBEXHLevel1 6 3 2 2 4 3" xfId="7565"/>
    <cellStyle name="SAPBEXHLevel1 6 3 2 2 4 4" xfId="8977"/>
    <cellStyle name="SAPBEXHLevel1 6 3 2 2 5" xfId="3506"/>
    <cellStyle name="SAPBEXHLevel1 6 3 2 2 5 2" xfId="3631"/>
    <cellStyle name="SAPBEXHLevel1 6 3 2 2 5 3" xfId="7727"/>
    <cellStyle name="SAPBEXHLevel1 6 3 2 2 5 4" xfId="9139"/>
    <cellStyle name="SAPBEXHLevel1 6 3 2 2 6" xfId="6120"/>
    <cellStyle name="SAPBEXHLevel1 6 3 2 2 7" xfId="5778"/>
    <cellStyle name="SAPBEXHLevel1 6 3 2 2 8" xfId="5884"/>
    <cellStyle name="SAPBEXHLevel1 6 3 2 3" xfId="2168"/>
    <cellStyle name="SAPBEXHLevel1 6 3 2 3 2" xfId="4123"/>
    <cellStyle name="SAPBEXHLevel1 6 3 2 3 3" xfId="6674"/>
    <cellStyle name="SAPBEXHLevel1 6 3 2 3 4" xfId="8139"/>
    <cellStyle name="SAPBEXHLevel1 6 3 2 4" xfId="2903"/>
    <cellStyle name="SAPBEXHLevel1 6 3 2 4 2" xfId="5979"/>
    <cellStyle name="SAPBEXHLevel1 6 3 2 4 3" xfId="7124"/>
    <cellStyle name="SAPBEXHLevel1 6 3 2 4 4" xfId="8536"/>
    <cellStyle name="SAPBEXHLevel1 6 3 2 5" xfId="1798"/>
    <cellStyle name="SAPBEXHLevel1 6 3 2 5 2" xfId="5136"/>
    <cellStyle name="SAPBEXHLevel1 6 3 2 5 3" xfId="6397"/>
    <cellStyle name="SAPBEXHLevel1 6 3 2 5 4" xfId="7881"/>
    <cellStyle name="SAPBEXHLevel1 6 3 2 6" xfId="2856"/>
    <cellStyle name="SAPBEXHLevel1 6 3 2 6 2" xfId="5834"/>
    <cellStyle name="SAPBEXHLevel1 6 3 2 6 3" xfId="7077"/>
    <cellStyle name="SAPBEXHLevel1 6 3 2 6 4" xfId="8489"/>
    <cellStyle name="SAPBEXHLevel1 6 3 2 7" xfId="6259"/>
    <cellStyle name="SAPBEXHLevel1 6 3 2 8" xfId="6083"/>
    <cellStyle name="SAPBEXHLevel1 6 3 2 9" xfId="5818"/>
    <cellStyle name="SAPBEXHLevel1 6 3 3" xfId="1271"/>
    <cellStyle name="SAPBEXHLevel1 6 3 3 2" xfId="2431"/>
    <cellStyle name="SAPBEXHLevel1 6 3 3 2 2" xfId="5611"/>
    <cellStyle name="SAPBEXHLevel1 6 3 3 2 3" xfId="6842"/>
    <cellStyle name="SAPBEXHLevel1 6 3 3 2 4" xfId="8289"/>
    <cellStyle name="SAPBEXHLevel1 6 3 3 3" xfId="3071"/>
    <cellStyle name="SAPBEXHLevel1 6 3 3 3 2" xfId="4948"/>
    <cellStyle name="SAPBEXHLevel1 6 3 3 3 3" xfId="7292"/>
    <cellStyle name="SAPBEXHLevel1 6 3 3 3 4" xfId="8704"/>
    <cellStyle name="SAPBEXHLevel1 6 3 3 4" xfId="2013"/>
    <cellStyle name="SAPBEXHLevel1 6 3 3 4 2" xfId="4688"/>
    <cellStyle name="SAPBEXHLevel1 6 3 3 4 3" xfId="6601"/>
    <cellStyle name="SAPBEXHLevel1 6 3 3 4 4" xfId="8082"/>
    <cellStyle name="SAPBEXHLevel1 6 3 3 5" xfId="1847"/>
    <cellStyle name="SAPBEXHLevel1 6 3 3 5 2" xfId="4634"/>
    <cellStyle name="SAPBEXHLevel1 6 3 3 5 3" xfId="6442"/>
    <cellStyle name="SAPBEXHLevel1 6 3 3 5 4" xfId="7925"/>
    <cellStyle name="SAPBEXHLevel1 6 3 3 6" xfId="5929"/>
    <cellStyle name="SAPBEXHLevel1 6 3 3 7" xfId="3883"/>
    <cellStyle name="SAPBEXHLevel1 6 3 3 8" xfId="5686"/>
    <cellStyle name="SAPBEXHLevel1 6 4" xfId="1263"/>
    <cellStyle name="SAPBEXHLevel1 6 4 2" xfId="2423"/>
    <cellStyle name="SAPBEXHLevel1 6 4 2 2" xfId="4089"/>
    <cellStyle name="SAPBEXHLevel1 6 4 2 3" xfId="6834"/>
    <cellStyle name="SAPBEXHLevel1 6 4 2 4" xfId="8281"/>
    <cellStyle name="SAPBEXHLevel1 6 4 3" xfId="3063"/>
    <cellStyle name="SAPBEXHLevel1 6 4 3 2" xfId="5284"/>
    <cellStyle name="SAPBEXHLevel1 6 4 3 3" xfId="7284"/>
    <cellStyle name="SAPBEXHLevel1 6 4 3 4" xfId="8696"/>
    <cellStyle name="SAPBEXHLevel1 6 4 4" xfId="1932"/>
    <cellStyle name="SAPBEXHLevel1 6 4 4 2" xfId="4484"/>
    <cellStyle name="SAPBEXHLevel1 6 4 4 3" xfId="6527"/>
    <cellStyle name="SAPBEXHLevel1 6 4 4 4" xfId="8010"/>
    <cellStyle name="SAPBEXHLevel1 6 4 5" xfId="1719"/>
    <cellStyle name="SAPBEXHLevel1 6 4 5 2" xfId="5481"/>
    <cellStyle name="SAPBEXHLevel1 6 4 5 3" xfId="6270"/>
    <cellStyle name="SAPBEXHLevel1 6 4 5 4" xfId="5069"/>
    <cellStyle name="SAPBEXHLevel1 6 4 6" xfId="5411"/>
    <cellStyle name="SAPBEXHLevel1 6 4 7" xfId="5899"/>
    <cellStyle name="SAPBEXHLevel1 6 4 8" xfId="6046"/>
    <cellStyle name="SAPBEXHLevel1X" xfId="335"/>
    <cellStyle name="SAPBEXHLevel1X 2" xfId="982"/>
    <cellStyle name="SAPBEXHLevel1X 2 2" xfId="1430"/>
    <cellStyle name="SAPBEXHLevel1X 2 2 2" xfId="2590"/>
    <cellStyle name="SAPBEXHLevel1X 2 2 2 2" xfId="5757"/>
    <cellStyle name="SAPBEXHLevel1X 2 2 2 3" xfId="6907"/>
    <cellStyle name="SAPBEXHLevel1X 2 2 2 4" xfId="8336"/>
    <cellStyle name="SAPBEXHLevel1X 2 2 3" xfId="3138"/>
    <cellStyle name="SAPBEXHLevel1X 2 2 3 2" xfId="5859"/>
    <cellStyle name="SAPBEXHLevel1X 2 2 3 3" xfId="7359"/>
    <cellStyle name="SAPBEXHLevel1X 2 2 3 4" xfId="8771"/>
    <cellStyle name="SAPBEXHLevel1X 2 2 4" xfId="3319"/>
    <cellStyle name="SAPBEXHLevel1X 2 2 4 2" xfId="3762"/>
    <cellStyle name="SAPBEXHLevel1X 2 2 4 3" xfId="7540"/>
    <cellStyle name="SAPBEXHLevel1X 2 2 4 4" xfId="8952"/>
    <cellStyle name="SAPBEXHLevel1X 2 2 5" xfId="3481"/>
    <cellStyle name="SAPBEXHLevel1X 2 2 5 2" xfId="3649"/>
    <cellStyle name="SAPBEXHLevel1X 2 2 5 3" xfId="7702"/>
    <cellStyle name="SAPBEXHLevel1X 2 2 5 4" xfId="9114"/>
    <cellStyle name="SAPBEXHLevel1X 2 2 6" xfId="3930"/>
    <cellStyle name="SAPBEXHLevel1X 2 2 7" xfId="4578"/>
    <cellStyle name="SAPBEXHLevel1X 2 2 8" xfId="6218"/>
    <cellStyle name="SAPBEXHLevel1X 2 3" xfId="2144"/>
    <cellStyle name="SAPBEXHLevel1X 2 3 2" xfId="4559"/>
    <cellStyle name="SAPBEXHLevel1X 2 3 3" xfId="6650"/>
    <cellStyle name="SAPBEXHLevel1X 2 3 4" xfId="8115"/>
    <cellStyle name="SAPBEXHLevel1X 2 4" xfId="2879"/>
    <cellStyle name="SAPBEXHLevel1X 2 4 2" xfId="6123"/>
    <cellStyle name="SAPBEXHLevel1X 2 4 3" xfId="7100"/>
    <cellStyle name="SAPBEXHLevel1X 2 4 4" xfId="8512"/>
    <cellStyle name="SAPBEXHLevel1X 2 5" xfId="1841"/>
    <cellStyle name="SAPBEXHLevel1X 2 5 2" xfId="5706"/>
    <cellStyle name="SAPBEXHLevel1X 2 5 3" xfId="6436"/>
    <cellStyle name="SAPBEXHLevel1X 2 5 4" xfId="7919"/>
    <cellStyle name="SAPBEXHLevel1X 2 6" xfId="3022"/>
    <cellStyle name="SAPBEXHLevel1X 2 6 2" xfId="5326"/>
    <cellStyle name="SAPBEXHLevel1X 2 6 3" xfId="7243"/>
    <cellStyle name="SAPBEXHLevel1X 2 6 4" xfId="8655"/>
    <cellStyle name="SAPBEXHLevel1X 2 7" xfId="5098"/>
    <cellStyle name="SAPBEXHLevel1X 2 8" xfId="4659"/>
    <cellStyle name="SAPBEXHLevel1X 2 9" xfId="6626"/>
    <cellStyle name="SAPBEXHLevel1X 3" xfId="1247"/>
    <cellStyle name="SAPBEXHLevel1X 3 2" xfId="2407"/>
    <cellStyle name="SAPBEXHLevel1X 3 2 2" xfId="6239"/>
    <cellStyle name="SAPBEXHLevel1X 3 2 3" xfId="6818"/>
    <cellStyle name="SAPBEXHLevel1X 3 2 4" xfId="8265"/>
    <cellStyle name="SAPBEXHLevel1X 3 3" xfId="3047"/>
    <cellStyle name="SAPBEXHLevel1X 3 3 2" xfId="4806"/>
    <cellStyle name="SAPBEXHLevel1X 3 3 3" xfId="7268"/>
    <cellStyle name="SAPBEXHLevel1X 3 3 4" xfId="8680"/>
    <cellStyle name="SAPBEXHLevel1X 3 4" xfId="1820"/>
    <cellStyle name="SAPBEXHLevel1X 3 4 2" xfId="5195"/>
    <cellStyle name="SAPBEXHLevel1X 3 4 3" xfId="6418"/>
    <cellStyle name="SAPBEXHLevel1X 3 4 4" xfId="7901"/>
    <cellStyle name="SAPBEXHLevel1X 3 5" xfId="1755"/>
    <cellStyle name="SAPBEXHLevel1X 3 5 2" xfId="4510"/>
    <cellStyle name="SAPBEXHLevel1X 3 5 3" xfId="6354"/>
    <cellStyle name="SAPBEXHLevel1X 3 5 4" xfId="7838"/>
    <cellStyle name="SAPBEXHLevel1X 3 6" xfId="5412"/>
    <cellStyle name="SAPBEXHLevel1X 3 7" xfId="5551"/>
    <cellStyle name="SAPBEXHLevel1X 3 8" xfId="4587"/>
    <cellStyle name="SAPBEXHLevel2" xfId="336"/>
    <cellStyle name="SAPBEXHLevel2 2" xfId="676"/>
    <cellStyle name="SAPBEXHLevel2 2 2" xfId="764"/>
    <cellStyle name="SAPBEXHLevel2 2 2 2" xfId="1117"/>
    <cellStyle name="SAPBEXHLevel2 2 2 2 2" xfId="1565"/>
    <cellStyle name="SAPBEXHLevel2 2 2 2 2 2" xfId="2725"/>
    <cellStyle name="SAPBEXHLevel2 2 2 2 2 2 2" xfId="4003"/>
    <cellStyle name="SAPBEXHLevel2 2 2 2 2 2 3" xfId="7030"/>
    <cellStyle name="SAPBEXHLevel2 2 2 2 2 2 4" xfId="8457"/>
    <cellStyle name="SAPBEXHLevel2 2 2 2 2 3" xfId="3262"/>
    <cellStyle name="SAPBEXHLevel2 2 2 2 2 3 2" xfId="3803"/>
    <cellStyle name="SAPBEXHLevel2 2 2 2 2 3 3" xfId="7483"/>
    <cellStyle name="SAPBEXHLevel2 2 2 2 2 3 4" xfId="8895"/>
    <cellStyle name="SAPBEXHLevel2 2 2 2 2 4" xfId="3440"/>
    <cellStyle name="SAPBEXHLevel2 2 2 2 2 4 2" xfId="3677"/>
    <cellStyle name="SAPBEXHLevel2 2 2 2 2 4 3" xfId="7661"/>
    <cellStyle name="SAPBEXHLevel2 2 2 2 2 4 4" xfId="9073"/>
    <cellStyle name="SAPBEXHLevel2 2 2 2 2 5" xfId="3602"/>
    <cellStyle name="SAPBEXHLevel2 2 2 2 2 5 2" xfId="6340"/>
    <cellStyle name="SAPBEXHLevel2 2 2 2 2 5 3" xfId="7823"/>
    <cellStyle name="SAPBEXHLevel2 2 2 2 2 5 4" xfId="9235"/>
    <cellStyle name="SAPBEXHLevel2 2 2 2 2 6" xfId="4684"/>
    <cellStyle name="SAPBEXHLevel2 2 2 2 2 7" xfId="4373"/>
    <cellStyle name="SAPBEXHLevel2 2 2 2 2 8" xfId="4614"/>
    <cellStyle name="SAPBEXHLevel2 2 2 2 3" xfId="2277"/>
    <cellStyle name="SAPBEXHLevel2 2 2 2 3 2" xfId="5387"/>
    <cellStyle name="SAPBEXHLevel2 2 2 2 3 3" xfId="6771"/>
    <cellStyle name="SAPBEXHLevel2 2 2 2 3 4" xfId="8234"/>
    <cellStyle name="SAPBEXHLevel2 2 2 2 4" xfId="3002"/>
    <cellStyle name="SAPBEXHLevel2 2 2 2 4 2" xfId="5265"/>
    <cellStyle name="SAPBEXHLevel2 2 2 2 4 3" xfId="7223"/>
    <cellStyle name="SAPBEXHLevel2 2 2 2 4 4" xfId="8635"/>
    <cellStyle name="SAPBEXHLevel2 2 2 2 5" xfId="1771"/>
    <cellStyle name="SAPBEXHLevel2 2 2 2 5 2" xfId="5571"/>
    <cellStyle name="SAPBEXHLevel2 2 2 2 5 3" xfId="6370"/>
    <cellStyle name="SAPBEXHLevel2 2 2 2 5 4" xfId="7854"/>
    <cellStyle name="SAPBEXHLevel2 2 2 2 6" xfId="1944"/>
    <cellStyle name="SAPBEXHLevel2 2 2 2 6 2" xfId="5357"/>
    <cellStyle name="SAPBEXHLevel2 2 2 2 6 3" xfId="6538"/>
    <cellStyle name="SAPBEXHLevel2 2 2 2 6 4" xfId="8020"/>
    <cellStyle name="SAPBEXHLevel2 2 2 2 7" xfId="5416"/>
    <cellStyle name="SAPBEXHLevel2 2 2 2 8" xfId="5397"/>
    <cellStyle name="SAPBEXHLevel2 2 2 2 9" xfId="6629"/>
    <cellStyle name="SAPBEXHLevel2 2 2 3" xfId="1311"/>
    <cellStyle name="SAPBEXHLevel2 2 2 3 2" xfId="2471"/>
    <cellStyle name="SAPBEXHLevel2 2 2 3 2 2" xfId="5660"/>
    <cellStyle name="SAPBEXHLevel2 2 2 3 2 3" xfId="6870"/>
    <cellStyle name="SAPBEXHLevel2 2 2 3 2 4" xfId="8315"/>
    <cellStyle name="SAPBEXHLevel2 2 2 3 3" xfId="3100"/>
    <cellStyle name="SAPBEXHLevel2 2 2 3 3 2" xfId="6051"/>
    <cellStyle name="SAPBEXHLevel2 2 2 3 3 3" xfId="7321"/>
    <cellStyle name="SAPBEXHLevel2 2 2 3 3 4" xfId="8733"/>
    <cellStyle name="SAPBEXHLevel2 2 2 3 4" xfId="3298"/>
    <cellStyle name="SAPBEXHLevel2 2 2 3 4 2" xfId="4266"/>
    <cellStyle name="SAPBEXHLevel2 2 2 3 4 3" xfId="7519"/>
    <cellStyle name="SAPBEXHLevel2 2 2 3 4 4" xfId="8931"/>
    <cellStyle name="SAPBEXHLevel2 2 2 3 5" xfId="3460"/>
    <cellStyle name="SAPBEXHLevel2 2 2 3 5 2" xfId="3663"/>
    <cellStyle name="SAPBEXHLevel2 2 2 3 5 3" xfId="7681"/>
    <cellStyle name="SAPBEXHLevel2 2 2 3 5 4" xfId="9093"/>
    <cellStyle name="SAPBEXHLevel2 2 2 3 6" xfId="5681"/>
    <cellStyle name="SAPBEXHLevel2 2 2 3 7" xfId="5756"/>
    <cellStyle name="SAPBEXHLevel2 2 2 3 8" xfId="5825"/>
    <cellStyle name="SAPBEXHLevel2 2 3" xfId="723"/>
    <cellStyle name="SAPBEXHLevel2 2 3 2" xfId="1076"/>
    <cellStyle name="SAPBEXHLevel2 2 3 2 2" xfId="1524"/>
    <cellStyle name="SAPBEXHLevel2 2 3 2 2 2" xfId="2684"/>
    <cellStyle name="SAPBEXHLevel2 2 3 2 2 2 2" xfId="4811"/>
    <cellStyle name="SAPBEXHLevel2 2 3 2 2 2 3" xfId="6989"/>
    <cellStyle name="SAPBEXHLevel2 2 3 2 2 2 4" xfId="8416"/>
    <cellStyle name="SAPBEXHLevel2 2 3 2 2 3" xfId="3221"/>
    <cellStyle name="SAPBEXHLevel2 2 3 2 2 3 2" xfId="3825"/>
    <cellStyle name="SAPBEXHLevel2 2 3 2 2 3 3" xfId="7442"/>
    <cellStyle name="SAPBEXHLevel2 2 3 2 2 3 4" xfId="8854"/>
    <cellStyle name="SAPBEXHLevel2 2 3 2 2 4" xfId="3399"/>
    <cellStyle name="SAPBEXHLevel2 2 3 2 2 4 2" xfId="3707"/>
    <cellStyle name="SAPBEXHLevel2 2 3 2 2 4 3" xfId="7620"/>
    <cellStyle name="SAPBEXHLevel2 2 3 2 2 4 4" xfId="9032"/>
    <cellStyle name="SAPBEXHLevel2 2 3 2 2 5" xfId="3561"/>
    <cellStyle name="SAPBEXHLevel2 2 3 2 2 5 2" xfId="6299"/>
    <cellStyle name="SAPBEXHLevel2 2 3 2 2 5 3" xfId="7782"/>
    <cellStyle name="SAPBEXHLevel2 2 3 2 2 5 4" xfId="9194"/>
    <cellStyle name="SAPBEXHLevel2 2 3 2 2 6" xfId="4318"/>
    <cellStyle name="SAPBEXHLevel2 2 3 2 2 7" xfId="5955"/>
    <cellStyle name="SAPBEXHLevel2 2 3 2 2 8" xfId="5474"/>
    <cellStyle name="SAPBEXHLevel2 2 3 2 3" xfId="2236"/>
    <cellStyle name="SAPBEXHLevel2 2 3 2 3 2" xfId="5081"/>
    <cellStyle name="SAPBEXHLevel2 2 3 2 3 3" xfId="6730"/>
    <cellStyle name="SAPBEXHLevel2 2 3 2 3 4" xfId="8193"/>
    <cellStyle name="SAPBEXHLevel2 2 3 2 4" xfId="2961"/>
    <cellStyle name="SAPBEXHLevel2 2 3 2 4 2" xfId="6265"/>
    <cellStyle name="SAPBEXHLevel2 2 3 2 4 3" xfId="7182"/>
    <cellStyle name="SAPBEXHLevel2 2 3 2 4 4" xfId="8594"/>
    <cellStyle name="SAPBEXHLevel2 2 3 2 5" xfId="1816"/>
    <cellStyle name="SAPBEXHLevel2 2 3 2 5 2" xfId="5358"/>
    <cellStyle name="SAPBEXHLevel2 2 3 2 5 3" xfId="6414"/>
    <cellStyle name="SAPBEXHLevel2 2 3 2 5 4" xfId="7897"/>
    <cellStyle name="SAPBEXHLevel2 2 3 2 6" xfId="3281"/>
    <cellStyle name="SAPBEXHLevel2 2 3 2 6 2" xfId="3790"/>
    <cellStyle name="SAPBEXHLevel2 2 3 2 6 3" xfId="7502"/>
    <cellStyle name="SAPBEXHLevel2 2 3 2 6 4" xfId="8914"/>
    <cellStyle name="SAPBEXHLevel2 2 3 2 7" xfId="6071"/>
    <cellStyle name="SAPBEXHLevel2 2 3 2 8" xfId="4697"/>
    <cellStyle name="SAPBEXHLevel2 2 3 2 9" xfId="6015"/>
    <cellStyle name="SAPBEXHLevel2 2 3 3" xfId="1301"/>
    <cellStyle name="SAPBEXHLevel2 2 3 3 2" xfId="2461"/>
    <cellStyle name="SAPBEXHLevel2 2 3 3 2 2" xfId="5627"/>
    <cellStyle name="SAPBEXHLevel2 2 3 3 2 3" xfId="6860"/>
    <cellStyle name="SAPBEXHLevel2 2 3 3 2 4" xfId="8305"/>
    <cellStyle name="SAPBEXHLevel2 2 3 3 3" xfId="3090"/>
    <cellStyle name="SAPBEXHLevel2 2 3 3 3 2" xfId="3984"/>
    <cellStyle name="SAPBEXHLevel2 2 3 3 3 3" xfId="7311"/>
    <cellStyle name="SAPBEXHLevel2 2 3 3 3 4" xfId="8723"/>
    <cellStyle name="SAPBEXHLevel2 2 3 3 4" xfId="1952"/>
    <cellStyle name="SAPBEXHLevel2 2 3 3 4 2" xfId="5731"/>
    <cellStyle name="SAPBEXHLevel2 2 3 3 4 3" xfId="6541"/>
    <cellStyle name="SAPBEXHLevel2 2 3 3 4 4" xfId="8023"/>
    <cellStyle name="SAPBEXHLevel2 2 3 3 5" xfId="2018"/>
    <cellStyle name="SAPBEXHLevel2 2 3 3 5 2" xfId="4355"/>
    <cellStyle name="SAPBEXHLevel2 2 3 3 5 3" xfId="6606"/>
    <cellStyle name="SAPBEXHLevel2 2 3 3 5 4" xfId="8087"/>
    <cellStyle name="SAPBEXHLevel2 2 3 3 6" xfId="4655"/>
    <cellStyle name="SAPBEXHLevel2 2 3 3 7" xfId="3889"/>
    <cellStyle name="SAPBEXHLevel2 2 3 3 8" xfId="5449"/>
    <cellStyle name="SAPBEXHLevel2 2 4" xfId="1037"/>
    <cellStyle name="SAPBEXHLevel2 2 4 2" xfId="1485"/>
    <cellStyle name="SAPBEXHLevel2 2 4 2 2" xfId="2645"/>
    <cellStyle name="SAPBEXHLevel2 2 4 2 2 2" xfId="5054"/>
    <cellStyle name="SAPBEXHLevel2 2 4 2 2 3" xfId="6950"/>
    <cellStyle name="SAPBEXHLevel2 2 4 2 2 4" xfId="8377"/>
    <cellStyle name="SAPBEXHLevel2 2 4 2 3" xfId="3182"/>
    <cellStyle name="SAPBEXHLevel2 2 4 2 3 2" xfId="6125"/>
    <cellStyle name="SAPBEXHLevel2 2 4 2 3 3" xfId="7403"/>
    <cellStyle name="SAPBEXHLevel2 2 4 2 3 4" xfId="8815"/>
    <cellStyle name="SAPBEXHLevel2 2 4 2 4" xfId="3360"/>
    <cellStyle name="SAPBEXHLevel2 2 4 2 4 2" xfId="3732"/>
    <cellStyle name="SAPBEXHLevel2 2 4 2 4 3" xfId="7581"/>
    <cellStyle name="SAPBEXHLevel2 2 4 2 4 4" xfId="8993"/>
    <cellStyle name="SAPBEXHLevel2 2 4 2 5" xfId="3522"/>
    <cellStyle name="SAPBEXHLevel2 2 4 2 5 2" xfId="3620"/>
    <cellStyle name="SAPBEXHLevel2 2 4 2 5 3" xfId="7743"/>
    <cellStyle name="SAPBEXHLevel2 2 4 2 5 4" xfId="9155"/>
    <cellStyle name="SAPBEXHLevel2 2 4 2 6" xfId="5301"/>
    <cellStyle name="SAPBEXHLevel2 2 4 2 7" xfId="5898"/>
    <cellStyle name="SAPBEXHLevel2 2 4 2 8" xfId="5993"/>
    <cellStyle name="SAPBEXHLevel2 2 4 3" xfId="2197"/>
    <cellStyle name="SAPBEXHLevel2 2 4 3 2" xfId="4676"/>
    <cellStyle name="SAPBEXHLevel2 2 4 3 3" xfId="6691"/>
    <cellStyle name="SAPBEXHLevel2 2 4 3 4" xfId="8154"/>
    <cellStyle name="SAPBEXHLevel2 2 4 4" xfId="2922"/>
    <cellStyle name="SAPBEXHLevel2 2 4 4 2" xfId="6100"/>
    <cellStyle name="SAPBEXHLevel2 2 4 4 3" xfId="7143"/>
    <cellStyle name="SAPBEXHLevel2 2 4 4 4" xfId="8555"/>
    <cellStyle name="SAPBEXHLevel2 2 4 5" xfId="1884"/>
    <cellStyle name="SAPBEXHLevel2 2 4 5 2" xfId="5535"/>
    <cellStyle name="SAPBEXHLevel2 2 4 5 3" xfId="6479"/>
    <cellStyle name="SAPBEXHLevel2 2 4 5 4" xfId="7962"/>
    <cellStyle name="SAPBEXHLevel2 2 4 6" xfId="3175"/>
    <cellStyle name="SAPBEXHLevel2 2 4 6 2" xfId="4734"/>
    <cellStyle name="SAPBEXHLevel2 2 4 6 3" xfId="7396"/>
    <cellStyle name="SAPBEXHLevel2 2 4 6 4" xfId="8808"/>
    <cellStyle name="SAPBEXHLevel2 2 4 7" xfId="5291"/>
    <cellStyle name="SAPBEXHLevel2 2 4 8" xfId="5641"/>
    <cellStyle name="SAPBEXHLevel2 2 4 9" xfId="4714"/>
    <cellStyle name="SAPBEXHLevel2 2 5" xfId="1291"/>
    <cellStyle name="SAPBEXHLevel2 2 5 2" xfId="2451"/>
    <cellStyle name="SAPBEXHLevel2 2 5 2 2" xfId="5594"/>
    <cellStyle name="SAPBEXHLevel2 2 5 2 3" xfId="6850"/>
    <cellStyle name="SAPBEXHLevel2 2 5 2 4" xfId="8295"/>
    <cellStyle name="SAPBEXHLevel2 2 5 3" xfId="3080"/>
    <cellStyle name="SAPBEXHLevel2 2 5 3 2" xfId="3988"/>
    <cellStyle name="SAPBEXHLevel2 2 5 3 3" xfId="7301"/>
    <cellStyle name="SAPBEXHLevel2 2 5 3 4" xfId="8713"/>
    <cellStyle name="SAPBEXHLevel2 2 5 4" xfId="1942"/>
    <cellStyle name="SAPBEXHLevel2 2 5 4 2" xfId="5488"/>
    <cellStyle name="SAPBEXHLevel2 2 5 4 3" xfId="6536"/>
    <cellStyle name="SAPBEXHLevel2 2 5 4 4" xfId="8018"/>
    <cellStyle name="SAPBEXHLevel2 2 5 5" xfId="1994"/>
    <cellStyle name="SAPBEXHLevel2 2 5 5 2" xfId="4821"/>
    <cellStyle name="SAPBEXHLevel2 2 5 5 3" xfId="6582"/>
    <cellStyle name="SAPBEXHLevel2 2 5 5 4" xfId="8063"/>
    <cellStyle name="SAPBEXHLevel2 2 5 6" xfId="3931"/>
    <cellStyle name="SAPBEXHLevel2 2 5 7" xfId="5947"/>
    <cellStyle name="SAPBEXHLevel2 2 5 8" xfId="4800"/>
    <cellStyle name="SAPBEXHLevel2 3" xfId="743"/>
    <cellStyle name="SAPBEXHLevel2 3 2" xfId="1096"/>
    <cellStyle name="SAPBEXHLevel2 3 2 2" xfId="1544"/>
    <cellStyle name="SAPBEXHLevel2 3 2 2 2" xfId="2704"/>
    <cellStyle name="SAPBEXHLevel2 3 2 2 2 2" xfId="3917"/>
    <cellStyle name="SAPBEXHLevel2 3 2 2 2 3" xfId="7009"/>
    <cellStyle name="SAPBEXHLevel2 3 2 2 2 4" xfId="8436"/>
    <cellStyle name="SAPBEXHLevel2 3 2 2 3" xfId="3241"/>
    <cellStyle name="SAPBEXHLevel2 3 2 2 3 2" xfId="3962"/>
    <cellStyle name="SAPBEXHLevel2 3 2 2 3 3" xfId="7462"/>
    <cellStyle name="SAPBEXHLevel2 3 2 2 3 4" xfId="8874"/>
    <cellStyle name="SAPBEXHLevel2 3 2 2 4" xfId="3419"/>
    <cellStyle name="SAPBEXHLevel2 3 2 2 4 2" xfId="3693"/>
    <cellStyle name="SAPBEXHLevel2 3 2 2 4 3" xfId="7640"/>
    <cellStyle name="SAPBEXHLevel2 3 2 2 4 4" xfId="9052"/>
    <cellStyle name="SAPBEXHLevel2 3 2 2 5" xfId="3581"/>
    <cellStyle name="SAPBEXHLevel2 3 2 2 5 2" xfId="6319"/>
    <cellStyle name="SAPBEXHLevel2 3 2 2 5 3" xfId="7802"/>
    <cellStyle name="SAPBEXHLevel2 3 2 2 5 4" xfId="9214"/>
    <cellStyle name="SAPBEXHLevel2 3 2 2 6" xfId="5335"/>
    <cellStyle name="SAPBEXHLevel2 3 2 2 7" xfId="5953"/>
    <cellStyle name="SAPBEXHLevel2 3 2 2 8" xfId="4503"/>
    <cellStyle name="SAPBEXHLevel2 3 2 3" xfId="2256"/>
    <cellStyle name="SAPBEXHLevel2 3 2 3 2" xfId="4835"/>
    <cellStyle name="SAPBEXHLevel2 3 2 3 3" xfId="6750"/>
    <cellStyle name="SAPBEXHLevel2 3 2 3 4" xfId="8213"/>
    <cellStyle name="SAPBEXHLevel2 3 2 4" xfId="2981"/>
    <cellStyle name="SAPBEXHLevel2 3 2 4 2" xfId="5821"/>
    <cellStyle name="SAPBEXHLevel2 3 2 4 3" xfId="7202"/>
    <cellStyle name="SAPBEXHLevel2 3 2 4 4" xfId="8614"/>
    <cellStyle name="SAPBEXHLevel2 3 2 5" xfId="1913"/>
    <cellStyle name="SAPBEXHLevel2 3 2 5 2" xfId="5344"/>
    <cellStyle name="SAPBEXHLevel2 3 2 5 3" xfId="6508"/>
    <cellStyle name="SAPBEXHLevel2 3 2 5 4" xfId="7991"/>
    <cellStyle name="SAPBEXHLevel2 3 2 6" xfId="1734"/>
    <cellStyle name="SAPBEXHLevel2 3 2 6 2" xfId="5139"/>
    <cellStyle name="SAPBEXHLevel2 3 2 6 3" xfId="6242"/>
    <cellStyle name="SAPBEXHLevel2 3 2 6 4" xfId="5003"/>
    <cellStyle name="SAPBEXHLevel2 3 2 7" xfId="4370"/>
    <cellStyle name="SAPBEXHLevel2 3 2 8" xfId="5266"/>
    <cellStyle name="SAPBEXHLevel2 3 2 9" xfId="6847"/>
    <cellStyle name="SAPBEXHLevel2 3 3" xfId="1306"/>
    <cellStyle name="SAPBEXHLevel2 3 3 2" xfId="2466"/>
    <cellStyle name="SAPBEXHLevel2 3 3 2 2" xfId="5861"/>
    <cellStyle name="SAPBEXHLevel2 3 3 2 3" xfId="6865"/>
    <cellStyle name="SAPBEXHLevel2 3 3 2 4" xfId="8310"/>
    <cellStyle name="SAPBEXHLevel2 3 3 3" xfId="3095"/>
    <cellStyle name="SAPBEXHLevel2 3 3 3 2" xfId="3841"/>
    <cellStyle name="SAPBEXHLevel2 3 3 3 3" xfId="7316"/>
    <cellStyle name="SAPBEXHLevel2 3 3 3 4" xfId="8728"/>
    <cellStyle name="SAPBEXHLevel2 3 3 4" xfId="3293"/>
    <cellStyle name="SAPBEXHLevel2 3 3 4 2" xfId="3781"/>
    <cellStyle name="SAPBEXHLevel2 3 3 4 3" xfId="7514"/>
    <cellStyle name="SAPBEXHLevel2 3 3 4 4" xfId="8926"/>
    <cellStyle name="SAPBEXHLevel2 3 3 5" xfId="3455"/>
    <cellStyle name="SAPBEXHLevel2 3 3 5 2" xfId="3667"/>
    <cellStyle name="SAPBEXHLevel2 3 3 5 3" xfId="7676"/>
    <cellStyle name="SAPBEXHLevel2 3 3 5 4" xfId="9088"/>
    <cellStyle name="SAPBEXHLevel2 3 3 6" xfId="4320"/>
    <cellStyle name="SAPBEXHLevel2 3 3 7" xfId="6091"/>
    <cellStyle name="SAPBEXHLevel2 3 3 8" xfId="4810"/>
    <cellStyle name="SAPBEXHLevel2 4" xfId="702"/>
    <cellStyle name="SAPBEXHLevel2 4 2" xfId="1056"/>
    <cellStyle name="SAPBEXHLevel2 4 2 2" xfId="1504"/>
    <cellStyle name="SAPBEXHLevel2 4 2 2 2" xfId="2664"/>
    <cellStyle name="SAPBEXHLevel2 4 2 2 2 2" xfId="4418"/>
    <cellStyle name="SAPBEXHLevel2 4 2 2 2 3" xfId="6969"/>
    <cellStyle name="SAPBEXHLevel2 4 2 2 2 4" xfId="8396"/>
    <cellStyle name="SAPBEXHLevel2 4 2 2 3" xfId="3201"/>
    <cellStyle name="SAPBEXHLevel2 4 2 2 3 2" xfId="3978"/>
    <cellStyle name="SAPBEXHLevel2 4 2 2 3 3" xfId="7422"/>
    <cellStyle name="SAPBEXHLevel2 4 2 2 3 4" xfId="8834"/>
    <cellStyle name="SAPBEXHLevel2 4 2 2 4" xfId="3379"/>
    <cellStyle name="SAPBEXHLevel2 4 2 2 4 2" xfId="3720"/>
    <cellStyle name="SAPBEXHLevel2 4 2 2 4 3" xfId="7600"/>
    <cellStyle name="SAPBEXHLevel2 4 2 2 4 4" xfId="9012"/>
    <cellStyle name="SAPBEXHLevel2 4 2 2 5" xfId="3541"/>
    <cellStyle name="SAPBEXHLevel2 4 2 2 5 2" xfId="1228"/>
    <cellStyle name="SAPBEXHLevel2 4 2 2 5 3" xfId="7762"/>
    <cellStyle name="SAPBEXHLevel2 4 2 2 5 4" xfId="9174"/>
    <cellStyle name="SAPBEXHLevel2 4 2 2 6" xfId="4119"/>
    <cellStyle name="SAPBEXHLevel2 4 2 2 7" xfId="6198"/>
    <cellStyle name="SAPBEXHLevel2 4 2 2 8" xfId="4037"/>
    <cellStyle name="SAPBEXHLevel2 4 2 3" xfId="2216"/>
    <cellStyle name="SAPBEXHLevel2 4 2 3 2" xfId="4859"/>
    <cellStyle name="SAPBEXHLevel2 4 2 3 3" xfId="6710"/>
    <cellStyle name="SAPBEXHLevel2 4 2 3 4" xfId="8173"/>
    <cellStyle name="SAPBEXHLevel2 4 2 4" xfId="2941"/>
    <cellStyle name="SAPBEXHLevel2 4 2 4 2" xfId="6273"/>
    <cellStyle name="SAPBEXHLevel2 4 2 4 3" xfId="7162"/>
    <cellStyle name="SAPBEXHLevel2 4 2 4 4" xfId="8574"/>
    <cellStyle name="SAPBEXHLevel2 4 2 5" xfId="2002"/>
    <cellStyle name="SAPBEXHLevel2 4 2 5 2" xfId="4536"/>
    <cellStyle name="SAPBEXHLevel2 4 2 5 3" xfId="6590"/>
    <cellStyle name="SAPBEXHLevel2 4 2 5 4" xfId="8071"/>
    <cellStyle name="SAPBEXHLevel2 4 2 6" xfId="1835"/>
    <cellStyle name="SAPBEXHLevel2 4 2 6 2" xfId="4737"/>
    <cellStyle name="SAPBEXHLevel2 4 2 6 3" xfId="6430"/>
    <cellStyle name="SAPBEXHLevel2 4 2 6 4" xfId="7913"/>
    <cellStyle name="SAPBEXHLevel2 4 2 7" xfId="6031"/>
    <cellStyle name="SAPBEXHLevel2 4 2 8" xfId="5342"/>
    <cellStyle name="SAPBEXHLevel2 4 2 9" xfId="5226"/>
    <cellStyle name="SAPBEXHLevel2 4 3" xfId="1296"/>
    <cellStyle name="SAPBEXHLevel2 4 3 2" xfId="2456"/>
    <cellStyle name="SAPBEXHLevel2 4 3 2 2" xfId="5830"/>
    <cellStyle name="SAPBEXHLevel2 4 3 2 3" xfId="6855"/>
    <cellStyle name="SAPBEXHLevel2 4 3 2 4" xfId="8300"/>
    <cellStyle name="SAPBEXHLevel2 4 3 3" xfId="3085"/>
    <cellStyle name="SAPBEXHLevel2 4 3 3 2" xfId="3847"/>
    <cellStyle name="SAPBEXHLevel2 4 3 3 3" xfId="7306"/>
    <cellStyle name="SAPBEXHLevel2 4 3 3 4" xfId="8718"/>
    <cellStyle name="SAPBEXHLevel2 4 3 4" xfId="1703"/>
    <cellStyle name="SAPBEXHLevel2 4 3 4 2" xfId="5075"/>
    <cellStyle name="SAPBEXHLevel2 4 3 4 3" xfId="3952"/>
    <cellStyle name="SAPBEXHLevel2 4 3 4 4" xfId="5486"/>
    <cellStyle name="SAPBEXHLevel2 4 3 5" xfId="1830"/>
    <cellStyle name="SAPBEXHLevel2 4 3 5 2" xfId="5077"/>
    <cellStyle name="SAPBEXHLevel2 4 3 5 3" xfId="6425"/>
    <cellStyle name="SAPBEXHLevel2 4 3 5 4" xfId="7908"/>
    <cellStyle name="SAPBEXHLevel2 4 3 6" xfId="5578"/>
    <cellStyle name="SAPBEXHLevel2 4 3 7" xfId="6231"/>
    <cellStyle name="SAPBEXHLevel2 4 3 8" xfId="3905"/>
    <cellStyle name="SAPBEXHLevel2 5" xfId="983"/>
    <cellStyle name="SAPBEXHLevel2 5 2" xfId="1431"/>
    <cellStyle name="SAPBEXHLevel2 5 2 2" xfId="2591"/>
    <cellStyle name="SAPBEXHLevel2 5 2 2 2" xfId="5034"/>
    <cellStyle name="SAPBEXHLevel2 5 2 2 3" xfId="6908"/>
    <cellStyle name="SAPBEXHLevel2 5 2 2 4" xfId="8337"/>
    <cellStyle name="SAPBEXHLevel2 5 2 3" xfId="3139"/>
    <cellStyle name="SAPBEXHLevel2 5 2 3 2" xfId="5325"/>
    <cellStyle name="SAPBEXHLevel2 5 2 3 3" xfId="7360"/>
    <cellStyle name="SAPBEXHLevel2 5 2 3 4" xfId="8772"/>
    <cellStyle name="SAPBEXHLevel2 5 2 4" xfId="3320"/>
    <cellStyle name="SAPBEXHLevel2 5 2 4 2" xfId="3761"/>
    <cellStyle name="SAPBEXHLevel2 5 2 4 3" xfId="7541"/>
    <cellStyle name="SAPBEXHLevel2 5 2 4 4" xfId="8953"/>
    <cellStyle name="SAPBEXHLevel2 5 2 5" xfId="3482"/>
    <cellStyle name="SAPBEXHLevel2 5 2 5 2" xfId="3648"/>
    <cellStyle name="SAPBEXHLevel2 5 2 5 3" xfId="7703"/>
    <cellStyle name="SAPBEXHLevel2 5 2 5 4" xfId="9115"/>
    <cellStyle name="SAPBEXHLevel2 5 2 6" xfId="4058"/>
    <cellStyle name="SAPBEXHLevel2 5 2 7" xfId="5434"/>
    <cellStyle name="SAPBEXHLevel2 5 2 8" xfId="5374"/>
    <cellStyle name="SAPBEXHLevel2 5 3" xfId="2145"/>
    <cellStyle name="SAPBEXHLevel2 5 3 2" xfId="4357"/>
    <cellStyle name="SAPBEXHLevel2 5 3 3" xfId="6651"/>
    <cellStyle name="SAPBEXHLevel2 5 3 4" xfId="8116"/>
    <cellStyle name="SAPBEXHLevel2 5 4" xfId="2880"/>
    <cellStyle name="SAPBEXHLevel2 5 4 2" xfId="5989"/>
    <cellStyle name="SAPBEXHLevel2 5 4 3" xfId="7101"/>
    <cellStyle name="SAPBEXHLevel2 5 4 4" xfId="8513"/>
    <cellStyle name="SAPBEXHLevel2 5 5" xfId="1872"/>
    <cellStyle name="SAPBEXHLevel2 5 5 2" xfId="5716"/>
    <cellStyle name="SAPBEXHLevel2 5 5 3" xfId="6467"/>
    <cellStyle name="SAPBEXHLevel2 5 5 4" xfId="7950"/>
    <cellStyle name="SAPBEXHLevel2 5 6" xfId="1992"/>
    <cellStyle name="SAPBEXHLevel2 5 6 2" xfId="5339"/>
    <cellStyle name="SAPBEXHLevel2 5 6 3" xfId="6580"/>
    <cellStyle name="SAPBEXHLevel2 5 6 4" xfId="8061"/>
    <cellStyle name="SAPBEXHLevel2 5 7" xfId="5070"/>
    <cellStyle name="SAPBEXHLevel2 5 8" xfId="5088"/>
    <cellStyle name="SAPBEXHLevel2 5 9" xfId="6883"/>
    <cellStyle name="SAPBEXHLevel2 6" xfId="358"/>
    <cellStyle name="SAPBEXHLevel2 6 2" xfId="1000"/>
    <cellStyle name="SAPBEXHLevel2 6 2 2" xfId="1448"/>
    <cellStyle name="SAPBEXHLevel2 6 2 2 2" xfId="2608"/>
    <cellStyle name="SAPBEXHLevel2 6 2 2 2 2" xfId="4780"/>
    <cellStyle name="SAPBEXHLevel2 6 2 2 2 3" xfId="6925"/>
    <cellStyle name="SAPBEXHLevel2 6 2 2 2 4" xfId="8354"/>
    <cellStyle name="SAPBEXHLevel2 6 2 2 3" xfId="3156"/>
    <cellStyle name="SAPBEXHLevel2 6 2 2 3 2" xfId="5104"/>
    <cellStyle name="SAPBEXHLevel2 6 2 2 3 3" xfId="7377"/>
    <cellStyle name="SAPBEXHLevel2 6 2 2 3 4" xfId="8789"/>
    <cellStyle name="SAPBEXHLevel2 6 2 2 4" xfId="3337"/>
    <cellStyle name="SAPBEXHLevel2 6 2 2 4 2" xfId="4256"/>
    <cellStyle name="SAPBEXHLevel2 6 2 2 4 3" xfId="7558"/>
    <cellStyle name="SAPBEXHLevel2 6 2 2 4 4" xfId="8970"/>
    <cellStyle name="SAPBEXHLevel2 6 2 2 5" xfId="3499"/>
    <cellStyle name="SAPBEXHLevel2 6 2 2 5 2" xfId="3636"/>
    <cellStyle name="SAPBEXHLevel2 6 2 2 5 3" xfId="7720"/>
    <cellStyle name="SAPBEXHLevel2 6 2 2 5 4" xfId="9132"/>
    <cellStyle name="SAPBEXHLevel2 6 2 2 6" xfId="4731"/>
    <cellStyle name="SAPBEXHLevel2 6 2 2 7" xfId="5952"/>
    <cellStyle name="SAPBEXHLevel2 6 2 2 8" xfId="5749"/>
    <cellStyle name="SAPBEXHLevel2 6 2 3" xfId="2161"/>
    <cellStyle name="SAPBEXHLevel2 6 2 3 2" xfId="4115"/>
    <cellStyle name="SAPBEXHLevel2 6 2 3 3" xfId="6667"/>
    <cellStyle name="SAPBEXHLevel2 6 2 3 4" xfId="8132"/>
    <cellStyle name="SAPBEXHLevel2 6 2 4" xfId="2896"/>
    <cellStyle name="SAPBEXHLevel2 6 2 4 2" xfId="3902"/>
    <cellStyle name="SAPBEXHLevel2 6 2 4 3" xfId="7117"/>
    <cellStyle name="SAPBEXHLevel2 6 2 4 4" xfId="8529"/>
    <cellStyle name="SAPBEXHLevel2 6 2 5" xfId="1878"/>
    <cellStyle name="SAPBEXHLevel2 6 2 5 2" xfId="4646"/>
    <cellStyle name="SAPBEXHLevel2 6 2 5 3" xfId="6473"/>
    <cellStyle name="SAPBEXHLevel2 6 2 5 4" xfId="7956"/>
    <cellStyle name="SAPBEXHLevel2 6 2 6" xfId="3290"/>
    <cellStyle name="SAPBEXHLevel2 6 2 6 2" xfId="4268"/>
    <cellStyle name="SAPBEXHLevel2 6 2 6 3" xfId="7511"/>
    <cellStyle name="SAPBEXHLevel2 6 2 6 4" xfId="8923"/>
    <cellStyle name="SAPBEXHLevel2 6 2 7" xfId="5913"/>
    <cellStyle name="SAPBEXHLevel2 6 2 8" xfId="4898"/>
    <cellStyle name="SAPBEXHLevel2 6 2 9" xfId="6799"/>
    <cellStyle name="SAPBEXHLevel2 6 3" xfId="367"/>
    <cellStyle name="SAPBEXHLevel2 6 3 2" xfId="1008"/>
    <cellStyle name="SAPBEXHLevel2 6 3 2 2" xfId="1456"/>
    <cellStyle name="SAPBEXHLevel2 6 3 2 2 2" xfId="2616"/>
    <cellStyle name="SAPBEXHLevel2 6 3 2 2 2 2" xfId="6172"/>
    <cellStyle name="SAPBEXHLevel2 6 3 2 2 2 3" xfId="6933"/>
    <cellStyle name="SAPBEXHLevel2 6 3 2 2 2 4" xfId="8362"/>
    <cellStyle name="SAPBEXHLevel2 6 3 2 2 3" xfId="3164"/>
    <cellStyle name="SAPBEXHLevel2 6 3 2 2 3 2" xfId="4805"/>
    <cellStyle name="SAPBEXHLevel2 6 3 2 2 3 3" xfId="7385"/>
    <cellStyle name="SAPBEXHLevel2 6 3 2 2 3 4" xfId="8797"/>
    <cellStyle name="SAPBEXHLevel2 6 3 2 2 4" xfId="3345"/>
    <cellStyle name="SAPBEXHLevel2 6 3 2 2 4 2" xfId="4254"/>
    <cellStyle name="SAPBEXHLevel2 6 3 2 2 4 3" xfId="7566"/>
    <cellStyle name="SAPBEXHLevel2 6 3 2 2 4 4" xfId="8978"/>
    <cellStyle name="SAPBEXHLevel2 6 3 2 2 5" xfId="3507"/>
    <cellStyle name="SAPBEXHLevel2 6 3 2 2 5 2" xfId="4208"/>
    <cellStyle name="SAPBEXHLevel2 6 3 2 2 5 3" xfId="7728"/>
    <cellStyle name="SAPBEXHLevel2 6 3 2 2 5 4" xfId="9140"/>
    <cellStyle name="SAPBEXHLevel2 6 3 2 2 6" xfId="5986"/>
    <cellStyle name="SAPBEXHLevel2 6 3 2 2 7" xfId="5027"/>
    <cellStyle name="SAPBEXHLevel2 6 3 2 2 8" xfId="5516"/>
    <cellStyle name="SAPBEXHLevel2 6 3 2 3" xfId="2169"/>
    <cellStyle name="SAPBEXHLevel2 6 3 2 3 2" xfId="4101"/>
    <cellStyle name="SAPBEXHLevel2 6 3 2 3 3" xfId="6675"/>
    <cellStyle name="SAPBEXHLevel2 6 3 2 3 4" xfId="8140"/>
    <cellStyle name="SAPBEXHLevel2 6 3 2 4" xfId="2904"/>
    <cellStyle name="SAPBEXHLevel2 6 3 2 4 2" xfId="5601"/>
    <cellStyle name="SAPBEXHLevel2 6 3 2 4 3" xfId="7125"/>
    <cellStyle name="SAPBEXHLevel2 6 3 2 4 4" xfId="8537"/>
    <cellStyle name="SAPBEXHLevel2 6 3 2 5" xfId="1809"/>
    <cellStyle name="SAPBEXHLevel2 6 3 2 5 2" xfId="5710"/>
    <cellStyle name="SAPBEXHLevel2 6 3 2 5 3" xfId="6408"/>
    <cellStyle name="SAPBEXHLevel2 6 3 2 5 4" xfId="7892"/>
    <cellStyle name="SAPBEXHLevel2 6 3 2 6" xfId="3025"/>
    <cellStyle name="SAPBEXHLevel2 6 3 2 6 2" xfId="6037"/>
    <cellStyle name="SAPBEXHLevel2 6 3 2 6 3" xfId="7246"/>
    <cellStyle name="SAPBEXHLevel2 6 3 2 6 4" xfId="8658"/>
    <cellStyle name="SAPBEXHLevel2 6 3 2 7" xfId="6149"/>
    <cellStyle name="SAPBEXHLevel2 6 3 2 8" xfId="5426"/>
    <cellStyle name="SAPBEXHLevel2 6 3 2 9" xfId="4023"/>
    <cellStyle name="SAPBEXHLevel2 6 3 3" xfId="1272"/>
    <cellStyle name="SAPBEXHLevel2 6 3 3 2" xfId="2432"/>
    <cellStyle name="SAPBEXHLevel2 6 3 3 2 2" xfId="4763"/>
    <cellStyle name="SAPBEXHLevel2 6 3 3 2 3" xfId="6843"/>
    <cellStyle name="SAPBEXHLevel2 6 3 3 2 4" xfId="8290"/>
    <cellStyle name="SAPBEXHLevel2 6 3 3 3" xfId="3072"/>
    <cellStyle name="SAPBEXHLevel2 6 3 3 3 2" xfId="5848"/>
    <cellStyle name="SAPBEXHLevel2 6 3 3 3 3" xfId="7293"/>
    <cellStyle name="SAPBEXHLevel2 6 3 3 3 4" xfId="8705"/>
    <cellStyle name="SAPBEXHLevel2 6 3 3 4" xfId="1936"/>
    <cellStyle name="SAPBEXHLevel2 6 3 3 4 2" xfId="5378"/>
    <cellStyle name="SAPBEXHLevel2 6 3 3 4 3" xfId="6531"/>
    <cellStyle name="SAPBEXHLevel2 6 3 3 4 4" xfId="8014"/>
    <cellStyle name="SAPBEXHLevel2 6 3 3 5" xfId="1716"/>
    <cellStyle name="SAPBEXHLevel2 6 3 3 5 2" xfId="4521"/>
    <cellStyle name="SAPBEXHLevel2 6 3 3 5 3" xfId="6025"/>
    <cellStyle name="SAPBEXHLevel2 6 3 3 5 4" xfId="5920"/>
    <cellStyle name="SAPBEXHLevel2 6 3 3 6" xfId="5539"/>
    <cellStyle name="SAPBEXHLevel2 6 3 3 7" xfId="4386"/>
    <cellStyle name="SAPBEXHLevel2 6 3 3 8" xfId="3904"/>
    <cellStyle name="SAPBEXHLevel2 6 4" xfId="1264"/>
    <cellStyle name="SAPBEXHLevel2 6 4 2" xfId="2424"/>
    <cellStyle name="SAPBEXHLevel2 6 4 2 2" xfId="5917"/>
    <cellStyle name="SAPBEXHLevel2 6 4 2 3" xfId="6835"/>
    <cellStyle name="SAPBEXHLevel2 6 4 2 4" xfId="8282"/>
    <cellStyle name="SAPBEXHLevel2 6 4 3" xfId="3064"/>
    <cellStyle name="SAPBEXHLevel2 6 4 3 2" xfId="6241"/>
    <cellStyle name="SAPBEXHLevel2 6 4 3 3" xfId="7285"/>
    <cellStyle name="SAPBEXHLevel2 6 4 3 4" xfId="8697"/>
    <cellStyle name="SAPBEXHLevel2 6 4 4" xfId="1699"/>
    <cellStyle name="SAPBEXHLevel2 6 4 4 2" xfId="4551"/>
    <cellStyle name="SAPBEXHLevel2 6 4 4 3" xfId="3953"/>
    <cellStyle name="SAPBEXHLevel2 6 4 4 4" xfId="4028"/>
    <cellStyle name="SAPBEXHLevel2 6 4 5" xfId="1784"/>
    <cellStyle name="SAPBEXHLevel2 6 4 5 2" xfId="4627"/>
    <cellStyle name="SAPBEXHLevel2 6 4 5 3" xfId="6383"/>
    <cellStyle name="SAPBEXHLevel2 6 4 5 4" xfId="7867"/>
    <cellStyle name="SAPBEXHLevel2 6 4 6" xfId="4565"/>
    <cellStyle name="SAPBEXHLevel2 6 4 7" xfId="5607"/>
    <cellStyle name="SAPBEXHLevel2 6 4 8" xfId="4943"/>
    <cellStyle name="SAPBEXHLevel2 7" xfId="1248"/>
    <cellStyle name="SAPBEXHLevel2 7 2" xfId="2408"/>
    <cellStyle name="SAPBEXHLevel2 7 2 2" xfId="6124"/>
    <cellStyle name="SAPBEXHLevel2 7 2 3" xfId="6819"/>
    <cellStyle name="SAPBEXHLevel2 7 2 4" xfId="8266"/>
    <cellStyle name="SAPBEXHLevel2 7 3" xfId="3048"/>
    <cellStyle name="SAPBEXHLevel2 7 3 2" xfId="4475"/>
    <cellStyle name="SAPBEXHLevel2 7 3 3" xfId="7269"/>
    <cellStyle name="SAPBEXHLevel2 7 3 4" xfId="8681"/>
    <cellStyle name="SAPBEXHLevel2 7 4" xfId="1921"/>
    <cellStyle name="SAPBEXHLevel2 7 4 2" xfId="5720"/>
    <cellStyle name="SAPBEXHLevel2 7 4 3" xfId="6516"/>
    <cellStyle name="SAPBEXHLevel2 7 4 4" xfId="7999"/>
    <cellStyle name="SAPBEXHLevel2 7 5" xfId="1987"/>
    <cellStyle name="SAPBEXHLevel2 7 5 2" xfId="4342"/>
    <cellStyle name="SAPBEXHLevel2 7 5 3" xfId="6575"/>
    <cellStyle name="SAPBEXHLevel2 7 5 4" xfId="8056"/>
    <cellStyle name="SAPBEXHLevel2 7 6" xfId="4566"/>
    <cellStyle name="SAPBEXHLevel2 7 7" xfId="6076"/>
    <cellStyle name="SAPBEXHLevel2 7 8" xfId="4553"/>
    <cellStyle name="SAPBEXHLevel2X" xfId="337"/>
    <cellStyle name="SAPBEXHLevel2X 2" xfId="984"/>
    <cellStyle name="SAPBEXHLevel2X 2 2" xfId="1432"/>
    <cellStyle name="SAPBEXHLevel2X 2 2 2" xfId="2592"/>
    <cellStyle name="SAPBEXHLevel2X 2 2 2 2" xfId="5799"/>
    <cellStyle name="SAPBEXHLevel2X 2 2 2 3" xfId="6909"/>
    <cellStyle name="SAPBEXHLevel2X 2 2 2 4" xfId="8338"/>
    <cellStyle name="SAPBEXHLevel2X 2 2 3" xfId="3140"/>
    <cellStyle name="SAPBEXHLevel2X 2 2 3 2" xfId="6280"/>
    <cellStyle name="SAPBEXHLevel2X 2 2 3 3" xfId="7361"/>
    <cellStyle name="SAPBEXHLevel2X 2 2 3 4" xfId="8773"/>
    <cellStyle name="SAPBEXHLevel2X 2 2 4" xfId="3321"/>
    <cellStyle name="SAPBEXHLevel2X 2 2 4 2" xfId="4260"/>
    <cellStyle name="SAPBEXHLevel2X 2 2 4 3" xfId="7542"/>
    <cellStyle name="SAPBEXHLevel2X 2 2 4 4" xfId="8954"/>
    <cellStyle name="SAPBEXHLevel2X 2 2 5" xfId="3483"/>
    <cellStyle name="SAPBEXHLevel2X 2 2 5 2" xfId="3647"/>
    <cellStyle name="SAPBEXHLevel2X 2 2 5 3" xfId="7704"/>
    <cellStyle name="SAPBEXHLevel2X 2 2 5 4" xfId="9116"/>
    <cellStyle name="SAPBEXHLevel2X 2 2 6" xfId="4057"/>
    <cellStyle name="SAPBEXHLevel2X 2 2 7" xfId="5425"/>
    <cellStyle name="SAPBEXHLevel2X 2 2 8" xfId="4552"/>
    <cellStyle name="SAPBEXHLevel2X 2 3" xfId="2146"/>
    <cellStyle name="SAPBEXHLevel2X 2 3 2" xfId="4312"/>
    <cellStyle name="SAPBEXHLevel2X 2 3 3" xfId="6652"/>
    <cellStyle name="SAPBEXHLevel2X 2 3 4" xfId="8117"/>
    <cellStyle name="SAPBEXHLevel2X 2 4" xfId="2881"/>
    <cellStyle name="SAPBEXHLevel2X 2 4 2" xfId="5614"/>
    <cellStyle name="SAPBEXHLevel2X 2 4 3" xfId="7102"/>
    <cellStyle name="SAPBEXHLevel2X 2 4 4" xfId="8514"/>
    <cellStyle name="SAPBEXHLevel2X 2 5" xfId="1950"/>
    <cellStyle name="SAPBEXHLevel2X 2 5 2" xfId="4683"/>
    <cellStyle name="SAPBEXHLevel2X 2 5 3" xfId="6540"/>
    <cellStyle name="SAPBEXHLevel2X 2 5 4" xfId="8022"/>
    <cellStyle name="SAPBEXHLevel2X 2 6" xfId="3282"/>
    <cellStyle name="SAPBEXHLevel2X 2 6 2" xfId="3789"/>
    <cellStyle name="SAPBEXHLevel2X 2 6 3" xfId="7503"/>
    <cellStyle name="SAPBEXHLevel2X 2 6 4" xfId="8915"/>
    <cellStyle name="SAPBEXHLevel2X 2 7" xfId="5909"/>
    <cellStyle name="SAPBEXHLevel2X 2 8" xfId="5400"/>
    <cellStyle name="SAPBEXHLevel2X 2 9" xfId="5424"/>
    <cellStyle name="SAPBEXHLevel2X 3" xfId="1249"/>
    <cellStyle name="SAPBEXHLevel2X 3 2" xfId="2409"/>
    <cellStyle name="SAPBEXHLevel2X 3 2 2" xfId="5990"/>
    <cellStyle name="SAPBEXHLevel2X 3 2 3" xfId="6820"/>
    <cellStyle name="SAPBEXHLevel2X 3 2 4" xfId="8267"/>
    <cellStyle name="SAPBEXHLevel2X 3 3" xfId="3049"/>
    <cellStyle name="SAPBEXHLevel2X 3 3 2" xfId="4112"/>
    <cellStyle name="SAPBEXHLevel2X 3 3 3" xfId="7270"/>
    <cellStyle name="SAPBEXHLevel2X 3 3 4" xfId="8682"/>
    <cellStyle name="SAPBEXHLevel2X 3 4" xfId="1922"/>
    <cellStyle name="SAPBEXHLevel2X 3 4 2" xfId="4867"/>
    <cellStyle name="SAPBEXHLevel2X 3 4 3" xfId="6517"/>
    <cellStyle name="SAPBEXHLevel2X 3 4 4" xfId="8000"/>
    <cellStyle name="SAPBEXHLevel2X 3 5" xfId="1726"/>
    <cellStyle name="SAPBEXHLevel2X 3 5 2" xfId="5524"/>
    <cellStyle name="SAPBEXHLevel2X 3 5 3" xfId="4437"/>
    <cellStyle name="SAPBEXHLevel2X 3 5 4" xfId="5523"/>
    <cellStyle name="SAPBEXHLevel2X 3 6" xfId="5924"/>
    <cellStyle name="SAPBEXHLevel2X 3 7" xfId="6092"/>
    <cellStyle name="SAPBEXHLevel2X 3 8" xfId="5255"/>
    <cellStyle name="SAPBEXHLevel3" xfId="338"/>
    <cellStyle name="SAPBEXHLevel3 2" xfId="678"/>
    <cellStyle name="SAPBEXHLevel3 2 2" xfId="766"/>
    <cellStyle name="SAPBEXHLevel3 2 2 2" xfId="1119"/>
    <cellStyle name="SAPBEXHLevel3 2 2 2 2" xfId="1567"/>
    <cellStyle name="SAPBEXHLevel3 2 2 2 2 2" xfId="2727"/>
    <cellStyle name="SAPBEXHLevel3 2 2 2 2 2 2" xfId="4001"/>
    <cellStyle name="SAPBEXHLevel3 2 2 2 2 2 3" xfId="7032"/>
    <cellStyle name="SAPBEXHLevel3 2 2 2 2 2 4" xfId="8459"/>
    <cellStyle name="SAPBEXHLevel3 2 2 2 2 3" xfId="3264"/>
    <cellStyle name="SAPBEXHLevel3 2 2 2 2 3 2" xfId="3801"/>
    <cellStyle name="SAPBEXHLevel3 2 2 2 2 3 3" xfId="7485"/>
    <cellStyle name="SAPBEXHLevel3 2 2 2 2 3 4" xfId="8897"/>
    <cellStyle name="SAPBEXHLevel3 2 2 2 2 4" xfId="3442"/>
    <cellStyle name="SAPBEXHLevel3 2 2 2 2 4 2" xfId="3676"/>
    <cellStyle name="SAPBEXHLevel3 2 2 2 2 4 3" xfId="7663"/>
    <cellStyle name="SAPBEXHLevel3 2 2 2 2 4 4" xfId="9075"/>
    <cellStyle name="SAPBEXHLevel3 2 2 2 2 5" xfId="3604"/>
    <cellStyle name="SAPBEXHLevel3 2 2 2 2 5 2" xfId="6342"/>
    <cellStyle name="SAPBEXHLevel3 2 2 2 2 5 3" xfId="7825"/>
    <cellStyle name="SAPBEXHLevel3 2 2 2 2 5 4" xfId="9237"/>
    <cellStyle name="SAPBEXHLevel3 2 2 2 2 6" xfId="5733"/>
    <cellStyle name="SAPBEXHLevel3 2 2 2 2 7" xfId="5949"/>
    <cellStyle name="SAPBEXHLevel3 2 2 2 2 8" xfId="4543"/>
    <cellStyle name="SAPBEXHLevel3 2 2 2 3" xfId="2279"/>
    <cellStyle name="SAPBEXHLevel3 2 2 2 3 2" xfId="4865"/>
    <cellStyle name="SAPBEXHLevel3 2 2 2 3 3" xfId="6773"/>
    <cellStyle name="SAPBEXHLevel3 2 2 2 3 4" xfId="8236"/>
    <cellStyle name="SAPBEXHLevel3 2 2 2 4" xfId="3004"/>
    <cellStyle name="SAPBEXHLevel3 2 2 2 4 2" xfId="6104"/>
    <cellStyle name="SAPBEXHLevel3 2 2 2 4 3" xfId="7225"/>
    <cellStyle name="SAPBEXHLevel3 2 2 2 4 4" xfId="8637"/>
    <cellStyle name="SAPBEXHLevel3 2 2 2 5" xfId="1772"/>
    <cellStyle name="SAPBEXHLevel3 2 2 2 5 2" xfId="4726"/>
    <cellStyle name="SAPBEXHLevel3 2 2 2 5 3" xfId="6371"/>
    <cellStyle name="SAPBEXHLevel3 2 2 2 5 4" xfId="7855"/>
    <cellStyle name="SAPBEXHLevel3 2 2 2 6" xfId="1967"/>
    <cellStyle name="SAPBEXHLevel3 2 2 2 6 2" xfId="4657"/>
    <cellStyle name="SAPBEXHLevel3 2 2 2 6 3" xfId="6555"/>
    <cellStyle name="SAPBEXHLevel3 2 2 2 6 4" xfId="8036"/>
    <cellStyle name="SAPBEXHLevel3 2 2 2 7" xfId="5752"/>
    <cellStyle name="SAPBEXHLevel3 2 2 2 8" xfId="5388"/>
    <cellStyle name="SAPBEXHLevel3 2 2 2 9" xfId="5550"/>
    <cellStyle name="SAPBEXHLevel3 2 2 3" xfId="1313"/>
    <cellStyle name="SAPBEXHLevel3 2 2 3 2" xfId="2473"/>
    <cellStyle name="SAPBEXHLevel3 2 2 3 2 2" xfId="4478"/>
    <cellStyle name="SAPBEXHLevel3 2 2 3 2 3" xfId="6872"/>
    <cellStyle name="SAPBEXHLevel3 2 2 3 2 4" xfId="8317"/>
    <cellStyle name="SAPBEXHLevel3 2 2 3 3" xfId="3102"/>
    <cellStyle name="SAPBEXHLevel3 2 2 3 3 2" xfId="5758"/>
    <cellStyle name="SAPBEXHLevel3 2 2 3 3 3" xfId="7323"/>
    <cellStyle name="SAPBEXHLevel3 2 2 3 3 4" xfId="8735"/>
    <cellStyle name="SAPBEXHLevel3 2 2 3 4" xfId="3300"/>
    <cellStyle name="SAPBEXHLevel3 2 2 3 4 2" xfId="3776"/>
    <cellStyle name="SAPBEXHLevel3 2 2 3 4 3" xfId="7521"/>
    <cellStyle name="SAPBEXHLevel3 2 2 3 4 4" xfId="8933"/>
    <cellStyle name="SAPBEXHLevel3 2 2 3 5" xfId="3462"/>
    <cellStyle name="SAPBEXHLevel3 2 2 3 5 2" xfId="4220"/>
    <cellStyle name="SAPBEXHLevel3 2 2 3 5 3" xfId="7683"/>
    <cellStyle name="SAPBEXHLevel3 2 2 3 5 4" xfId="9095"/>
    <cellStyle name="SAPBEXHLevel3 2 2 3 6" xfId="4499"/>
    <cellStyle name="SAPBEXHLevel3 2 2 3 7" xfId="5438"/>
    <cellStyle name="SAPBEXHLevel3 2 2 3 8" xfId="5293"/>
    <cellStyle name="SAPBEXHLevel3 2 3" xfId="725"/>
    <cellStyle name="SAPBEXHLevel3 2 3 2" xfId="1078"/>
    <cellStyle name="SAPBEXHLevel3 2 3 2 2" xfId="1526"/>
    <cellStyle name="SAPBEXHLevel3 2 3 2 2 2" xfId="2686"/>
    <cellStyle name="SAPBEXHLevel3 2 3 2 2 2 2" xfId="4189"/>
    <cellStyle name="SAPBEXHLevel3 2 3 2 2 2 3" xfId="6991"/>
    <cellStyle name="SAPBEXHLevel3 2 3 2 2 2 4" xfId="8418"/>
    <cellStyle name="SAPBEXHLevel3 2 3 2 2 3" xfId="3223"/>
    <cellStyle name="SAPBEXHLevel3 2 3 2 2 3 2" xfId="3823"/>
    <cellStyle name="SAPBEXHLevel3 2 3 2 2 3 3" xfId="7444"/>
    <cellStyle name="SAPBEXHLevel3 2 3 2 2 3 4" xfId="8856"/>
    <cellStyle name="SAPBEXHLevel3 2 3 2 2 4" xfId="3401"/>
    <cellStyle name="SAPBEXHLevel3 2 3 2 2 4 2" xfId="3706"/>
    <cellStyle name="SAPBEXHLevel3 2 3 2 2 4 3" xfId="7622"/>
    <cellStyle name="SAPBEXHLevel3 2 3 2 2 4 4" xfId="9034"/>
    <cellStyle name="SAPBEXHLevel3 2 3 2 2 5" xfId="3563"/>
    <cellStyle name="SAPBEXHLevel3 2 3 2 2 5 2" xfId="6301"/>
    <cellStyle name="SAPBEXHLevel3 2 3 2 2 5 3" xfId="7784"/>
    <cellStyle name="SAPBEXHLevel3 2 3 2 2 5 4" xfId="9196"/>
    <cellStyle name="SAPBEXHLevel3 2 3 2 2 6" xfId="5478"/>
    <cellStyle name="SAPBEXHLevel3 2 3 2 2 7" xfId="6089"/>
    <cellStyle name="SAPBEXHLevel3 2 3 2 2 8" xfId="4068"/>
    <cellStyle name="SAPBEXHLevel3 2 3 2 3" xfId="2238"/>
    <cellStyle name="SAPBEXHLevel3 2 3 2 3 2" xfId="4603"/>
    <cellStyle name="SAPBEXHLevel3 2 3 2 3 3" xfId="6732"/>
    <cellStyle name="SAPBEXHLevel3 2 3 2 3 4" xfId="8195"/>
    <cellStyle name="SAPBEXHLevel3 2 3 2 4" xfId="2963"/>
    <cellStyle name="SAPBEXHLevel3 2 3 2 4 2" xfId="6020"/>
    <cellStyle name="SAPBEXHLevel3 2 3 2 4 3" xfId="7184"/>
    <cellStyle name="SAPBEXHLevel3 2 3 2 4 4" xfId="8596"/>
    <cellStyle name="SAPBEXHLevel3 2 3 2 5" xfId="1781"/>
    <cellStyle name="SAPBEXHLevel3 2 3 2 5 2" xfId="4316"/>
    <cellStyle name="SAPBEXHLevel3 2 3 2 5 3" xfId="6380"/>
    <cellStyle name="SAPBEXHLevel3 2 3 2 5 4" xfId="7864"/>
    <cellStyle name="SAPBEXHLevel3 2 3 2 6" xfId="2911"/>
    <cellStyle name="SAPBEXHLevel3 2 3 2 6 2" xfId="6256"/>
    <cellStyle name="SAPBEXHLevel3 2 3 2 6 3" xfId="7132"/>
    <cellStyle name="SAPBEXHLevel3 2 3 2 6 4" xfId="8544"/>
    <cellStyle name="SAPBEXHLevel3 2 3 2 7" xfId="5547"/>
    <cellStyle name="SAPBEXHLevel3 2 3 2 8" xfId="5510"/>
    <cellStyle name="SAPBEXHLevel3 2 3 2 9" xfId="6621"/>
    <cellStyle name="SAPBEXHLevel3 2 3 3" xfId="1303"/>
    <cellStyle name="SAPBEXHLevel3 2 3 3 2" xfId="2463"/>
    <cellStyle name="SAPBEXHLevel3 2 3 3 2 2" xfId="4446"/>
    <cellStyle name="SAPBEXHLevel3 2 3 3 2 3" xfId="6862"/>
    <cellStyle name="SAPBEXHLevel3 2 3 3 2 4" xfId="8307"/>
    <cellStyle name="SAPBEXHLevel3 2 3 3 3" xfId="3092"/>
    <cellStyle name="SAPBEXHLevel3 2 3 3 3 2" xfId="3843"/>
    <cellStyle name="SAPBEXHLevel3 2 3 3 3 3" xfId="7313"/>
    <cellStyle name="SAPBEXHLevel3 2 3 3 3 4" xfId="8725"/>
    <cellStyle name="SAPBEXHLevel3 2 3 3 4" xfId="1975"/>
    <cellStyle name="SAPBEXHLevel3 2 3 3 4 2" xfId="4633"/>
    <cellStyle name="SAPBEXHLevel3 2 3 3 4 3" xfId="6563"/>
    <cellStyle name="SAPBEXHLevel3 2 3 3 4 4" xfId="8044"/>
    <cellStyle name="SAPBEXHLevel3 2 3 3 5" xfId="1707"/>
    <cellStyle name="SAPBEXHLevel3 2 3 3 5 2" xfId="5580"/>
    <cellStyle name="SAPBEXHLevel3 2 3 3 5 3" xfId="3891"/>
    <cellStyle name="SAPBEXHLevel3 2 3 3 5 4" xfId="5837"/>
    <cellStyle name="SAPBEXHLevel3 2 3 3 6" xfId="5703"/>
    <cellStyle name="SAPBEXHLevel3 2 3 3 7" xfId="4722"/>
    <cellStyle name="SAPBEXHLevel3 2 3 3 8" xfId="4640"/>
    <cellStyle name="SAPBEXHLevel3 2 4" xfId="1039"/>
    <cellStyle name="SAPBEXHLevel3 2 4 2" xfId="1487"/>
    <cellStyle name="SAPBEXHLevel3 2 4 2 2" xfId="2647"/>
    <cellStyle name="SAPBEXHLevel3 2 4 2 2 2" xfId="5310"/>
    <cellStyle name="SAPBEXHLevel3 2 4 2 2 3" xfId="6952"/>
    <cellStyle name="SAPBEXHLevel3 2 4 2 2 4" xfId="8379"/>
    <cellStyle name="SAPBEXHLevel3 2 4 2 3" xfId="3184"/>
    <cellStyle name="SAPBEXHLevel3 2 4 2 3 2" xfId="5616"/>
    <cellStyle name="SAPBEXHLevel3 2 4 2 3 3" xfId="7405"/>
    <cellStyle name="SAPBEXHLevel3 2 4 2 3 4" xfId="8817"/>
    <cellStyle name="SAPBEXHLevel3 2 4 2 4" xfId="3362"/>
    <cellStyle name="SAPBEXHLevel3 2 4 2 4 2" xfId="3731"/>
    <cellStyle name="SAPBEXHLevel3 2 4 2 4 3" xfId="7583"/>
    <cellStyle name="SAPBEXHLevel3 2 4 2 4 4" xfId="8995"/>
    <cellStyle name="SAPBEXHLevel3 2 4 2 5" xfId="3524"/>
    <cellStyle name="SAPBEXHLevel3 2 4 2 5 2" xfId="3619"/>
    <cellStyle name="SAPBEXHLevel3 2 4 2 5 3" xfId="7745"/>
    <cellStyle name="SAPBEXHLevel3 2 4 2 5 4" xfId="9157"/>
    <cellStyle name="SAPBEXHLevel3 2 4 2 6" xfId="6141"/>
    <cellStyle name="SAPBEXHLevel3 2 4 2 7" xfId="5128"/>
    <cellStyle name="SAPBEXHLevel3 2 4 2 8" xfId="5212"/>
    <cellStyle name="SAPBEXHLevel3 2 4 3" xfId="2199"/>
    <cellStyle name="SAPBEXHLevel3 2 4 3 2" xfId="5724"/>
    <cellStyle name="SAPBEXHLevel3 2 4 3 3" xfId="6693"/>
    <cellStyle name="SAPBEXHLevel3 2 4 3 4" xfId="8156"/>
    <cellStyle name="SAPBEXHLevel3 2 4 4" xfId="2924"/>
    <cellStyle name="SAPBEXHLevel3 2 4 4 2" xfId="5591"/>
    <cellStyle name="SAPBEXHLevel3 2 4 4 3" xfId="7145"/>
    <cellStyle name="SAPBEXHLevel3 2 4 4 4" xfId="8557"/>
    <cellStyle name="SAPBEXHLevel3 2 4 5" xfId="1885"/>
    <cellStyle name="SAPBEXHLevel3 2 4 5 2" xfId="4689"/>
    <cellStyle name="SAPBEXHLevel3 2 4 5 3" xfId="6480"/>
    <cellStyle name="SAPBEXHLevel3 2 4 5 4" xfId="7963"/>
    <cellStyle name="SAPBEXHLevel3 2 4 6" xfId="3077"/>
    <cellStyle name="SAPBEXHLevel3 2 4 6 2" xfId="5647"/>
    <cellStyle name="SAPBEXHLevel3 2 4 6 3" xfId="7298"/>
    <cellStyle name="SAPBEXHLevel3 2 4 6 4" xfId="8710"/>
    <cellStyle name="SAPBEXHLevel3 2 4 7" xfId="6132"/>
    <cellStyle name="SAPBEXHLevel3 2 4 8" xfId="5196"/>
    <cellStyle name="SAPBEXHLevel3 2 4 9" xfId="6623"/>
    <cellStyle name="SAPBEXHLevel3 2 5" xfId="1293"/>
    <cellStyle name="SAPBEXHLevel3 2 5 2" xfId="2453"/>
    <cellStyle name="SAPBEXHLevel3 2 5 2 2" xfId="4416"/>
    <cellStyle name="SAPBEXHLevel3 2 5 2 3" xfId="6852"/>
    <cellStyle name="SAPBEXHLevel3 2 5 2 4" xfId="8297"/>
    <cellStyle name="SAPBEXHLevel3 2 5 3" xfId="3082"/>
    <cellStyle name="SAPBEXHLevel3 2 5 3 2" xfId="3899"/>
    <cellStyle name="SAPBEXHLevel3 2 5 3 3" xfId="7303"/>
    <cellStyle name="SAPBEXHLevel3 2 5 3 4" xfId="8715"/>
    <cellStyle name="SAPBEXHLevel3 2 5 4" xfId="2014"/>
    <cellStyle name="SAPBEXHLevel3 2 5 4 2" xfId="5406"/>
    <cellStyle name="SAPBEXHLevel3 2 5 4 3" xfId="6602"/>
    <cellStyle name="SAPBEXHLevel3 2 5 4 4" xfId="8083"/>
    <cellStyle name="SAPBEXHLevel3 2 5 5" xfId="1745"/>
    <cellStyle name="SAPBEXHLevel3 2 5 5 2" xfId="5714"/>
    <cellStyle name="SAPBEXHLevel3 2 5 5 3" xfId="5600"/>
    <cellStyle name="SAPBEXHLevel3 2 5 5 4" xfId="5988"/>
    <cellStyle name="SAPBEXHLevel3 2 5 6" xfId="5443"/>
    <cellStyle name="SAPBEXHLevel3 2 5 7" xfId="6197"/>
    <cellStyle name="SAPBEXHLevel3 2 5 8" xfId="5885"/>
    <cellStyle name="SAPBEXHLevel3 3" xfId="745"/>
    <cellStyle name="SAPBEXHLevel3 3 2" xfId="1098"/>
    <cellStyle name="SAPBEXHLevel3 3 2 2" xfId="1546"/>
    <cellStyle name="SAPBEXHLevel3 3 2 2 2" xfId="2706"/>
    <cellStyle name="SAPBEXHLevel3 3 2 2 2 2" xfId="3915"/>
    <cellStyle name="SAPBEXHLevel3 3 2 2 2 3" xfId="7011"/>
    <cellStyle name="SAPBEXHLevel3 3 2 2 2 4" xfId="8438"/>
    <cellStyle name="SAPBEXHLevel3 3 2 2 3" xfId="3243"/>
    <cellStyle name="SAPBEXHLevel3 3 2 2 3 2" xfId="3961"/>
    <cellStyle name="SAPBEXHLevel3 3 2 2 3 3" xfId="7464"/>
    <cellStyle name="SAPBEXHLevel3 3 2 2 3 4" xfId="8876"/>
    <cellStyle name="SAPBEXHLevel3 3 2 2 4" xfId="3421"/>
    <cellStyle name="SAPBEXHLevel3 3 2 2 4 2" xfId="4230"/>
    <cellStyle name="SAPBEXHLevel3 3 2 2 4 3" xfId="7642"/>
    <cellStyle name="SAPBEXHLevel3 3 2 2 4 4" xfId="9054"/>
    <cellStyle name="SAPBEXHLevel3 3 2 2 5" xfId="3583"/>
    <cellStyle name="SAPBEXHLevel3 3 2 2 5 2" xfId="6321"/>
    <cellStyle name="SAPBEXHLevel3 3 2 2 5 3" xfId="7804"/>
    <cellStyle name="SAPBEXHLevel3 3 2 2 5 4" xfId="9216"/>
    <cellStyle name="SAPBEXHLevel3 3 2 2 6" xfId="4818"/>
    <cellStyle name="SAPBEXHLevel3 3 2 2 7" xfId="6086"/>
    <cellStyle name="SAPBEXHLevel3 3 2 2 8" xfId="5423"/>
    <cellStyle name="SAPBEXHLevel3 3 2 3" xfId="2258"/>
    <cellStyle name="SAPBEXHLevel3 3 2 3 2" xfId="5193"/>
    <cellStyle name="SAPBEXHLevel3 3 2 3 3" xfId="6752"/>
    <cellStyle name="SAPBEXHLevel3 3 2 3 4" xfId="8215"/>
    <cellStyle name="SAPBEXHLevel3 3 2 4" xfId="2983"/>
    <cellStyle name="SAPBEXHLevel3 3 2 4 2" xfId="6243"/>
    <cellStyle name="SAPBEXHLevel3 3 2 4 3" xfId="7204"/>
    <cellStyle name="SAPBEXHLevel3 3 2 4 4" xfId="8616"/>
    <cellStyle name="SAPBEXHLevel3 3 2 5" xfId="1915"/>
    <cellStyle name="SAPBEXHLevel3 3 2 5 2" xfId="4826"/>
    <cellStyle name="SAPBEXHLevel3 3 2 5 3" xfId="6510"/>
    <cellStyle name="SAPBEXHLevel3 3 2 5 4" xfId="7993"/>
    <cellStyle name="SAPBEXHLevel3 3 2 6" xfId="2024"/>
    <cellStyle name="SAPBEXHLevel3 3 2 6 2" xfId="4596"/>
    <cellStyle name="SAPBEXHLevel3 3 2 6 3" xfId="6612"/>
    <cellStyle name="SAPBEXHLevel3 3 2 6 4" xfId="8093"/>
    <cellStyle name="SAPBEXHLevel3 3 2 7" xfId="4942"/>
    <cellStyle name="SAPBEXHLevel3 3 2 8" xfId="5479"/>
    <cellStyle name="SAPBEXHLevel3 3 2 9" xfId="6684"/>
    <cellStyle name="SAPBEXHLevel3 3 3" xfId="1308"/>
    <cellStyle name="SAPBEXHLevel3 3 3 2" xfId="2468"/>
    <cellStyle name="SAPBEXHLevel3 3 3 2 2" xfId="6282"/>
    <cellStyle name="SAPBEXHLevel3 3 3 2 3" xfId="6867"/>
    <cellStyle name="SAPBEXHLevel3 3 3 2 4" xfId="8312"/>
    <cellStyle name="SAPBEXHLevel3 3 3 3" xfId="3097"/>
    <cellStyle name="SAPBEXHLevel3 3 3 3 2" xfId="3840"/>
    <cellStyle name="SAPBEXHLevel3 3 3 3 3" xfId="7318"/>
    <cellStyle name="SAPBEXHLevel3 3 3 3 4" xfId="8730"/>
    <cellStyle name="SAPBEXHLevel3 3 3 4" xfId="3295"/>
    <cellStyle name="SAPBEXHLevel3 3 3 4 2" xfId="3780"/>
    <cellStyle name="SAPBEXHLevel3 3 3 4 3" xfId="7516"/>
    <cellStyle name="SAPBEXHLevel3 3 3 4 4" xfId="8928"/>
    <cellStyle name="SAPBEXHLevel3 3 3 5" xfId="3457"/>
    <cellStyle name="SAPBEXHLevel3 3 3 5 2" xfId="3665"/>
    <cellStyle name="SAPBEXHLevel3 3 3 5 3" xfId="7678"/>
    <cellStyle name="SAPBEXHLevel3 3 3 5 4" xfId="9090"/>
    <cellStyle name="SAPBEXHLevel3 3 3 6" xfId="5480"/>
    <cellStyle name="SAPBEXHLevel3 3 3 7" xfId="5240"/>
    <cellStyle name="SAPBEXHLevel3 3 3 8" xfId="3855"/>
    <cellStyle name="SAPBEXHLevel3 4" xfId="704"/>
    <cellStyle name="SAPBEXHLevel3 4 2" xfId="1058"/>
    <cellStyle name="SAPBEXHLevel3 4 2 2" xfId="1506"/>
    <cellStyle name="SAPBEXHLevel3 4 2 2 2" xfId="2666"/>
    <cellStyle name="SAPBEXHLevel3 4 2 2 2 2" xfId="5046"/>
    <cellStyle name="SAPBEXHLevel3 4 2 2 2 3" xfId="6971"/>
    <cellStyle name="SAPBEXHLevel3 4 2 2 2 4" xfId="8398"/>
    <cellStyle name="SAPBEXHLevel3 4 2 2 3" xfId="3203"/>
    <cellStyle name="SAPBEXHLevel3 4 2 2 3 2" xfId="3977"/>
    <cellStyle name="SAPBEXHLevel3 4 2 2 3 3" xfId="7424"/>
    <cellStyle name="SAPBEXHLevel3 4 2 2 3 4" xfId="8836"/>
    <cellStyle name="SAPBEXHLevel3 4 2 2 4" xfId="3381"/>
    <cellStyle name="SAPBEXHLevel3 4 2 2 4 2" xfId="3719"/>
    <cellStyle name="SAPBEXHLevel3 4 2 2 4 3" xfId="7602"/>
    <cellStyle name="SAPBEXHLevel3 4 2 2 4 4" xfId="9014"/>
    <cellStyle name="SAPBEXHLevel3 4 2 2 5" xfId="3543"/>
    <cellStyle name="SAPBEXHLevel3 4 2 2 5 2" xfId="311"/>
    <cellStyle name="SAPBEXHLevel3 4 2 2 5 3" xfId="7764"/>
    <cellStyle name="SAPBEXHLevel3 4 2 2 5 4" xfId="9176"/>
    <cellStyle name="SAPBEXHLevel3 4 2 2 6" xfId="4048"/>
    <cellStyle name="SAPBEXHLevel3 4 2 2 7" xfId="4132"/>
    <cellStyle name="SAPBEXHLevel3 4 2 2 8" xfId="5713"/>
    <cellStyle name="SAPBEXHLevel3 4 2 3" xfId="2218"/>
    <cellStyle name="SAPBEXHLevel3 4 2 3 2" xfId="4330"/>
    <cellStyle name="SAPBEXHLevel3 4 2 3 3" xfId="6712"/>
    <cellStyle name="SAPBEXHLevel3 4 2 3 4" xfId="8175"/>
    <cellStyle name="SAPBEXHLevel3 4 2 4" xfId="2943"/>
    <cellStyle name="SAPBEXHLevel3 4 2 4 2" xfId="6029"/>
    <cellStyle name="SAPBEXHLevel3 4 2 4 3" xfId="7164"/>
    <cellStyle name="SAPBEXHLevel3 4 2 4 4" xfId="8576"/>
    <cellStyle name="SAPBEXHLevel3 4 2 5" xfId="1894"/>
    <cellStyle name="SAPBEXHLevel3 4 2 5 2" xfId="3948"/>
    <cellStyle name="SAPBEXHLevel3 4 2 5 3" xfId="6489"/>
    <cellStyle name="SAPBEXHLevel3 4 2 5 4" xfId="7972"/>
    <cellStyle name="SAPBEXHLevel3 4 2 6" xfId="3015"/>
    <cellStyle name="SAPBEXHLevel3 4 2 6 2" xfId="6003"/>
    <cellStyle name="SAPBEXHLevel3 4 2 6 3" xfId="7236"/>
    <cellStyle name="SAPBEXHLevel3 4 2 6 4" xfId="8648"/>
    <cellStyle name="SAPBEXHLevel3 4 2 7" xfId="4802"/>
    <cellStyle name="SAPBEXHLevel3 4 2 8" xfId="5014"/>
    <cellStyle name="SAPBEXHLevel3 4 2 9" xfId="7053"/>
    <cellStyle name="SAPBEXHLevel3 4 3" xfId="1298"/>
    <cellStyle name="SAPBEXHLevel3 4 3 2" xfId="2458"/>
    <cellStyle name="SAPBEXHLevel3 4 3 2 2" xfId="6251"/>
    <cellStyle name="SAPBEXHLevel3 4 3 2 3" xfId="6857"/>
    <cellStyle name="SAPBEXHLevel3 4 3 2 4" xfId="8302"/>
    <cellStyle name="SAPBEXHLevel3 4 3 3" xfId="3087"/>
    <cellStyle name="SAPBEXHLevel3 4 3 3 2" xfId="3846"/>
    <cellStyle name="SAPBEXHLevel3 4 3 3 3" xfId="7308"/>
    <cellStyle name="SAPBEXHLevel3 4 3 3 4" xfId="8720"/>
    <cellStyle name="SAPBEXHLevel3 4 3 4" xfId="1783"/>
    <cellStyle name="SAPBEXHLevel3 4 3 4 2" xfId="5476"/>
    <cellStyle name="SAPBEXHLevel3 4 3 4 3" xfId="6382"/>
    <cellStyle name="SAPBEXHLevel3 4 3 4 4" xfId="7866"/>
    <cellStyle name="SAPBEXHLevel3 4 3 5" xfId="1787"/>
    <cellStyle name="SAPBEXHLevel3 4 3 5 2" xfId="4827"/>
    <cellStyle name="SAPBEXHLevel3 4 3 5 3" xfId="6386"/>
    <cellStyle name="SAPBEXHLevel3 4 3 5 4" xfId="7870"/>
    <cellStyle name="SAPBEXHLevel3 4 3 6" xfId="4402"/>
    <cellStyle name="SAPBEXHLevel3 4 3 7" xfId="5777"/>
    <cellStyle name="SAPBEXHLevel3 4 3 8" xfId="5495"/>
    <cellStyle name="SAPBEXHLevel3 5" xfId="985"/>
    <cellStyle name="SAPBEXHLevel3 5 2" xfId="1433"/>
    <cellStyle name="SAPBEXHLevel3 5 2 2" xfId="2593"/>
    <cellStyle name="SAPBEXHLevel3 5 2 2 2" xfId="5267"/>
    <cellStyle name="SAPBEXHLevel3 5 2 2 3" xfId="6910"/>
    <cellStyle name="SAPBEXHLevel3 5 2 2 4" xfId="8339"/>
    <cellStyle name="SAPBEXHLevel3 5 2 3" xfId="3141"/>
    <cellStyle name="SAPBEXHLevel3 5 2 3 2" xfId="6169"/>
    <cellStyle name="SAPBEXHLevel3 5 2 3 3" xfId="7362"/>
    <cellStyle name="SAPBEXHLevel3 5 2 3 4" xfId="8774"/>
    <cellStyle name="SAPBEXHLevel3 5 2 4" xfId="3322"/>
    <cellStyle name="SAPBEXHLevel3 5 2 4 2" xfId="3760"/>
    <cellStyle name="SAPBEXHLevel3 5 2 4 3" xfId="7543"/>
    <cellStyle name="SAPBEXHLevel3 5 2 4 4" xfId="8955"/>
    <cellStyle name="SAPBEXHLevel3 5 2 5" xfId="3484"/>
    <cellStyle name="SAPBEXHLevel3 5 2 5 2" xfId="3646"/>
    <cellStyle name="SAPBEXHLevel3 5 2 5 3" xfId="7705"/>
    <cellStyle name="SAPBEXHLevel3 5 2 5 4" xfId="9117"/>
    <cellStyle name="SAPBEXHLevel3 5 2 6" xfId="4056"/>
    <cellStyle name="SAPBEXHLevel3 5 2 7" xfId="5902"/>
    <cellStyle name="SAPBEXHLevel3 5 2 8" xfId="5933"/>
    <cellStyle name="SAPBEXHLevel3 5 3" xfId="2147"/>
    <cellStyle name="SAPBEXHLevel3 5 3 2" xfId="4289"/>
    <cellStyle name="SAPBEXHLevel3 5 3 3" xfId="6653"/>
    <cellStyle name="SAPBEXHLevel3 5 3 4" xfId="8118"/>
    <cellStyle name="SAPBEXHLevel3 5 4" xfId="2882"/>
    <cellStyle name="SAPBEXHLevel3 5 4 2" xfId="4766"/>
    <cellStyle name="SAPBEXHLevel3 5 4 3" xfId="7103"/>
    <cellStyle name="SAPBEXHLevel3 5 4 4" xfId="8515"/>
    <cellStyle name="SAPBEXHLevel3 5 5" xfId="1873"/>
    <cellStyle name="SAPBEXHLevel3 5 5 2" xfId="4862"/>
    <cellStyle name="SAPBEXHLevel3 5 5 3" xfId="6468"/>
    <cellStyle name="SAPBEXHLevel3 5 5 4" xfId="7951"/>
    <cellStyle name="SAPBEXHLevel3 5 6" xfId="1713"/>
    <cellStyle name="SAPBEXHLevel3 5 6 2" xfId="5371"/>
    <cellStyle name="SAPBEXHLevel3 5 6 3" xfId="4798"/>
    <cellStyle name="SAPBEXHLevel3 5 6 4" xfId="4976"/>
    <cellStyle name="SAPBEXHLevel3 5 7" xfId="5452"/>
    <cellStyle name="SAPBEXHLevel3 5 8" xfId="5274"/>
    <cellStyle name="SAPBEXHLevel3 5 9" xfId="6794"/>
    <cellStyle name="SAPBEXHLevel3 6" xfId="359"/>
    <cellStyle name="SAPBEXHLevel3 6 2" xfId="1001"/>
    <cellStyle name="SAPBEXHLevel3 6 2 2" xfId="1449"/>
    <cellStyle name="SAPBEXHLevel3 6 2 2 2" xfId="2609"/>
    <cellStyle name="SAPBEXHLevel3 6 2 2 2 2" xfId="4447"/>
    <cellStyle name="SAPBEXHLevel3 6 2 2 2 3" xfId="6926"/>
    <cellStyle name="SAPBEXHLevel3 6 2 2 2 4" xfId="8355"/>
    <cellStyle name="SAPBEXHLevel3 6 2 2 3" xfId="3157"/>
    <cellStyle name="SAPBEXHLevel3 6 2 2 3 2" xfId="4952"/>
    <cellStyle name="SAPBEXHLevel3 6 2 2 3 3" xfId="7378"/>
    <cellStyle name="SAPBEXHLevel3 6 2 2 3 4" xfId="8790"/>
    <cellStyle name="SAPBEXHLevel3 6 2 2 4" xfId="3338"/>
    <cellStyle name="SAPBEXHLevel3 6 2 2 4 2" xfId="3748"/>
    <cellStyle name="SAPBEXHLevel3 6 2 2 4 3" xfId="7559"/>
    <cellStyle name="SAPBEXHLevel3 6 2 2 4 4" xfId="8971"/>
    <cellStyle name="SAPBEXHLevel3 6 2 2 5" xfId="3500"/>
    <cellStyle name="SAPBEXHLevel3 6 2 2 5 2" xfId="4210"/>
    <cellStyle name="SAPBEXHLevel3 6 2 2 5 3" xfId="7721"/>
    <cellStyle name="SAPBEXHLevel3 6 2 2 5 4" xfId="9133"/>
    <cellStyle name="SAPBEXHLevel3 6 2 2 6" xfId="4400"/>
    <cellStyle name="SAPBEXHLevel3 6 2 2 7" xfId="6166"/>
    <cellStyle name="SAPBEXHLevel3 6 2 2 8" xfId="5598"/>
    <cellStyle name="SAPBEXHLevel3 6 2 3" xfId="2162"/>
    <cellStyle name="SAPBEXHLevel3 6 2 3 2" xfId="4121"/>
    <cellStyle name="SAPBEXHLevel3 6 2 3 3" xfId="6668"/>
    <cellStyle name="SAPBEXHLevel3 6 2 3 4" xfId="8133"/>
    <cellStyle name="SAPBEXHLevel3 6 2 4" xfId="2897"/>
    <cellStyle name="SAPBEXHLevel3 6 2 4 2" xfId="5869"/>
    <cellStyle name="SAPBEXHLevel3 6 2 4 3" xfId="7118"/>
    <cellStyle name="SAPBEXHLevel3 6 2 4 4" xfId="8530"/>
    <cellStyle name="SAPBEXHLevel3 6 2 5" xfId="2842"/>
    <cellStyle name="SAPBEXHLevel3 6 2 5 2" xfId="4787"/>
    <cellStyle name="SAPBEXHLevel3 6 2 5 3" xfId="7063"/>
    <cellStyle name="SAPBEXHLevel3 6 2 5 4" xfId="8475"/>
    <cellStyle name="SAPBEXHLevel3 6 2 6" xfId="1957"/>
    <cellStyle name="SAPBEXHLevel3 6 2 6 2" xfId="4282"/>
    <cellStyle name="SAPBEXHLevel3 6 2 6 3" xfId="6545"/>
    <cellStyle name="SAPBEXHLevel3 6 2 6 4" xfId="8026"/>
    <cellStyle name="SAPBEXHLevel3 6 2 7" xfId="5456"/>
    <cellStyle name="SAPBEXHLevel3 6 2 8" xfId="4755"/>
    <cellStyle name="SAPBEXHLevel3 6 2 9" xfId="7057"/>
    <cellStyle name="SAPBEXHLevel3 6 3" xfId="368"/>
    <cellStyle name="SAPBEXHLevel3 6 3 2" xfId="1009"/>
    <cellStyle name="SAPBEXHLevel3 6 3 2 2" xfId="1457"/>
    <cellStyle name="SAPBEXHLevel3 6 3 2 2 2" xfId="2617"/>
    <cellStyle name="SAPBEXHLevel3 6 3 2 2 2 2" xfId="6039"/>
    <cellStyle name="SAPBEXHLevel3 6 3 2 2 2 3" xfId="6934"/>
    <cellStyle name="SAPBEXHLevel3 6 3 2 2 2 4" xfId="8363"/>
    <cellStyle name="SAPBEXHLevel3 6 3 2 2 3" xfId="3165"/>
    <cellStyle name="SAPBEXHLevel3 6 3 2 2 3 2" xfId="4474"/>
    <cellStyle name="SAPBEXHLevel3 6 3 2 2 3 3" xfId="7386"/>
    <cellStyle name="SAPBEXHLevel3 6 3 2 2 3 4" xfId="8798"/>
    <cellStyle name="SAPBEXHLevel3 6 3 2 2 4" xfId="3346"/>
    <cellStyle name="SAPBEXHLevel3 6 3 2 2 4 2" xfId="3742"/>
    <cellStyle name="SAPBEXHLevel3 6 3 2 2 4 3" xfId="7567"/>
    <cellStyle name="SAPBEXHLevel3 6 3 2 2 4 4" xfId="8979"/>
    <cellStyle name="SAPBEXHLevel3 6 3 2 2 5" xfId="3508"/>
    <cellStyle name="SAPBEXHLevel3 6 3 2 2 5 2" xfId="3630"/>
    <cellStyle name="SAPBEXHLevel3 6 3 2 2 5 3" xfId="7729"/>
    <cellStyle name="SAPBEXHLevel3 6 3 2 2 5 4" xfId="9141"/>
    <cellStyle name="SAPBEXHLevel3 6 3 2 2 6" xfId="5612"/>
    <cellStyle name="SAPBEXHLevel3 6 3 2 2 7" xfId="5927"/>
    <cellStyle name="SAPBEXHLevel3 6 3 2 2 8" xfId="4453"/>
    <cellStyle name="SAPBEXHLevel3 6 3 2 3" xfId="2170"/>
    <cellStyle name="SAPBEXHLevel3 6 3 2 3 2" xfId="4100"/>
    <cellStyle name="SAPBEXHLevel3 6 3 2 3 3" xfId="6676"/>
    <cellStyle name="SAPBEXHLevel3 6 3 2 3 4" xfId="8141"/>
    <cellStyle name="SAPBEXHLevel3 6 3 2 4" xfId="2905"/>
    <cellStyle name="SAPBEXHLevel3 6 3 2 4 2" xfId="4754"/>
    <cellStyle name="SAPBEXHLevel3 6 3 2 4 3" xfId="7126"/>
    <cellStyle name="SAPBEXHLevel3 6 3 2 4 4" xfId="8538"/>
    <cellStyle name="SAPBEXHLevel3 6 3 2 5" xfId="1996"/>
    <cellStyle name="SAPBEXHLevel3 6 3 2 5 2" xfId="5181"/>
    <cellStyle name="SAPBEXHLevel3 6 3 2 5 3" xfId="6584"/>
    <cellStyle name="SAPBEXHLevel3 6 3 2 5 4" xfId="8065"/>
    <cellStyle name="SAPBEXHLevel3 6 3 2 6" xfId="2858"/>
    <cellStyle name="SAPBEXHLevel3 6 3 2 6 2" xfId="6255"/>
    <cellStyle name="SAPBEXHLevel3 6 3 2 6 3" xfId="7079"/>
    <cellStyle name="SAPBEXHLevel3 6 3 2 6 4" xfId="8491"/>
    <cellStyle name="SAPBEXHLevel3 6 3 2 7" xfId="6013"/>
    <cellStyle name="SAPBEXHLevel3 6 3 2 8" xfId="5224"/>
    <cellStyle name="SAPBEXHLevel3 6 3 2 9" xfId="6221"/>
    <cellStyle name="SAPBEXHLevel3 6 3 3" xfId="1273"/>
    <cellStyle name="SAPBEXHLevel3 6 3 3 2" xfId="2433"/>
    <cellStyle name="SAPBEXHLevel3 6 3 3 2 2" xfId="4430"/>
    <cellStyle name="SAPBEXHLevel3 6 3 3 2 3" xfId="6844"/>
    <cellStyle name="SAPBEXHLevel3 6 3 3 2 4" xfId="8291"/>
    <cellStyle name="SAPBEXHLevel3 6 3 3 3" xfId="3073"/>
    <cellStyle name="SAPBEXHLevel3 6 3 3 3 2" xfId="5317"/>
    <cellStyle name="SAPBEXHLevel3 6 3 3 3 3" xfId="7294"/>
    <cellStyle name="SAPBEXHLevel3 6 3 3 3 4" xfId="8706"/>
    <cellStyle name="SAPBEXHLevel3 6 3 3 4" xfId="1937"/>
    <cellStyle name="SAPBEXHLevel3 6 3 3 4 2" xfId="5709"/>
    <cellStyle name="SAPBEXHLevel3 6 3 3 4 3" xfId="6532"/>
    <cellStyle name="SAPBEXHLevel3 6 3 3 4 4" xfId="8015"/>
    <cellStyle name="SAPBEXHLevel3 6 3 3 5" xfId="1715"/>
    <cellStyle name="SAPBEXHLevel3 6 3 3 5 2" xfId="4851"/>
    <cellStyle name="SAPBEXHLevel3 6 3 3 5 3" xfId="5648"/>
    <cellStyle name="SAPBEXHLevel3 6 3 3 5 4" xfId="4584"/>
    <cellStyle name="SAPBEXHLevel3 6 3 3 6" xfId="4694"/>
    <cellStyle name="SAPBEXHLevel3 6 3 3 7" xfId="4716"/>
    <cellStyle name="SAPBEXHLevel3 6 3 3 8" xfId="4041"/>
    <cellStyle name="SAPBEXHLevel3 6 4" xfId="1265"/>
    <cellStyle name="SAPBEXHLevel3 6 4 2" xfId="2425"/>
    <cellStyle name="SAPBEXHLevel3 6 4 2 2" xfId="5038"/>
    <cellStyle name="SAPBEXHLevel3 6 4 2 3" xfId="6836"/>
    <cellStyle name="SAPBEXHLevel3 6 4 2 4" xfId="8283"/>
    <cellStyle name="SAPBEXHLevel3 6 4 3" xfId="3065"/>
    <cellStyle name="SAPBEXHLevel3 6 4 3 2" xfId="6126"/>
    <cellStyle name="SAPBEXHLevel3 6 4 3 3" xfId="7286"/>
    <cellStyle name="SAPBEXHLevel3 6 4 3 4" xfId="8698"/>
    <cellStyle name="SAPBEXHLevel3 6 4 4" xfId="1806"/>
    <cellStyle name="SAPBEXHLevel3 6 4 4 2" xfId="5509"/>
    <cellStyle name="SAPBEXHLevel3 6 4 4 3" xfId="6405"/>
    <cellStyle name="SAPBEXHLevel3 6 4 4 4" xfId="7889"/>
    <cellStyle name="SAPBEXHLevel3 6 4 5" xfId="1718"/>
    <cellStyle name="SAPBEXHLevel3 6 4 5 2" xfId="5148"/>
    <cellStyle name="SAPBEXHLevel3 6 4 5 3" xfId="4392"/>
    <cellStyle name="SAPBEXHLevel3 6 4 5 4" xfId="4914"/>
    <cellStyle name="SAPBEXHLevel3 6 4 6" xfId="5002"/>
    <cellStyle name="SAPBEXHLevel3 6 4 7" xfId="6075"/>
    <cellStyle name="SAPBEXHLevel3 6 4 8" xfId="6122"/>
    <cellStyle name="SAPBEXHLevel3 7" xfId="1250"/>
    <cellStyle name="SAPBEXHLevel3 7 2" xfId="2410"/>
    <cellStyle name="SAPBEXHLevel3 7 2 2" xfId="5615"/>
    <cellStyle name="SAPBEXHLevel3 7 2 3" xfId="6821"/>
    <cellStyle name="SAPBEXHLevel3 7 2 4" xfId="8268"/>
    <cellStyle name="SAPBEXHLevel3 7 3" xfId="3050"/>
    <cellStyle name="SAPBEXHLevel3 7 3 2" xfId="4939"/>
    <cellStyle name="SAPBEXHLevel3 7 3 3" xfId="7271"/>
    <cellStyle name="SAPBEXHLevel3 7 3 4" xfId="8683"/>
    <cellStyle name="SAPBEXHLevel3 7 4" xfId="1697"/>
    <cellStyle name="SAPBEXHLevel3 7 4 2" xfId="5730"/>
    <cellStyle name="SAPBEXHLevel3 7 4 3" xfId="3886"/>
    <cellStyle name="SAPBEXHLevel3 7 4 4" xfId="4706"/>
    <cellStyle name="SAPBEXHLevel3 7 5" xfId="1709"/>
    <cellStyle name="SAPBEXHLevel3 7 5 2" xfId="4404"/>
    <cellStyle name="SAPBEXHLevel3 7 5 3" xfId="4082"/>
    <cellStyle name="SAPBEXHLevel3 7 5 4" xfId="4908"/>
    <cellStyle name="SAPBEXHLevel3 7 6" xfId="4940"/>
    <cellStyle name="SAPBEXHLevel3 7 7" xfId="6208"/>
    <cellStyle name="SAPBEXHLevel3 7 8" xfId="4570"/>
    <cellStyle name="SAPBEXHLevel3X" xfId="339"/>
    <cellStyle name="SAPBEXHLevel3X 2" xfId="986"/>
    <cellStyle name="SAPBEXHLevel3X 2 2" xfId="1434"/>
    <cellStyle name="SAPBEXHLevel3X 2 2 2" xfId="2594"/>
    <cellStyle name="SAPBEXHLevel3X 2 2 2 2" xfId="6219"/>
    <cellStyle name="SAPBEXHLevel3X 2 2 2 3" xfId="6911"/>
    <cellStyle name="SAPBEXHLevel3X 2 2 2 4" xfId="8340"/>
    <cellStyle name="SAPBEXHLevel3X 2 2 3" xfId="3142"/>
    <cellStyle name="SAPBEXHLevel3X 2 2 3 2" xfId="6036"/>
    <cellStyle name="SAPBEXHLevel3X 2 2 3 3" xfId="7363"/>
    <cellStyle name="SAPBEXHLevel3X 2 2 3 4" xfId="8775"/>
    <cellStyle name="SAPBEXHLevel3X 2 2 4" xfId="3323"/>
    <cellStyle name="SAPBEXHLevel3X 2 2 4 2" xfId="3759"/>
    <cellStyle name="SAPBEXHLevel3X 2 2 4 3" xfId="7544"/>
    <cellStyle name="SAPBEXHLevel3X 2 2 4 4" xfId="8956"/>
    <cellStyle name="SAPBEXHLevel3X 2 2 5" xfId="3485"/>
    <cellStyle name="SAPBEXHLevel3X 2 2 5 2" xfId="4214"/>
    <cellStyle name="SAPBEXHLevel3X 2 2 5 3" xfId="7706"/>
    <cellStyle name="SAPBEXHLevel3X 2 2 5 4" xfId="9118"/>
    <cellStyle name="SAPBEXHLevel3X 2 2 6" xfId="4055"/>
    <cellStyle name="SAPBEXHLevel3X 2 2 7" xfId="5894"/>
    <cellStyle name="SAPBEXHLevel3X 2 2 8" xfId="5031"/>
    <cellStyle name="SAPBEXHLevel3X 2 3" xfId="2148"/>
    <cellStyle name="SAPBEXHLevel3X 2 3 2" xfId="4094"/>
    <cellStyle name="SAPBEXHLevel3X 2 3 3" xfId="6654"/>
    <cellStyle name="SAPBEXHLevel3X 2 3 4" xfId="8119"/>
    <cellStyle name="SAPBEXHLevel3X 2 4" xfId="2883"/>
    <cellStyle name="SAPBEXHLevel3X 2 4 2" xfId="4433"/>
    <cellStyle name="SAPBEXHLevel3X 2 4 3" xfId="7104"/>
    <cellStyle name="SAPBEXHLevel3X 2 4 4" xfId="8516"/>
    <cellStyle name="SAPBEXHLevel3X 2 5" xfId="1989"/>
    <cellStyle name="SAPBEXHLevel3X 2 5 2" xfId="5140"/>
    <cellStyle name="SAPBEXHLevel3X 2 5 3" xfId="6577"/>
    <cellStyle name="SAPBEXHLevel3X 2 5 4" xfId="8058"/>
    <cellStyle name="SAPBEXHLevel3X 2 6" xfId="3112"/>
    <cellStyle name="SAPBEXHLevel3X 2 6 2" xfId="5960"/>
    <cellStyle name="SAPBEXHLevel3X 2 6 3" xfId="7333"/>
    <cellStyle name="SAPBEXHLevel3X 2 6 4" xfId="8745"/>
    <cellStyle name="SAPBEXHLevel3X 2 7" xfId="4606"/>
    <cellStyle name="SAPBEXHLevel3X 2 8" xfId="4894"/>
    <cellStyle name="SAPBEXHLevel3X 2 9" xfId="7052"/>
    <cellStyle name="SAPBEXHLevel3X 3" xfId="1251"/>
    <cellStyle name="SAPBEXHLevel3X 3 2" xfId="2411"/>
    <cellStyle name="SAPBEXHLevel3X 3 2 2" xfId="4767"/>
    <cellStyle name="SAPBEXHLevel3X 3 2 3" xfId="6822"/>
    <cellStyle name="SAPBEXHLevel3X 3 2 4" xfId="8269"/>
    <cellStyle name="SAPBEXHLevel3X 3 3" xfId="3051"/>
    <cellStyle name="SAPBEXHLevel3X 3 3 2" xfId="5742"/>
    <cellStyle name="SAPBEXHLevel3X 3 3 3" xfId="7272"/>
    <cellStyle name="SAPBEXHLevel3X 3 3 4" xfId="8684"/>
    <cellStyle name="SAPBEXHLevel3X 3 4" xfId="1923"/>
    <cellStyle name="SAPBEXHLevel3X 3 4 2" xfId="4541"/>
    <cellStyle name="SAPBEXHLevel3X 3 4 3" xfId="6518"/>
    <cellStyle name="SAPBEXHLevel3X 3 4 4" xfId="8001"/>
    <cellStyle name="SAPBEXHLevel3X 3 5" xfId="2022"/>
    <cellStyle name="SAPBEXHLevel3X 3 5 2" xfId="4988"/>
    <cellStyle name="SAPBEXHLevel3X 3 5 3" xfId="6610"/>
    <cellStyle name="SAPBEXHLevel3X 3 5 4" xfId="8091"/>
    <cellStyle name="SAPBEXHLevel3X 3 6" xfId="5760"/>
    <cellStyle name="SAPBEXHLevel3X 3 7" xfId="5241"/>
    <cellStyle name="SAPBEXHLevel3X 3 8" xfId="4660"/>
    <cellStyle name="SAPBEXinputData" xfId="340"/>
    <cellStyle name="SAPBEXinputData 2" xfId="987"/>
    <cellStyle name="SAPBEXinputData 2 2" xfId="1435"/>
    <cellStyle name="SAPBEXinputData 2 2 2" xfId="2595"/>
    <cellStyle name="SAPBEXinputData 2 2 2 2" xfId="6106"/>
    <cellStyle name="SAPBEXinputData 2 2 2 3" xfId="6912"/>
    <cellStyle name="SAPBEXinputData 2 2 2 4" xfId="8341"/>
    <cellStyle name="SAPBEXinputData 2 2 3" xfId="3143"/>
    <cellStyle name="SAPBEXinputData 2 2 3 2" xfId="5658"/>
    <cellStyle name="SAPBEXinputData 2 2 3 3" xfId="7364"/>
    <cellStyle name="SAPBEXinputData 2 2 3 4" xfId="8776"/>
    <cellStyle name="SAPBEXinputData 2 2 4" xfId="3324"/>
    <cellStyle name="SAPBEXinputData 2 2 4 2" xfId="3758"/>
    <cellStyle name="SAPBEXinputData 2 2 4 3" xfId="7545"/>
    <cellStyle name="SAPBEXinputData 2 2 4 4" xfId="8957"/>
    <cellStyle name="SAPBEXinputData 2 2 5" xfId="3486"/>
    <cellStyle name="SAPBEXinputData 2 2 5 2" xfId="3645"/>
    <cellStyle name="SAPBEXinputData 2 2 5 3" xfId="7707"/>
    <cellStyle name="SAPBEXinputData 2 2 5 4" xfId="9119"/>
    <cellStyle name="SAPBEXinputData 2 2 6" xfId="4054"/>
    <cellStyle name="SAPBEXinputData 2 2 7" xfId="5067"/>
    <cellStyle name="SAPBEXinputData 2 2 8" xfId="5484"/>
    <cellStyle name="SAPBEXinputData 2 3" xfId="4377"/>
    <cellStyle name="SAPBEXresData" xfId="341"/>
    <cellStyle name="SAPBEXresData 2" xfId="988"/>
    <cellStyle name="SAPBEXresData 2 2" xfId="1436"/>
    <cellStyle name="SAPBEXresData 2 2 2" xfId="2596"/>
    <cellStyle name="SAPBEXresData 2 2 2 2" xfId="5973"/>
    <cellStyle name="SAPBEXresData 2 2 2 3" xfId="6913"/>
    <cellStyle name="SAPBEXresData 2 2 2 4" xfId="8342"/>
    <cellStyle name="SAPBEXresData 2 2 3" xfId="3144"/>
    <cellStyle name="SAPBEXresData 2 2 3 2" xfId="4807"/>
    <cellStyle name="SAPBEXresData 2 2 3 3" xfId="7365"/>
    <cellStyle name="SAPBEXresData 2 2 3 4" xfId="8777"/>
    <cellStyle name="SAPBEXresData 2 2 4" xfId="3325"/>
    <cellStyle name="SAPBEXresData 2 2 4 2" xfId="4259"/>
    <cellStyle name="SAPBEXresData 2 2 4 3" xfId="7546"/>
    <cellStyle name="SAPBEXresData 2 2 4 4" xfId="8958"/>
    <cellStyle name="SAPBEXresData 2 2 5" xfId="3487"/>
    <cellStyle name="SAPBEXresData 2 2 5 2" xfId="3644"/>
    <cellStyle name="SAPBEXresData 2 2 5 3" xfId="7708"/>
    <cellStyle name="SAPBEXresData 2 2 5 4" xfId="9120"/>
    <cellStyle name="SAPBEXresData 2 2 6" xfId="4053"/>
    <cellStyle name="SAPBEXresData 2 2 7" xfId="5060"/>
    <cellStyle name="SAPBEXresData 2 2 8" xfId="5459"/>
    <cellStyle name="SAPBEXresData 2 3" xfId="2149"/>
    <cellStyle name="SAPBEXresData 2 3 2" xfId="3949"/>
    <cellStyle name="SAPBEXresData 2 3 3" xfId="6655"/>
    <cellStyle name="SAPBEXresData 2 3 4" xfId="8120"/>
    <cellStyle name="SAPBEXresData 2 4" xfId="2884"/>
    <cellStyle name="SAPBEXresData 2 4 2" xfId="5092"/>
    <cellStyle name="SAPBEXresData 2 4 3" xfId="7105"/>
    <cellStyle name="SAPBEXresData 2 4 4" xfId="8517"/>
    <cellStyle name="SAPBEXresData 2 5" xfId="1794"/>
    <cellStyle name="SAPBEXresData 2 5 2" xfId="4868"/>
    <cellStyle name="SAPBEXresData 2 5 3" xfId="6393"/>
    <cellStyle name="SAPBEXresData 2 5 4" xfId="7877"/>
    <cellStyle name="SAPBEXresData 2 6" xfId="3280"/>
    <cellStyle name="SAPBEXresData 2 6 2" xfId="4271"/>
    <cellStyle name="SAPBEXresData 2 6 3" xfId="7501"/>
    <cellStyle name="SAPBEXresData 2 6 4" xfId="8913"/>
    <cellStyle name="SAPBEXresData 2 7" xfId="5036"/>
    <cellStyle name="SAPBEXresData 2 8" xfId="5882"/>
    <cellStyle name="SAPBEXresData 2 9" xfId="5053"/>
    <cellStyle name="SAPBEXresData 3" xfId="1252"/>
    <cellStyle name="SAPBEXresData 3 2" xfId="2412"/>
    <cellStyle name="SAPBEXresData 3 2 2" xfId="4434"/>
    <cellStyle name="SAPBEXresData 3 2 3" xfId="6823"/>
    <cellStyle name="SAPBEXresData 3 2 4" xfId="8270"/>
    <cellStyle name="SAPBEXresData 3 3" xfId="3052"/>
    <cellStyle name="SAPBEXresData 3 3 2" xfId="5791"/>
    <cellStyle name="SAPBEXresData 3 3 3" xfId="7273"/>
    <cellStyle name="SAPBEXresData 3 3 4" xfId="8685"/>
    <cellStyle name="SAPBEXresData 3 4" xfId="1924"/>
    <cellStyle name="SAPBEXresData 3 4 2" xfId="4337"/>
    <cellStyle name="SAPBEXresData 3 4 3" xfId="6519"/>
    <cellStyle name="SAPBEXresData 3 4 4" xfId="8002"/>
    <cellStyle name="SAPBEXresData 3 5" xfId="1725"/>
    <cellStyle name="SAPBEXresData 3 5 2" xfId="5190"/>
    <cellStyle name="SAPBEXresData 3 5 3" xfId="5114"/>
    <cellStyle name="SAPBEXresData 3 5 4" xfId="4591"/>
    <cellStyle name="SAPBEXresData 3 6" xfId="5208"/>
    <cellStyle name="SAPBEXresData 3 7" xfId="5553"/>
    <cellStyle name="SAPBEXresData 3 8" xfId="5020"/>
    <cellStyle name="SAPBEXresDataEmph" xfId="342"/>
    <cellStyle name="SAPBEXresDataEmph 2" xfId="989"/>
    <cellStyle name="SAPBEXresDataEmph 2 2" xfId="1437"/>
    <cellStyle name="SAPBEXresDataEmph 2 2 2" xfId="2597"/>
    <cellStyle name="SAPBEXresDataEmph 2 2 2 2" xfId="5595"/>
    <cellStyle name="SAPBEXresDataEmph 2 2 2 3" xfId="6914"/>
    <cellStyle name="SAPBEXresDataEmph 2 2 2 4" xfId="8343"/>
    <cellStyle name="SAPBEXresDataEmph 2 2 3" xfId="3145"/>
    <cellStyle name="SAPBEXresDataEmph 2 2 3 2" xfId="4476"/>
    <cellStyle name="SAPBEXresDataEmph 2 2 3 3" xfId="7366"/>
    <cellStyle name="SAPBEXresDataEmph 2 2 3 4" xfId="8778"/>
    <cellStyle name="SAPBEXresDataEmph 2 2 4" xfId="3326"/>
    <cellStyle name="SAPBEXresDataEmph 2 2 4 2" xfId="3757"/>
    <cellStyle name="SAPBEXresDataEmph 2 2 4 3" xfId="7547"/>
    <cellStyle name="SAPBEXresDataEmph 2 2 4 4" xfId="8959"/>
    <cellStyle name="SAPBEXresDataEmph 2 2 5" xfId="3488"/>
    <cellStyle name="SAPBEXresDataEmph 2 2 5 2" xfId="4213"/>
    <cellStyle name="SAPBEXresDataEmph 2 2 5 3" xfId="7709"/>
    <cellStyle name="SAPBEXresDataEmph 2 2 5 4" xfId="9121"/>
    <cellStyle name="SAPBEXresDataEmph 2 2 6" xfId="4052"/>
    <cellStyle name="SAPBEXresDataEmph 2 2 7" xfId="4969"/>
    <cellStyle name="SAPBEXresDataEmph 2 2 8" xfId="4909"/>
    <cellStyle name="SAPBEXresDataEmph 2 3" xfId="2150"/>
    <cellStyle name="SAPBEXresDataEmph 2 3 2" xfId="3944"/>
    <cellStyle name="SAPBEXresDataEmph 2 3 3" xfId="6656"/>
    <cellStyle name="SAPBEXresDataEmph 2 3 4" xfId="8121"/>
    <cellStyle name="SAPBEXresDataEmph 2 4" xfId="2885"/>
    <cellStyle name="SAPBEXresDataEmph 2 4 2" xfId="4946"/>
    <cellStyle name="SAPBEXresDataEmph 2 4 3" xfId="7106"/>
    <cellStyle name="SAPBEXresDataEmph 2 4 4" xfId="8518"/>
    <cellStyle name="SAPBEXresDataEmph 2 5" xfId="1973"/>
    <cellStyle name="SAPBEXresDataEmph 2 5 2" xfId="5149"/>
    <cellStyle name="SAPBEXresDataEmph 2 5 3" xfId="6561"/>
    <cellStyle name="SAPBEXresDataEmph 2 5 4" xfId="8042"/>
    <cellStyle name="SAPBEXresDataEmph 2 6" xfId="2913"/>
    <cellStyle name="SAPBEXresDataEmph 2 6 2" xfId="6009"/>
    <cellStyle name="SAPBEXresDataEmph 2 6 3" xfId="7134"/>
    <cellStyle name="SAPBEXresDataEmph 2 6 4" xfId="8546"/>
    <cellStyle name="SAPBEXresDataEmph 2 7" xfId="5806"/>
    <cellStyle name="SAPBEXresDataEmph 2 8" xfId="5563"/>
    <cellStyle name="SAPBEXresDataEmph 2 9" xfId="4823"/>
    <cellStyle name="SAPBEXresDataEmph 3" xfId="1253"/>
    <cellStyle name="SAPBEXresDataEmph 3 2" xfId="2413"/>
    <cellStyle name="SAPBEXresDataEmph 3 2 2" xfId="4965"/>
    <cellStyle name="SAPBEXresDataEmph 3 2 3" xfId="6824"/>
    <cellStyle name="SAPBEXresDataEmph 3 2 4" xfId="8271"/>
    <cellStyle name="SAPBEXresDataEmph 3 3" xfId="3053"/>
    <cellStyle name="SAPBEXresDataEmph 3 3 2" xfId="5256"/>
    <cellStyle name="SAPBEXresDataEmph 3 3 3" xfId="7274"/>
    <cellStyle name="SAPBEXresDataEmph 3 3 4" xfId="8686"/>
    <cellStyle name="SAPBEXresDataEmph 3 4" xfId="1925"/>
    <cellStyle name="SAPBEXresDataEmph 3 4 2" xfId="4293"/>
    <cellStyle name="SAPBEXresDataEmph 3 4 3" xfId="6520"/>
    <cellStyle name="SAPBEXresDataEmph 3 4 4" xfId="8003"/>
    <cellStyle name="SAPBEXresDataEmph 3 5" xfId="1724"/>
    <cellStyle name="SAPBEXresDataEmph 3 5 2" xfId="4500"/>
    <cellStyle name="SAPBEXresDataEmph 3 5 3" xfId="5566"/>
    <cellStyle name="SAPBEXresDataEmph 3 5 4" xfId="4710"/>
    <cellStyle name="SAPBEXresDataEmph 3 6" xfId="6183"/>
    <cellStyle name="SAPBEXresDataEmph 3 7" xfId="5786"/>
    <cellStyle name="SAPBEXresDataEmph 3 8" xfId="3989"/>
    <cellStyle name="SAPBEXresItem" xfId="343"/>
    <cellStyle name="SAPBEXresItem 2" xfId="990"/>
    <cellStyle name="SAPBEXresItem 2 2" xfId="1438"/>
    <cellStyle name="SAPBEXresItem 2 2 2" xfId="2598"/>
    <cellStyle name="SAPBEXresItem 2 2 2 2" xfId="4749"/>
    <cellStyle name="SAPBEXresItem 2 2 2 3" xfId="6915"/>
    <cellStyle name="SAPBEXresItem 2 2 2 4" xfId="8344"/>
    <cellStyle name="SAPBEXresItem 2 2 3" xfId="3146"/>
    <cellStyle name="SAPBEXresItem 2 2 3 2" xfId="5010"/>
    <cellStyle name="SAPBEXresItem 2 2 3 3" xfId="7367"/>
    <cellStyle name="SAPBEXresItem 2 2 3 4" xfId="8779"/>
    <cellStyle name="SAPBEXresItem 2 2 4" xfId="3327"/>
    <cellStyle name="SAPBEXresItem 2 2 4 2" xfId="3756"/>
    <cellStyle name="SAPBEXresItem 2 2 4 3" xfId="7548"/>
    <cellStyle name="SAPBEXresItem 2 2 4 4" xfId="8960"/>
    <cellStyle name="SAPBEXresItem 2 2 5" xfId="3489"/>
    <cellStyle name="SAPBEXresItem 2 2 5 2" xfId="3643"/>
    <cellStyle name="SAPBEXresItem 2 2 5 3" xfId="7710"/>
    <cellStyle name="SAPBEXresItem 2 2 5 4" xfId="9122"/>
    <cellStyle name="SAPBEXresItem 2 2 6" xfId="4051"/>
    <cellStyle name="SAPBEXresItem 2 2 7" xfId="5654"/>
    <cellStyle name="SAPBEXresItem 2 2 8" xfId="3906"/>
    <cellStyle name="SAPBEXresItem 2 3" xfId="2151"/>
    <cellStyle name="SAPBEXresItem 2 3 2" xfId="4981"/>
    <cellStyle name="SAPBEXresItem 2 3 3" xfId="6657"/>
    <cellStyle name="SAPBEXresItem 2 3 4" xfId="8122"/>
    <cellStyle name="SAPBEXresItem 2 4" xfId="2886"/>
    <cellStyle name="SAPBEXresItem 2 4 2" xfId="5845"/>
    <cellStyle name="SAPBEXresItem 2 4 3" xfId="7107"/>
    <cellStyle name="SAPBEXresItem 2 4 4" xfId="8519"/>
    <cellStyle name="SAPBEXresItem 2 5" xfId="1995"/>
    <cellStyle name="SAPBEXresItem 2 5 2" xfId="4490"/>
    <cellStyle name="SAPBEXresItem 2 5 3" xfId="6583"/>
    <cellStyle name="SAPBEXresItem 2 5 4" xfId="8064"/>
    <cellStyle name="SAPBEXresItem 2 6" xfId="3076"/>
    <cellStyle name="SAPBEXresItem 2 6 2" xfId="6024"/>
    <cellStyle name="SAPBEXresItem 2 6 3" xfId="7297"/>
    <cellStyle name="SAPBEXresItem 2 6 4" xfId="8709"/>
    <cellStyle name="SAPBEXresItem 2 7" xfId="5277"/>
    <cellStyle name="SAPBEXresItem 2 8" xfId="4531"/>
    <cellStyle name="SAPBEXresItem 2 9" xfId="6622"/>
    <cellStyle name="SAPBEXresItem 3" xfId="1254"/>
    <cellStyle name="SAPBEXresItem 3 2" xfId="2414"/>
    <cellStyle name="SAPBEXresItem 3 2 2" xfId="4901"/>
    <cellStyle name="SAPBEXresItem 3 2 3" xfId="6825"/>
    <cellStyle name="SAPBEXresItem 3 2 4" xfId="8272"/>
    <cellStyle name="SAPBEXresItem 3 3" xfId="3054"/>
    <cellStyle name="SAPBEXresItem 3 3 2" xfId="6213"/>
    <cellStyle name="SAPBEXresItem 3 3 3" xfId="7275"/>
    <cellStyle name="SAPBEXresItem 3 3 4" xfId="8687"/>
    <cellStyle name="SAPBEXresItem 3 4" xfId="1829"/>
    <cellStyle name="SAPBEXresItem 3 4 2" xfId="4283"/>
    <cellStyle name="SAPBEXresItem 3 4 3" xfId="6424"/>
    <cellStyle name="SAPBEXresItem 3 4 4" xfId="7907"/>
    <cellStyle name="SAPBEXresItem 3 5" xfId="1708"/>
    <cellStyle name="SAPBEXresItem 3 5 2" xfId="4735"/>
    <cellStyle name="SAPBEXresItem 3 5 3" xfId="5012"/>
    <cellStyle name="SAPBEXresItem 3 5 4" xfId="4960"/>
    <cellStyle name="SAPBEXresItem 3 6" xfId="6062"/>
    <cellStyle name="SAPBEXresItem 3 7" xfId="5942"/>
    <cellStyle name="SAPBEXresItem 3 8" xfId="5497"/>
    <cellStyle name="SAPBEXresItem 8" xfId="369"/>
    <cellStyle name="SAPBEXresItem 8 2" xfId="1010"/>
    <cellStyle name="SAPBEXresItem 8 2 2" xfId="1458"/>
    <cellStyle name="SAPBEXresItem 8 2 2 2" xfId="2618"/>
    <cellStyle name="SAPBEXresItem 8 2 2 2 2" xfId="5661"/>
    <cellStyle name="SAPBEXresItem 8 2 2 2 3" xfId="6935"/>
    <cellStyle name="SAPBEXresItem 8 2 2 2 4" xfId="8364"/>
    <cellStyle name="SAPBEXresItem 8 2 2 3" xfId="3166"/>
    <cellStyle name="SAPBEXresItem 8 2 2 3 2" xfId="4111"/>
    <cellStyle name="SAPBEXresItem 8 2 2 3 3" xfId="7387"/>
    <cellStyle name="SAPBEXresItem 8 2 2 3 4" xfId="8799"/>
    <cellStyle name="SAPBEXresItem 8 2 2 4" xfId="3347"/>
    <cellStyle name="SAPBEXresItem 8 2 2 4 2" xfId="3741"/>
    <cellStyle name="SAPBEXresItem 8 2 2 4 3" xfId="7568"/>
    <cellStyle name="SAPBEXresItem 8 2 2 4 4" xfId="8980"/>
    <cellStyle name="SAPBEXresItem 8 2 2 5" xfId="3509"/>
    <cellStyle name="SAPBEXresItem 8 2 2 5 2" xfId="3629"/>
    <cellStyle name="SAPBEXresItem 8 2 2 5 3" xfId="7730"/>
    <cellStyle name="SAPBEXresItem 8 2 2 5 4" xfId="9142"/>
    <cellStyle name="SAPBEXresItem 8 2 2 6" xfId="4764"/>
    <cellStyle name="SAPBEXresItem 8 2 2 7" xfId="4585"/>
    <cellStyle name="SAPBEXresItem 8 2 2 8" xfId="6131"/>
    <cellStyle name="SAPBEXresItem 8 2 3" xfId="2171"/>
    <cellStyle name="SAPBEXresItem 8 2 3 2" xfId="4097"/>
    <cellStyle name="SAPBEXresItem 8 2 3 3" xfId="6677"/>
    <cellStyle name="SAPBEXresItem 8 2 3 4" xfId="8142"/>
    <cellStyle name="SAPBEXresItem 8 2 4" xfId="2906"/>
    <cellStyle name="SAPBEXresItem 8 2 4 2" xfId="4422"/>
    <cellStyle name="SAPBEXresItem 8 2 4 3" xfId="7127"/>
    <cellStyle name="SAPBEXresItem 8 2 4 4" xfId="8539"/>
    <cellStyle name="SAPBEXresItem 8 2 5" xfId="1882"/>
    <cellStyle name="SAPBEXresItem 8 2 5 2" xfId="4512"/>
    <cellStyle name="SAPBEXresItem 8 2 5 3" xfId="6477"/>
    <cellStyle name="SAPBEXresItem 8 2 5 4" xfId="7960"/>
    <cellStyle name="SAPBEXresItem 8 2 6" xfId="3285"/>
    <cellStyle name="SAPBEXresItem 8 2 6 2" xfId="3787"/>
    <cellStyle name="SAPBEXresItem 8 2 6 3" xfId="7506"/>
    <cellStyle name="SAPBEXresItem 8 2 6 4" xfId="8918"/>
    <cellStyle name="SAPBEXresItem 8 2 7" xfId="5637"/>
    <cellStyle name="SAPBEXresItem 8 2 8" xfId="4857"/>
    <cellStyle name="SAPBEXresItem 8 2 9" xfId="6409"/>
    <cellStyle name="SAPBEXresItem 8 3" xfId="1274"/>
    <cellStyle name="SAPBEXresItem 8 3 2" xfId="2434"/>
    <cellStyle name="SAPBEXresItem 8 3 2 2" xfId="4922"/>
    <cellStyle name="SAPBEXresItem 8 3 2 3" xfId="6845"/>
    <cellStyle name="SAPBEXresItem 8 3 2 4" xfId="8292"/>
    <cellStyle name="SAPBEXresItem 8 3 3" xfId="3074"/>
    <cellStyle name="SAPBEXresItem 8 3 3 2" xfId="6269"/>
    <cellStyle name="SAPBEXresItem 8 3 3 3" xfId="7295"/>
    <cellStyle name="SAPBEXresItem 8 3 3 4" xfId="8707"/>
    <cellStyle name="SAPBEXresItem 8 3 4" xfId="1701"/>
    <cellStyle name="SAPBEXresItem 8 3 4 2" xfId="4303"/>
    <cellStyle name="SAPBEXresItem 8 3 4 3" xfId="4085"/>
    <cellStyle name="SAPBEXresItem 8 3 4 4" xfId="5105"/>
    <cellStyle name="SAPBEXresItem 8 3 5" xfId="1832"/>
    <cellStyle name="SAPBEXresItem 8 3 5 2" xfId="4601"/>
    <cellStyle name="SAPBEXresItem 8 3 5 3" xfId="6427"/>
    <cellStyle name="SAPBEXresItem 8 3 5 4" xfId="7910"/>
    <cellStyle name="SAPBEXresItem 8 3 6" xfId="4361"/>
    <cellStyle name="SAPBEXresItem 8 3 7" xfId="5030"/>
    <cellStyle name="SAPBEXresItem 8 3 8" xfId="4887"/>
    <cellStyle name="SAPBEXresItemX" xfId="344"/>
    <cellStyle name="SAPBEXresItemX 2" xfId="991"/>
    <cellStyle name="SAPBEXresItemX 2 2" xfId="1439"/>
    <cellStyle name="SAPBEXresItemX 2 2 2" xfId="2599"/>
    <cellStyle name="SAPBEXresItemX 2 2 2 2" xfId="4417"/>
    <cellStyle name="SAPBEXresItemX 2 2 2 3" xfId="6916"/>
    <cellStyle name="SAPBEXresItemX 2 2 2 4" xfId="8345"/>
    <cellStyle name="SAPBEXresItemX 2 2 3" xfId="3147"/>
    <cellStyle name="SAPBEXresItemX 2 2 3 2" xfId="5118"/>
    <cellStyle name="SAPBEXresItemX 2 2 3 3" xfId="7368"/>
    <cellStyle name="SAPBEXresItemX 2 2 3 4" xfId="8780"/>
    <cellStyle name="SAPBEXresItemX 2 2 4" xfId="3328"/>
    <cellStyle name="SAPBEXresItemX 2 2 4 2" xfId="3755"/>
    <cellStyle name="SAPBEXresItemX 2 2 4 3" xfId="7549"/>
    <cellStyle name="SAPBEXresItemX 2 2 4 4" xfId="8961"/>
    <cellStyle name="SAPBEXresItemX 2 2 5" xfId="3490"/>
    <cellStyle name="SAPBEXresItemX 2 2 5 2" xfId="3954"/>
    <cellStyle name="SAPBEXresItemX 2 2 5 3" xfId="7711"/>
    <cellStyle name="SAPBEXresItemX 2 2 5 4" xfId="9123"/>
    <cellStyle name="SAPBEXresItemX 2 2 6" xfId="4050"/>
    <cellStyle name="SAPBEXresItemX 2 2 7" xfId="5130"/>
    <cellStyle name="SAPBEXresItemX 2 2 8" xfId="4620"/>
    <cellStyle name="SAPBEXresItemX 2 3" xfId="2152"/>
    <cellStyle name="SAPBEXresItemX 2 3 2" xfId="3940"/>
    <cellStyle name="SAPBEXresItemX 2 3 3" xfId="6658"/>
    <cellStyle name="SAPBEXresItemX 2 3 4" xfId="8123"/>
    <cellStyle name="SAPBEXresItemX 2 4" xfId="2887"/>
    <cellStyle name="SAPBEXresItemX 2 4 2" xfId="5314"/>
    <cellStyle name="SAPBEXresItemX 2 4 3" xfId="7108"/>
    <cellStyle name="SAPBEXresItemX 2 4 4" xfId="8520"/>
    <cellStyle name="SAPBEXresItemX 2 5" xfId="1958"/>
    <cellStyle name="SAPBEXresItemX 2 5 2" xfId="5076"/>
    <cellStyle name="SAPBEXresItemX 2 5 3" xfId="6546"/>
    <cellStyle name="SAPBEXresItemX 2 5 4" xfId="8027"/>
    <cellStyle name="SAPBEXresItemX 2 6" xfId="3173"/>
    <cellStyle name="SAPBEXresItemX 2 6 2" xfId="5965"/>
    <cellStyle name="SAPBEXresItemX 2 6 3" xfId="7394"/>
    <cellStyle name="SAPBEXresItemX 2 6 4" xfId="8806"/>
    <cellStyle name="SAPBEXresItemX 2 7" xfId="6229"/>
    <cellStyle name="SAPBEXresItemX 2 8" xfId="5261"/>
    <cellStyle name="SAPBEXresItemX 2 9" xfId="6879"/>
    <cellStyle name="SAPBEXresItemX 3" xfId="1255"/>
    <cellStyle name="SAPBEXresItemX 3 2" xfId="2415"/>
    <cellStyle name="SAPBEXresItemX 3 2 2" xfId="5846"/>
    <cellStyle name="SAPBEXresItemX 3 2 3" xfId="6826"/>
    <cellStyle name="SAPBEXresItemX 3 2 4" xfId="8273"/>
    <cellStyle name="SAPBEXresItemX 3 3" xfId="3055"/>
    <cellStyle name="SAPBEXresItemX 3 3 2" xfId="6098"/>
    <cellStyle name="SAPBEXresItemX 3 3 3" xfId="7276"/>
    <cellStyle name="SAPBEXresItemX 3 3 4" xfId="8688"/>
    <cellStyle name="SAPBEXresItemX 3 4" xfId="1926"/>
    <cellStyle name="SAPBEXresItemX 3 4 2" xfId="5135"/>
    <cellStyle name="SAPBEXresItemX 3 4 3" xfId="6521"/>
    <cellStyle name="SAPBEXresItemX 3 4 4" xfId="8004"/>
    <cellStyle name="SAPBEXresItemX 3 5" xfId="1723"/>
    <cellStyle name="SAPBEXresItemX 3 5 2" xfId="4832"/>
    <cellStyle name="SAPBEXresItemX 3 5 3" xfId="4989"/>
    <cellStyle name="SAPBEXresItemX 3 5 4" xfId="4692"/>
    <cellStyle name="SAPBEXresItemX 3 6" xfId="5930"/>
    <cellStyle name="SAPBEXresItemX 3 7" xfId="4166"/>
    <cellStyle name="SAPBEXresItemX 3 8" xfId="4025"/>
    <cellStyle name="SAPBEXstdData" xfId="345"/>
    <cellStyle name="SAPBEXstdData 2" xfId="677"/>
    <cellStyle name="SAPBEXstdData 2 2" xfId="765"/>
    <cellStyle name="SAPBEXstdData 2 2 2" xfId="1118"/>
    <cellStyle name="SAPBEXstdData 2 2 2 2" xfId="1566"/>
    <cellStyle name="SAPBEXstdData 2 2 2 2 2" xfId="2726"/>
    <cellStyle name="SAPBEXstdData 2 2 2 2 2 2" xfId="4002"/>
    <cellStyle name="SAPBEXstdData 2 2 2 2 2 3" xfId="7031"/>
    <cellStyle name="SAPBEXstdData 2 2 2 2 2 4" xfId="8458"/>
    <cellStyle name="SAPBEXstdData 2 2 2 2 3" xfId="3263"/>
    <cellStyle name="SAPBEXstdData 2 2 2 2 3 2" xfId="3802"/>
    <cellStyle name="SAPBEXstdData 2 2 2 2 3 3" xfId="7484"/>
    <cellStyle name="SAPBEXstdData 2 2 2 2 3 4" xfId="8896"/>
    <cellStyle name="SAPBEXstdData 2 2 2 2 4" xfId="3441"/>
    <cellStyle name="SAPBEXstdData 2 2 2 2 4 2" xfId="4225"/>
    <cellStyle name="SAPBEXstdData 2 2 2 2 4 3" xfId="7662"/>
    <cellStyle name="SAPBEXstdData 2 2 2 2 4 4" xfId="9074"/>
    <cellStyle name="SAPBEXstdData 2 2 2 2 5" xfId="3603"/>
    <cellStyle name="SAPBEXstdData 2 2 2 2 5 2" xfId="6341"/>
    <cellStyle name="SAPBEXstdData 2 2 2 2 5 3" xfId="7824"/>
    <cellStyle name="SAPBEXstdData 2 2 2 2 5 4" xfId="9236"/>
    <cellStyle name="SAPBEXstdData 2 2 2 2 6" xfId="5403"/>
    <cellStyle name="SAPBEXstdData 2 2 2 2 7" xfId="5557"/>
    <cellStyle name="SAPBEXstdData 2 2 2 2 8" xfId="4924"/>
    <cellStyle name="SAPBEXstdData 2 2 2 3" xfId="2278"/>
    <cellStyle name="SAPBEXstdData 2 2 2 3 2" xfId="5719"/>
    <cellStyle name="SAPBEXstdData 2 2 2 3 3" xfId="6772"/>
    <cellStyle name="SAPBEXstdData 2 2 2 3 4" xfId="8235"/>
    <cellStyle name="SAPBEXstdData 2 2 2 4" xfId="3003"/>
    <cellStyle name="SAPBEXstdData 2 2 2 4 2" xfId="6217"/>
    <cellStyle name="SAPBEXstdData 2 2 2 4 3" xfId="7224"/>
    <cellStyle name="SAPBEXstdData 2 2 2 4 4" xfId="8636"/>
    <cellStyle name="SAPBEXstdData 2 2 2 5" xfId="2008"/>
    <cellStyle name="SAPBEXstdData 2 2 2 5 2" xfId="5695"/>
    <cellStyle name="SAPBEXstdData 2 2 2 5 3" xfId="6596"/>
    <cellStyle name="SAPBEXstdData 2 2 2 5 4" xfId="8077"/>
    <cellStyle name="SAPBEXstdData 2 2 2 6" xfId="1759"/>
    <cellStyle name="SAPBEXstdData 2 2 2 6 2" xfId="5405"/>
    <cellStyle name="SAPBEXstdData 2 2 2 6 3" xfId="6358"/>
    <cellStyle name="SAPBEXstdData 2 2 2 6 4" xfId="7842"/>
    <cellStyle name="SAPBEXstdData 2 2 2 7" xfId="4571"/>
    <cellStyle name="SAPBEXstdData 2 2 2 8" xfId="3923"/>
    <cellStyle name="SAPBEXstdData 2 2 2 9" xfId="6886"/>
    <cellStyle name="SAPBEXstdData 2 2 3" xfId="1312"/>
    <cellStyle name="SAPBEXstdData 2 2 3 2" xfId="2472"/>
    <cellStyle name="SAPBEXstdData 2 2 3 2 2" xfId="4809"/>
    <cellStyle name="SAPBEXstdData 2 2 3 2 3" xfId="6871"/>
    <cellStyle name="SAPBEXstdData 2 2 3 2 4" xfId="8316"/>
    <cellStyle name="SAPBEXstdData 2 2 3 3" xfId="3101"/>
    <cellStyle name="SAPBEXstdData 2 2 3 3 2" xfId="4996"/>
    <cellStyle name="SAPBEXstdData 2 2 3 3 3" xfId="7322"/>
    <cellStyle name="SAPBEXstdData 2 2 3 3 4" xfId="8734"/>
    <cellStyle name="SAPBEXstdData 2 2 3 4" xfId="3299"/>
    <cellStyle name="SAPBEXstdData 2 2 3 4 2" xfId="3777"/>
    <cellStyle name="SAPBEXstdData 2 2 3 4 3" xfId="7520"/>
    <cellStyle name="SAPBEXstdData 2 2 3 4 4" xfId="8932"/>
    <cellStyle name="SAPBEXstdData 2 2 3 5" xfId="3461"/>
    <cellStyle name="SAPBEXstdData 2 2 3 5 2" xfId="3662"/>
    <cellStyle name="SAPBEXstdData 2 2 3 5 3" xfId="7682"/>
    <cellStyle name="SAPBEXstdData 2 2 3 5 4" xfId="9094"/>
    <cellStyle name="SAPBEXstdData 2 2 3 6" xfId="4831"/>
    <cellStyle name="SAPBEXstdData 2 2 3 7" xfId="4592"/>
    <cellStyle name="SAPBEXstdData 2 2 3 8" xfId="5223"/>
    <cellStyle name="SAPBEXstdData 2 3" xfId="724"/>
    <cellStyle name="SAPBEXstdData 2 3 2" xfId="1077"/>
    <cellStyle name="SAPBEXstdData 2 3 2 2" xfId="1525"/>
    <cellStyle name="SAPBEXstdData 2 3 2 2 2" xfId="2685"/>
    <cellStyle name="SAPBEXstdData 2 3 2 2 2 2" xfId="4479"/>
    <cellStyle name="SAPBEXstdData 2 3 2 2 2 3" xfId="6990"/>
    <cellStyle name="SAPBEXstdData 2 3 2 2 2 4" xfId="8417"/>
    <cellStyle name="SAPBEXstdData 2 3 2 2 3" xfId="3222"/>
    <cellStyle name="SAPBEXstdData 2 3 2 2 3 2" xfId="3824"/>
    <cellStyle name="SAPBEXstdData 2 3 2 2 3 3" xfId="7443"/>
    <cellStyle name="SAPBEXstdData 2 3 2 2 3 4" xfId="8855"/>
    <cellStyle name="SAPBEXstdData 2 3 2 2 4" xfId="3400"/>
    <cellStyle name="SAPBEXstdData 2 3 2 2 4 2" xfId="4236"/>
    <cellStyle name="SAPBEXstdData 2 3 2 2 4 3" xfId="7621"/>
    <cellStyle name="SAPBEXstdData 2 3 2 2 4 4" xfId="9033"/>
    <cellStyle name="SAPBEXstdData 2 3 2 2 5" xfId="3562"/>
    <cellStyle name="SAPBEXstdData 2 3 2 2 5 2" xfId="6300"/>
    <cellStyle name="SAPBEXstdData 2 3 2 2 5 3" xfId="7783"/>
    <cellStyle name="SAPBEXstdData 2 3 2 2 5 4" xfId="9195"/>
    <cellStyle name="SAPBEXstdData 2 3 2 2 6" xfId="5146"/>
    <cellStyle name="SAPBEXstdData 2 3 2 2 7" xfId="6113"/>
    <cellStyle name="SAPBEXstdData 2 3 2 2 8" xfId="5501"/>
    <cellStyle name="SAPBEXstdData 2 3 2 3" xfId="2237"/>
    <cellStyle name="SAPBEXstdData 2 3 2 3 2" xfId="5448"/>
    <cellStyle name="SAPBEXstdData 2 3 2 3 3" xfId="6731"/>
    <cellStyle name="SAPBEXstdData 2 3 2 3 4" xfId="8194"/>
    <cellStyle name="SAPBEXstdData 2 3 2 4" xfId="2962"/>
    <cellStyle name="SAPBEXstdData 2 3 2 4 2" xfId="6155"/>
    <cellStyle name="SAPBEXstdData 2 3 2 4 3" xfId="7183"/>
    <cellStyle name="SAPBEXstdData 2 3 2 4 4" xfId="8595"/>
    <cellStyle name="SAPBEXstdData 2 3 2 5" xfId="1801"/>
    <cellStyle name="SAPBEXstdData 2 3 2 5 2" xfId="5334"/>
    <cellStyle name="SAPBEXstdData 2 3 2 5 3" xfId="6400"/>
    <cellStyle name="SAPBEXstdData 2 3 2 5 4" xfId="7884"/>
    <cellStyle name="SAPBEXstdData 2 3 2 6" xfId="3111"/>
    <cellStyle name="SAPBEXstdData 2 3 2 6 2" xfId="6093"/>
    <cellStyle name="SAPBEXstdData 2 3 2 6 3" xfId="7332"/>
    <cellStyle name="SAPBEXstdData 2 3 2 6 4" xfId="8744"/>
    <cellStyle name="SAPBEXstdData 2 3 2 7" xfId="5937"/>
    <cellStyle name="SAPBEXstdData 2 3 2 8" xfId="5780"/>
    <cellStyle name="SAPBEXstdData 2 3 2 9" xfId="4486"/>
    <cellStyle name="SAPBEXstdData 2 3 3" xfId="1302"/>
    <cellStyle name="SAPBEXstdData 2 3 3 2" xfId="2462"/>
    <cellStyle name="SAPBEXstdData 2 3 3 2 2" xfId="4779"/>
    <cellStyle name="SAPBEXstdData 2 3 3 2 3" xfId="6861"/>
    <cellStyle name="SAPBEXstdData 2 3 3 2 4" xfId="8306"/>
    <cellStyle name="SAPBEXstdData 2 3 3 3" xfId="3091"/>
    <cellStyle name="SAPBEXstdData 2 3 3 3 2" xfId="3844"/>
    <cellStyle name="SAPBEXstdData 2 3 3 3 3" xfId="7312"/>
    <cellStyle name="SAPBEXstdData 2 3 3 3 4" xfId="8724"/>
    <cellStyle name="SAPBEXstdData 2 3 3 4" xfId="1991"/>
    <cellStyle name="SAPBEXstdData 2 3 3 4 2" xfId="4622"/>
    <cellStyle name="SAPBEXstdData 2 3 3 4 3" xfId="6579"/>
    <cellStyle name="SAPBEXstdData 2 3 3 4 4" xfId="8060"/>
    <cellStyle name="SAPBEXstdData 2 3 3 5" xfId="1711"/>
    <cellStyle name="SAPBEXstdData 2 3 3 5 2" xfId="5503"/>
    <cellStyle name="SAPBEXstdData 2 3 3 5 3" xfId="5787"/>
    <cellStyle name="SAPBEXstdData 2 3 3 5 4" xfId="5900"/>
    <cellStyle name="SAPBEXstdData 2 3 3 6" xfId="5370"/>
    <cellStyle name="SAPBEXstdData 2 3 3 7" xfId="4393"/>
    <cellStyle name="SAPBEXstdData 2 3 3 8" xfId="5590"/>
    <cellStyle name="SAPBEXstdData 2 4" xfId="1038"/>
    <cellStyle name="SAPBEXstdData 2 4 2" xfId="1486"/>
    <cellStyle name="SAPBEXstdData 2 4 2 2" xfId="2646"/>
    <cellStyle name="SAPBEXstdData 2 4 2 2 2" xfId="5842"/>
    <cellStyle name="SAPBEXstdData 2 4 2 2 3" xfId="6951"/>
    <cellStyle name="SAPBEXstdData 2 4 2 2 4" xfId="8378"/>
    <cellStyle name="SAPBEXstdData 2 4 2 3" xfId="3183"/>
    <cellStyle name="SAPBEXstdData 2 4 2 3 2" xfId="5991"/>
    <cellStyle name="SAPBEXstdData 2 4 2 3 3" xfId="7404"/>
    <cellStyle name="SAPBEXstdData 2 4 2 3 4" xfId="8816"/>
    <cellStyle name="SAPBEXstdData 2 4 2 4" xfId="3361"/>
    <cellStyle name="SAPBEXstdData 2 4 2 4 2" xfId="4249"/>
    <cellStyle name="SAPBEXstdData 2 4 2 4 3" xfId="7582"/>
    <cellStyle name="SAPBEXstdData 2 4 2 4 4" xfId="8994"/>
    <cellStyle name="SAPBEXstdData 2 4 2 5" xfId="3523"/>
    <cellStyle name="SAPBEXstdData 2 4 2 5 2" xfId="4203"/>
    <cellStyle name="SAPBEXstdData 2 4 2 5 3" xfId="7744"/>
    <cellStyle name="SAPBEXstdData 2 4 2 5 4" xfId="9156"/>
    <cellStyle name="SAPBEXstdData 2 4 2 6" xfId="6254"/>
    <cellStyle name="SAPBEXstdData 2 4 2 7" xfId="5064"/>
    <cellStyle name="SAPBEXstdData 2 4 2 8" xfId="4848"/>
    <cellStyle name="SAPBEXstdData 2 4 3" xfId="2198"/>
    <cellStyle name="SAPBEXstdData 2 4 3 2" xfId="5393"/>
    <cellStyle name="SAPBEXstdData 2 4 3 3" xfId="6692"/>
    <cellStyle name="SAPBEXstdData 2 4 3 4" xfId="8155"/>
    <cellStyle name="SAPBEXstdData 2 4 4" xfId="2923"/>
    <cellStyle name="SAPBEXstdData 2 4 4 2" xfId="5968"/>
    <cellStyle name="SAPBEXstdData 2 4 4 3" xfId="7144"/>
    <cellStyle name="SAPBEXstdData 2 4 4 4" xfId="8556"/>
    <cellStyle name="SAPBEXstdData 2 4 5" xfId="2837"/>
    <cellStyle name="SAPBEXstdData 2 4 5 2" xfId="5304"/>
    <cellStyle name="SAPBEXstdData 2 4 5 3" xfId="7058"/>
    <cellStyle name="SAPBEXstdData 2 4 5 4" xfId="8470"/>
    <cellStyle name="SAPBEXstdData 2 4 6" xfId="1837"/>
    <cellStyle name="SAPBEXstdData 2 4 6 2" xfId="5171"/>
    <cellStyle name="SAPBEXstdData 2 4 6 3" xfId="6432"/>
    <cellStyle name="SAPBEXstdData 2 4 6 4" xfId="7915"/>
    <cellStyle name="SAPBEXstdData 2 4 7" xfId="6246"/>
    <cellStyle name="SAPBEXstdData 2 4 8" xfId="4984"/>
    <cellStyle name="SAPBEXstdData 2 4 9" xfId="6230"/>
    <cellStyle name="SAPBEXstdData 2 5" xfId="1292"/>
    <cellStyle name="SAPBEXstdData 2 5 2" xfId="2452"/>
    <cellStyle name="SAPBEXstdData 2 5 2 2" xfId="4748"/>
    <cellStyle name="SAPBEXstdData 2 5 2 3" xfId="6851"/>
    <cellStyle name="SAPBEXstdData 2 5 2 4" xfId="8296"/>
    <cellStyle name="SAPBEXstdData 2 5 3" xfId="3081"/>
    <cellStyle name="SAPBEXstdData 2 5 3 2" xfId="3900"/>
    <cellStyle name="SAPBEXstdData 2 5 3 3" xfId="7302"/>
    <cellStyle name="SAPBEXstdData 2 5 3 4" xfId="8714"/>
    <cellStyle name="SAPBEXstdData 2 5 4" xfId="1813"/>
    <cellStyle name="SAPBEXstdData 2 5 4 2" xfId="5155"/>
    <cellStyle name="SAPBEXstdData 2 5 4 3" xfId="6412"/>
    <cellStyle name="SAPBEXstdData 2 5 4 4" xfId="7895"/>
    <cellStyle name="SAPBEXstdData 2 5 5" xfId="1712"/>
    <cellStyle name="SAPBEXstdData 2 5 5 2" xfId="4656"/>
    <cellStyle name="SAPBEXstdData 2 5 5 3" xfId="4467"/>
    <cellStyle name="SAPBEXstdData 2 5 5 4" xfId="5430"/>
    <cellStyle name="SAPBEXstdData 2 5 6" xfId="5072"/>
    <cellStyle name="SAPBEXstdData 2 5 7" xfId="6078"/>
    <cellStyle name="SAPBEXstdData 2 5 8" xfId="4635"/>
    <cellStyle name="SAPBEXstdData 3" xfId="744"/>
    <cellStyle name="SAPBEXstdData 3 2" xfId="1097"/>
    <cellStyle name="SAPBEXstdData 3 2 2" xfId="1545"/>
    <cellStyle name="SAPBEXstdData 3 2 2 2" xfId="2705"/>
    <cellStyle name="SAPBEXstdData 3 2 2 2 2" xfId="3916"/>
    <cellStyle name="SAPBEXstdData 3 2 2 2 3" xfId="7010"/>
    <cellStyle name="SAPBEXstdData 3 2 2 2 4" xfId="8437"/>
    <cellStyle name="SAPBEXstdData 3 2 2 3" xfId="3242"/>
    <cellStyle name="SAPBEXstdData 3 2 2 3 2" xfId="3815"/>
    <cellStyle name="SAPBEXstdData 3 2 2 3 3" xfId="7463"/>
    <cellStyle name="SAPBEXstdData 3 2 2 3 4" xfId="8875"/>
    <cellStyle name="SAPBEXstdData 3 2 2 4" xfId="3420"/>
    <cellStyle name="SAPBEXstdData 3 2 2 4 2" xfId="3692"/>
    <cellStyle name="SAPBEXstdData 3 2 2 4 3" xfId="7641"/>
    <cellStyle name="SAPBEXstdData 3 2 2 4 4" xfId="9053"/>
    <cellStyle name="SAPBEXstdData 3 2 2 5" xfId="3582"/>
    <cellStyle name="SAPBEXstdData 3 2 2 5 2" xfId="6320"/>
    <cellStyle name="SAPBEXstdData 3 2 2 5 3" xfId="7803"/>
    <cellStyle name="SAPBEXstdData 3 2 2 5 4" xfId="9215"/>
    <cellStyle name="SAPBEXstdData 3 2 2 6" xfId="5669"/>
    <cellStyle name="SAPBEXstdData 3 2 2 7" xfId="5874"/>
    <cellStyle name="SAPBEXstdData 3 2 2 8" xfId="5893"/>
    <cellStyle name="SAPBEXstdData 3 2 3" xfId="2257"/>
    <cellStyle name="SAPBEXstdData 3 2 3 2" xfId="4504"/>
    <cellStyle name="SAPBEXstdData 3 2 3 3" xfId="6751"/>
    <cellStyle name="SAPBEXstdData 3 2 3 4" xfId="8214"/>
    <cellStyle name="SAPBEXstdData 3 2 4" xfId="2982"/>
    <cellStyle name="SAPBEXstdData 3 2 4 2" xfId="5288"/>
    <cellStyle name="SAPBEXstdData 3 2 4 3" xfId="7203"/>
    <cellStyle name="SAPBEXstdData 3 2 4 4" xfId="8615"/>
    <cellStyle name="SAPBEXstdData 3 2 5" xfId="1914"/>
    <cellStyle name="SAPBEXstdData 3 2 5 2" xfId="5677"/>
    <cellStyle name="SAPBEXstdData 3 2 5 3" xfId="6509"/>
    <cellStyle name="SAPBEXstdData 3 2 5 4" xfId="7992"/>
    <cellStyle name="SAPBEXstdData 3 2 6" xfId="1733"/>
    <cellStyle name="SAPBEXstdData 3 2 6 2" xfId="4298"/>
    <cellStyle name="SAPBEXstdData 3 2 6 3" xfId="6128"/>
    <cellStyle name="SAPBEXstdData 3 2 6 4" xfId="4980"/>
    <cellStyle name="SAPBEXstdData 3 2 7" xfId="3861"/>
    <cellStyle name="SAPBEXstdData 3 2 8" xfId="4065"/>
    <cellStyle name="SAPBEXstdData 3 2 9" xfId="4788"/>
    <cellStyle name="SAPBEXstdData 3 3" xfId="1307"/>
    <cellStyle name="SAPBEXstdData 3 3 2" xfId="2467"/>
    <cellStyle name="SAPBEXstdData 3 3 2 2" xfId="5327"/>
    <cellStyle name="SAPBEXstdData 3 3 2 3" xfId="6866"/>
    <cellStyle name="SAPBEXstdData 3 3 2 4" xfId="8311"/>
    <cellStyle name="SAPBEXstdData 3 3 3" xfId="3096"/>
    <cellStyle name="SAPBEXstdData 3 3 3 2" xfId="3982"/>
    <cellStyle name="SAPBEXstdData 3 3 3 3" xfId="7317"/>
    <cellStyle name="SAPBEXstdData 3 3 3 4" xfId="8729"/>
    <cellStyle name="SAPBEXstdData 3 3 4" xfId="3294"/>
    <cellStyle name="SAPBEXstdData 3 3 4 2" xfId="4267"/>
    <cellStyle name="SAPBEXstdData 3 3 4 3" xfId="7515"/>
    <cellStyle name="SAPBEXstdData 3 3 4 4" xfId="8927"/>
    <cellStyle name="SAPBEXstdData 3 3 5" xfId="3456"/>
    <cellStyle name="SAPBEXstdData 3 3 5 2" xfId="3666"/>
    <cellStyle name="SAPBEXstdData 3 3 5 3" xfId="7677"/>
    <cellStyle name="SAPBEXstdData 3 3 5 4" xfId="9089"/>
    <cellStyle name="SAPBEXstdData 3 3 6" xfId="5147"/>
    <cellStyle name="SAPBEXstdData 3 3 7" xfId="6207"/>
    <cellStyle name="SAPBEXstdData 3 3 8" xfId="4086"/>
    <cellStyle name="SAPBEXstdData 4" xfId="703"/>
    <cellStyle name="SAPBEXstdData 4 2" xfId="1057"/>
    <cellStyle name="SAPBEXstdData 4 2 2" xfId="1505"/>
    <cellStyle name="SAPBEXstdData 4 2 2 2" xfId="2665"/>
    <cellStyle name="SAPBEXstdData 4 2 2 2 2" xfId="4928"/>
    <cellStyle name="SAPBEXstdData 4 2 2 2 3" xfId="6970"/>
    <cellStyle name="SAPBEXstdData 4 2 2 2 4" xfId="8397"/>
    <cellStyle name="SAPBEXstdData 4 2 2 3" xfId="3202"/>
    <cellStyle name="SAPBEXstdData 4 2 2 3 2" xfId="3835"/>
    <cellStyle name="SAPBEXstdData 4 2 2 3 3" xfId="7423"/>
    <cellStyle name="SAPBEXstdData 4 2 2 3 4" xfId="8835"/>
    <cellStyle name="SAPBEXstdData 4 2 2 4" xfId="3380"/>
    <cellStyle name="SAPBEXstdData 4 2 2 4 2" xfId="4243"/>
    <cellStyle name="SAPBEXstdData 4 2 2 4 3" xfId="7601"/>
    <cellStyle name="SAPBEXstdData 4 2 2 4 4" xfId="9013"/>
    <cellStyle name="SAPBEXstdData 4 2 2 5" xfId="3542"/>
    <cellStyle name="SAPBEXstdData 4 2 2 5 2" xfId="4196"/>
    <cellStyle name="SAPBEXstdData 4 2 2 5 3" xfId="7763"/>
    <cellStyle name="SAPBEXstdData 4 2 2 5 4" xfId="9175"/>
    <cellStyle name="SAPBEXstdData 4 2 2 6" xfId="4049"/>
    <cellStyle name="SAPBEXstdData 4 2 2 7" xfId="5227"/>
    <cellStyle name="SAPBEXstdData 4 2 2 8" xfId="4770"/>
    <cellStyle name="SAPBEXstdData 4 2 3" xfId="2217"/>
    <cellStyle name="SAPBEXstdData 4 2 3 2" xfId="4533"/>
    <cellStyle name="SAPBEXstdData 4 2 3 3" xfId="6711"/>
    <cellStyle name="SAPBEXstdData 4 2 3 4" xfId="8174"/>
    <cellStyle name="SAPBEXstdData 4 2 4" xfId="2942"/>
    <cellStyle name="SAPBEXstdData 4 2 4 2" xfId="6163"/>
    <cellStyle name="SAPBEXstdData 4 2 4 3" xfId="7163"/>
    <cellStyle name="SAPBEXstdData 4 2 4 4" xfId="8575"/>
    <cellStyle name="SAPBEXstdData 4 2 5" xfId="1893"/>
    <cellStyle name="SAPBEXstdData 4 2 5 2" xfId="4093"/>
    <cellStyle name="SAPBEXstdData 4 2 5 3" xfId="6488"/>
    <cellStyle name="SAPBEXstdData 4 2 5 4" xfId="7971"/>
    <cellStyle name="SAPBEXstdData 4 2 6" xfId="3114"/>
    <cellStyle name="SAPBEXstdData 4 2 6 2" xfId="4729"/>
    <cellStyle name="SAPBEXstdData 4 2 6 3" xfId="7335"/>
    <cellStyle name="SAPBEXstdData 4 2 6 4" xfId="8747"/>
    <cellStyle name="SAPBEXstdData 4 2 7" xfId="5653"/>
    <cellStyle name="SAPBEXstdData 4 2 8" xfId="5836"/>
    <cellStyle name="SAPBEXstdData 4 2 9" xfId="6795"/>
    <cellStyle name="SAPBEXstdData 4 3" xfId="1297"/>
    <cellStyle name="SAPBEXstdData 4 3 2" xfId="2457"/>
    <cellStyle name="SAPBEXstdData 4 3 2 2" xfId="5298"/>
    <cellStyle name="SAPBEXstdData 4 3 2 3" xfId="6856"/>
    <cellStyle name="SAPBEXstdData 4 3 2 4" xfId="8301"/>
    <cellStyle name="SAPBEXstdData 4 3 3" xfId="3086"/>
    <cellStyle name="SAPBEXstdData 4 3 3 2" xfId="3985"/>
    <cellStyle name="SAPBEXstdData 4 3 3 3" xfId="7307"/>
    <cellStyle name="SAPBEXstdData 4 3 3 4" xfId="8719"/>
    <cellStyle name="SAPBEXstdData 4 3 4" xfId="1807"/>
    <cellStyle name="SAPBEXstdData 4 3 4 2" xfId="4664"/>
    <cellStyle name="SAPBEXstdData 4 3 4 3" xfId="6406"/>
    <cellStyle name="SAPBEXstdData 4 3 4 4" xfId="7890"/>
    <cellStyle name="SAPBEXstdData 4 3 5" xfId="1714"/>
    <cellStyle name="SAPBEXstdData 4 3 5 2" xfId="5704"/>
    <cellStyle name="SAPBEXstdData 4 3 5 3" xfId="3888"/>
    <cellStyle name="SAPBEXstdData 4 3 5 4" xfId="5555"/>
    <cellStyle name="SAPBEXstdData 4 3 6" xfId="4733"/>
    <cellStyle name="SAPBEXstdData 4 3 7" xfId="5232"/>
    <cellStyle name="SAPBEXstdData 4 3 8" xfId="6065"/>
    <cellStyle name="SAPBEXstdData 5" xfId="992"/>
    <cellStyle name="SAPBEXstdData 5 2" xfId="1440"/>
    <cellStyle name="SAPBEXstdData 5 2 2" xfId="2600"/>
    <cellStyle name="SAPBEXstdData 5 2 2 2" xfId="5125"/>
    <cellStyle name="SAPBEXstdData 5 2 2 3" xfId="6917"/>
    <cellStyle name="SAPBEXstdData 5 2 2 4" xfId="8346"/>
    <cellStyle name="SAPBEXstdData 5 2 3" xfId="3148"/>
    <cellStyle name="SAPBEXstdData 5 2 3 2" xfId="5826"/>
    <cellStyle name="SAPBEXstdData 5 2 3 3" xfId="7369"/>
    <cellStyle name="SAPBEXstdData 5 2 3 4" xfId="8781"/>
    <cellStyle name="SAPBEXstdData 5 2 4" xfId="3329"/>
    <cellStyle name="SAPBEXstdData 5 2 4 2" xfId="4258"/>
    <cellStyle name="SAPBEXstdData 5 2 4 3" xfId="7550"/>
    <cellStyle name="SAPBEXstdData 5 2 4 4" xfId="8962"/>
    <cellStyle name="SAPBEXstdData 5 2 5" xfId="3491"/>
    <cellStyle name="SAPBEXstdData 5 2 5 2" xfId="3642"/>
    <cellStyle name="SAPBEXstdData 5 2 5 3" xfId="7712"/>
    <cellStyle name="SAPBEXstdData 5 2 5 4" xfId="9124"/>
    <cellStyle name="SAPBEXstdData 5 2 6" xfId="5074"/>
    <cellStyle name="SAPBEXstdData 5 2 7" xfId="4708"/>
    <cellStyle name="SAPBEXstdData 5 2 8" xfId="4042"/>
    <cellStyle name="SAPBEXstdData 5 3" xfId="2153"/>
    <cellStyle name="SAPBEXstdData 5 3 2" xfId="4043"/>
    <cellStyle name="SAPBEXstdData 5 3 3" xfId="6659"/>
    <cellStyle name="SAPBEXstdData 5 3 4" xfId="8124"/>
    <cellStyle name="SAPBEXstdData 5 4" xfId="2888"/>
    <cellStyle name="SAPBEXstdData 5 4 2" xfId="6266"/>
    <cellStyle name="SAPBEXstdData 5 4 3" xfId="7109"/>
    <cellStyle name="SAPBEXstdData 5 4 4" xfId="8521"/>
    <cellStyle name="SAPBEXstdData 5 5" xfId="1874"/>
    <cellStyle name="SAPBEXstdData 5 5 2" xfId="4537"/>
    <cellStyle name="SAPBEXstdData 5 5 3" xfId="6469"/>
    <cellStyle name="SAPBEXstdData 5 5 4" xfId="7952"/>
    <cellStyle name="SAPBEXstdData 5 6" xfId="2846"/>
    <cellStyle name="SAPBEXstdData 5 6 2" xfId="5801"/>
    <cellStyle name="SAPBEXstdData 5 6 3" xfId="7067"/>
    <cellStyle name="SAPBEXstdData 5 6 4" xfId="8479"/>
    <cellStyle name="SAPBEXstdData 5 7" xfId="6114"/>
    <cellStyle name="SAPBEXstdData 5 8" xfId="4353"/>
    <cellStyle name="SAPBEXstdData 5 9" xfId="4998"/>
    <cellStyle name="SAPBEXstdData 6" xfId="356"/>
    <cellStyle name="SAPBEXstdData 6 2" xfId="360"/>
    <cellStyle name="SAPBEXstdData 6 2 2" xfId="364"/>
    <cellStyle name="SAPBEXstdData 6 2 2 2" xfId="1005"/>
    <cellStyle name="SAPBEXstdData 6 2 2 2 2" xfId="1453"/>
    <cellStyle name="SAPBEXstdData 6 2 2 2 2 2" xfId="2613"/>
    <cellStyle name="SAPBEXstdData 6 2 2 2 2 2 2" xfId="5862"/>
    <cellStyle name="SAPBEXstdData 6 2 2 2 2 2 3" xfId="6930"/>
    <cellStyle name="SAPBEXstdData 6 2 2 2 2 2 4" xfId="8359"/>
    <cellStyle name="SAPBEXstdData 6 2 2 2 2 3" xfId="3161"/>
    <cellStyle name="SAPBEXstdData 6 2 2 2 2 3 2" xfId="6167"/>
    <cellStyle name="SAPBEXstdData 6 2 2 2 2 3 3" xfId="7382"/>
    <cellStyle name="SAPBEXstdData 6 2 2 2 2 3 4" xfId="8794"/>
    <cellStyle name="SAPBEXstdData 6 2 2 2 2 4" xfId="3342"/>
    <cellStyle name="SAPBEXstdData 6 2 2 2 2 4 2" xfId="3745"/>
    <cellStyle name="SAPBEXstdData 6 2 2 2 2 4 3" xfId="7563"/>
    <cellStyle name="SAPBEXstdData 6 2 2 2 2 4 4" xfId="8975"/>
    <cellStyle name="SAPBEXstdData 6 2 2 2 2 5" xfId="3504"/>
    <cellStyle name="SAPBEXstdData 6 2 2 2 2 5 2" xfId="4209"/>
    <cellStyle name="SAPBEXstdData 6 2 2 2 2 5 3" xfId="7725"/>
    <cellStyle name="SAPBEXstdData 6 2 2 2 2 5 4" xfId="9137"/>
    <cellStyle name="SAPBEXstdData 6 2 2 2 2 6" xfId="5279"/>
    <cellStyle name="SAPBEXstdData 6 2 2 2 2 7" xfId="5233"/>
    <cellStyle name="SAPBEXstdData 6 2 2 2 2 8" xfId="5004"/>
    <cellStyle name="SAPBEXstdData 6 2 2 2 3" xfId="2166"/>
    <cellStyle name="SAPBEXstdData 6 2 2 2 3 2" xfId="4126"/>
    <cellStyle name="SAPBEXstdData 6 2 2 2 3 3" xfId="6672"/>
    <cellStyle name="SAPBEXstdData 6 2 2 2 3 4" xfId="8137"/>
    <cellStyle name="SAPBEXstdData 6 2 2 2 4" xfId="2901"/>
    <cellStyle name="SAPBEXstdData 6 2 2 2 4 2" xfId="6224"/>
    <cellStyle name="SAPBEXstdData 6 2 2 2 4 3" xfId="7122"/>
    <cellStyle name="SAPBEXstdData 6 2 2 2 4 4" xfId="8534"/>
    <cellStyle name="SAPBEXstdData 6 2 2 2 5" xfId="1880"/>
    <cellStyle name="SAPBEXstdData 6 2 2 2 5 2" xfId="5696"/>
    <cellStyle name="SAPBEXstdData 6 2 2 2 5 3" xfId="6475"/>
    <cellStyle name="SAPBEXstdData 6 2 2 2 5 4" xfId="7958"/>
    <cellStyle name="SAPBEXstdData 6 2 2 2 6" xfId="3279"/>
    <cellStyle name="SAPBEXstdData 6 2 2 2 6 2" xfId="3791"/>
    <cellStyle name="SAPBEXstdData 6 2 2 2 6 3" xfId="7500"/>
    <cellStyle name="SAPBEXstdData 6 2 2 2 6 4" xfId="8912"/>
    <cellStyle name="SAPBEXstdData 6 2 2 2 7" xfId="5839"/>
    <cellStyle name="SAPBEXstdData 6 2 2 2 8" xfId="5854"/>
    <cellStyle name="SAPBEXstdData 6 2 2 2 9" xfId="5651"/>
    <cellStyle name="SAPBEXstdData 6 2 2 3" xfId="1269"/>
    <cellStyle name="SAPBEXstdData 6 2 2 3 2" xfId="2429"/>
    <cellStyle name="SAPBEXstdData 6 2 2 3 2 2" xfId="6119"/>
    <cellStyle name="SAPBEXstdData 6 2 2 3 2 3" xfId="6840"/>
    <cellStyle name="SAPBEXstdData 6 2 2 3 2 4" xfId="8287"/>
    <cellStyle name="SAPBEXstdData 6 2 2 3 3" xfId="3069"/>
    <cellStyle name="SAPBEXstdData 6 2 2 3 3 2" xfId="4436"/>
    <cellStyle name="SAPBEXstdData 6 2 2 3 3 3" xfId="7290"/>
    <cellStyle name="SAPBEXstdData 6 2 2 3 3 4" xfId="8702"/>
    <cellStyle name="SAPBEXstdData 6 2 2 3 4" xfId="1934"/>
    <cellStyle name="SAPBEXstdData 6 2 2 3 4 2" xfId="5508"/>
    <cellStyle name="SAPBEXstdData 6 2 2 3 4 3" xfId="6529"/>
    <cellStyle name="SAPBEXstdData 6 2 2 3 4 4" xfId="8012"/>
    <cellStyle name="SAPBEXstdData 6 2 2 3 5" xfId="1796"/>
    <cellStyle name="SAPBEXstdData 6 2 2 3 5 2" xfId="4338"/>
    <cellStyle name="SAPBEXstdData 6 2 2 3 5 3" xfId="6395"/>
    <cellStyle name="SAPBEXstdData 6 2 2 3 5 4" xfId="7879"/>
    <cellStyle name="SAPBEXstdData 6 2 2 3 6" xfId="6182"/>
    <cellStyle name="SAPBEXstdData 6 2 2 3 7" xfId="5025"/>
    <cellStyle name="SAPBEXstdData 6 2 2 3 8" xfId="4524"/>
    <cellStyle name="SAPBEXstdData 6 2 3" xfId="1002"/>
    <cellStyle name="SAPBEXstdData 6 2 3 2" xfId="1450"/>
    <cellStyle name="SAPBEXstdData 6 2 3 2 2" xfId="2610"/>
    <cellStyle name="SAPBEXstdData 6 2 3 2 2 2" xfId="4156"/>
    <cellStyle name="SAPBEXstdData 6 2 3 2 2 3" xfId="6927"/>
    <cellStyle name="SAPBEXstdData 6 2 3 2 2 4" xfId="8356"/>
    <cellStyle name="SAPBEXstdData 6 2 3 2 3" xfId="3158"/>
    <cellStyle name="SAPBEXstdData 6 2 3 2 3 2" xfId="5857"/>
    <cellStyle name="SAPBEXstdData 6 2 3 2 3 3" xfId="7379"/>
    <cellStyle name="SAPBEXstdData 6 2 3 2 3 4" xfId="8791"/>
    <cellStyle name="SAPBEXstdData 6 2 3 2 4" xfId="3339"/>
    <cellStyle name="SAPBEXstdData 6 2 3 2 4 2" xfId="3747"/>
    <cellStyle name="SAPBEXstdData 6 2 3 2 4 3" xfId="7560"/>
    <cellStyle name="SAPBEXstdData 6 2 3 2 4 4" xfId="8972"/>
    <cellStyle name="SAPBEXstdData 6 2 3 2 5" xfId="3501"/>
    <cellStyle name="SAPBEXstdData 6 2 3 2 5 2" xfId="3635"/>
    <cellStyle name="SAPBEXstdData 6 2 3 2 5 3" xfId="7722"/>
    <cellStyle name="SAPBEXstdData 6 2 3 2 5 4" xfId="9134"/>
    <cellStyle name="SAPBEXstdData 6 2 3 2 6" xfId="5748"/>
    <cellStyle name="SAPBEXstdData 6 2 3 2 7" xfId="6085"/>
    <cellStyle name="SAPBEXstdData 6 2 3 2 8" xfId="6087"/>
    <cellStyle name="SAPBEXstdData 6 2 3 3" xfId="2163"/>
    <cellStyle name="SAPBEXstdData 6 2 3 3 2" xfId="3945"/>
    <cellStyle name="SAPBEXstdData 6 2 3 3 3" xfId="6669"/>
    <cellStyle name="SAPBEXstdData 6 2 3 3 4" xfId="8134"/>
    <cellStyle name="SAPBEXstdData 6 2 3 4" xfId="2898"/>
    <cellStyle name="SAPBEXstdData 6 2 3 4 2" xfId="5113"/>
    <cellStyle name="SAPBEXstdData 6 2 3 4 3" xfId="7119"/>
    <cellStyle name="SAPBEXstdData 6 2 3 4 4" xfId="8531"/>
    <cellStyle name="SAPBEXstdData 6 2 3 5" xfId="1879"/>
    <cellStyle name="SAPBEXstdData 6 2 3 5 2" xfId="5363"/>
    <cellStyle name="SAPBEXstdData 6 2 3 5 3" xfId="6474"/>
    <cellStyle name="SAPBEXstdData 6 2 3 5 4" xfId="7957"/>
    <cellStyle name="SAPBEXstdData 6 2 3 6" xfId="3119"/>
    <cellStyle name="SAPBEXstdData 6 2 3 6 2" xfId="5264"/>
    <cellStyle name="SAPBEXstdData 6 2 3 6 3" xfId="7340"/>
    <cellStyle name="SAPBEXstdData 6 2 3 6 4" xfId="8752"/>
    <cellStyle name="SAPBEXstdData 6 2 3 7" xfId="4613"/>
    <cellStyle name="SAPBEXstdData 6 2 3 8" xfId="5462"/>
    <cellStyle name="SAPBEXstdData 6 2 3 9" xfId="4072"/>
    <cellStyle name="SAPBEXstdData 6 2 4" xfId="1266"/>
    <cellStyle name="SAPBEXstdData 6 2 4 2" xfId="2426"/>
    <cellStyle name="SAPBEXstdData 6 2 4 2 2" xfId="5810"/>
    <cellStyle name="SAPBEXstdData 6 2 4 2 3" xfId="6837"/>
    <cellStyle name="SAPBEXstdData 6 2 4 2 4" xfId="8284"/>
    <cellStyle name="SAPBEXstdData 6 2 4 3" xfId="3066"/>
    <cellStyle name="SAPBEXstdData 6 2 4 3 2" xfId="5992"/>
    <cellStyle name="SAPBEXstdData 6 2 4 3 3" xfId="7287"/>
    <cellStyle name="SAPBEXstdData 6 2 4 3 4" xfId="8699"/>
    <cellStyle name="SAPBEXstdData 6 2 4 4" xfId="1933"/>
    <cellStyle name="SAPBEXstdData 6 2 4 4 2" xfId="5176"/>
    <cellStyle name="SAPBEXstdData 6 2 4 4 3" xfId="6528"/>
    <cellStyle name="SAPBEXstdData 6 2 4 4 4" xfId="8011"/>
    <cellStyle name="SAPBEXstdData 6 2 4 5" xfId="1842"/>
    <cellStyle name="SAPBEXstdData 6 2 4 5 2" xfId="4853"/>
    <cellStyle name="SAPBEXstdData 6 2 4 5 3" xfId="6437"/>
    <cellStyle name="SAPBEXstdData 6 2 4 5 4" xfId="7920"/>
    <cellStyle name="SAPBEXstdData 6 2 4 6" xfId="5018"/>
    <cellStyle name="SAPBEXstdData 6 2 4 7" xfId="6193"/>
    <cellStyle name="SAPBEXstdData 6 2 4 8" xfId="5604"/>
    <cellStyle name="SAPBEXstdData 6 3" xfId="998"/>
    <cellStyle name="SAPBEXstdData 6 3 2" xfId="1446"/>
    <cellStyle name="SAPBEXstdData 6 3 2 2" xfId="2606"/>
    <cellStyle name="SAPBEXstdData 6 3 2 2 2" xfId="6005"/>
    <cellStyle name="SAPBEXstdData 6 3 2 2 3" xfId="6923"/>
    <cellStyle name="SAPBEXstdData 6 3 2 2 4" xfId="8352"/>
    <cellStyle name="SAPBEXstdData 6 3 2 3" xfId="3154"/>
    <cellStyle name="SAPBEXstdData 6 3 2 3 2" xfId="4775"/>
    <cellStyle name="SAPBEXstdData 6 3 2 3 3" xfId="7375"/>
    <cellStyle name="SAPBEXstdData 6 3 2 3 4" xfId="8787"/>
    <cellStyle name="SAPBEXstdData 6 3 2 4" xfId="3335"/>
    <cellStyle name="SAPBEXstdData 6 3 2 4 2" xfId="3750"/>
    <cellStyle name="SAPBEXstdData 6 3 2 4 3" xfId="7556"/>
    <cellStyle name="SAPBEXstdData 6 3 2 4 4" xfId="8968"/>
    <cellStyle name="SAPBEXstdData 6 3 2 5" xfId="3497"/>
    <cellStyle name="SAPBEXstdData 6 3 2 5 2" xfId="3638"/>
    <cellStyle name="SAPBEXstdData 6 3 2 5 3" xfId="7718"/>
    <cellStyle name="SAPBEXstdData 6 3 2 5 4" xfId="9130"/>
    <cellStyle name="SAPBEXstdData 6 3 2 6" xfId="5963"/>
    <cellStyle name="SAPBEXstdData 6 3 2 7" xfId="5561"/>
    <cellStyle name="SAPBEXstdData 6 3 2 8" xfId="4628"/>
    <cellStyle name="SAPBEXstdData 6 3 3" xfId="2159"/>
    <cellStyle name="SAPBEXstdData 6 3 3 2" xfId="3890"/>
    <cellStyle name="SAPBEXstdData 6 3 3 3" xfId="6665"/>
    <cellStyle name="SAPBEXstdData 6 3 3 4" xfId="8130"/>
    <cellStyle name="SAPBEXstdData 6 3 4" xfId="2894"/>
    <cellStyle name="SAPBEXstdData 6 3 4 2" xfId="4088"/>
    <cellStyle name="SAPBEXstdData 6 3 4 3" xfId="7115"/>
    <cellStyle name="SAPBEXstdData 6 3 4 4" xfId="8527"/>
    <cellStyle name="SAPBEXstdData 6 3 5" xfId="1877"/>
    <cellStyle name="SAPBEXstdData 6 3 5 2" xfId="5493"/>
    <cellStyle name="SAPBEXstdData 6 3 5 3" xfId="6472"/>
    <cellStyle name="SAPBEXstdData 6 3 5 4" xfId="7955"/>
    <cellStyle name="SAPBEXstdData 6 3 6" xfId="3028"/>
    <cellStyle name="SAPBEXstdData 6 3 6 2" xfId="4477"/>
    <cellStyle name="SAPBEXstdData 6 3 6 3" xfId="7249"/>
    <cellStyle name="SAPBEXstdData 6 3 6 4" xfId="8661"/>
    <cellStyle name="SAPBEXstdData 6 3 7" xfId="6178"/>
    <cellStyle name="SAPBEXstdData 6 3 8" xfId="6044"/>
    <cellStyle name="SAPBEXstdData 6 3 9" xfId="6888"/>
    <cellStyle name="SAPBEXstdData 6 4" xfId="1262"/>
    <cellStyle name="SAPBEXstdData 6 4 2" xfId="2422"/>
    <cellStyle name="SAPBEXstdData 6 4 2 2" xfId="4463"/>
    <cellStyle name="SAPBEXstdData 6 4 2 3" xfId="6833"/>
    <cellStyle name="SAPBEXstdData 6 4 2 4" xfId="8280"/>
    <cellStyle name="SAPBEXstdData 6 4 3" xfId="3062"/>
    <cellStyle name="SAPBEXstdData 6 4 3 2" xfId="5817"/>
    <cellStyle name="SAPBEXstdData 6 4 3 3" xfId="7283"/>
    <cellStyle name="SAPBEXstdData 6 4 3 4" xfId="8695"/>
    <cellStyle name="SAPBEXstdData 6 4 4" xfId="1931"/>
    <cellStyle name="SAPBEXstdData 6 4 4 2" xfId="4815"/>
    <cellStyle name="SAPBEXstdData 6 4 4 3" xfId="6526"/>
    <cellStyle name="SAPBEXstdData 6 4 4 4" xfId="8009"/>
    <cellStyle name="SAPBEXstdData 6 4 5" xfId="2020"/>
    <cellStyle name="SAPBEXstdData 6 4 5 2" xfId="4287"/>
    <cellStyle name="SAPBEXstdData 6 4 5 3" xfId="6608"/>
    <cellStyle name="SAPBEXstdData 6 4 5 4" xfId="8089"/>
    <cellStyle name="SAPBEXstdData 6 4 6" xfId="5879"/>
    <cellStyle name="SAPBEXstdData 6 4 7" xfId="5999"/>
    <cellStyle name="SAPBEXstdData 6 4 8" xfId="5242"/>
    <cellStyle name="SAPBEXstdData 7" xfId="1256"/>
    <cellStyle name="SAPBEXstdData 7 2" xfId="2416"/>
    <cellStyle name="SAPBEXstdData 7 2 2" xfId="5315"/>
    <cellStyle name="SAPBEXstdData 7 2 3" xfId="6827"/>
    <cellStyle name="SAPBEXstdData 7 2 4" xfId="8274"/>
    <cellStyle name="SAPBEXstdData 7 3" xfId="3056"/>
    <cellStyle name="SAPBEXstdData 7 3 2" xfId="5966"/>
    <cellStyle name="SAPBEXstdData 7 3 3" xfId="7277"/>
    <cellStyle name="SAPBEXstdData 7 3 4" xfId="8689"/>
    <cellStyle name="SAPBEXstdData 7 4" xfId="1927"/>
    <cellStyle name="SAPBEXstdData 7 4 2" xfId="5463"/>
    <cellStyle name="SAPBEXstdData 7 4 3" xfId="6522"/>
    <cellStyle name="SAPBEXstdData 7 4 4" xfId="8005"/>
    <cellStyle name="SAPBEXstdData 7 5" xfId="2021"/>
    <cellStyle name="SAPBEXstdData 7 5 2" xfId="4092"/>
    <cellStyle name="SAPBEXstdData 7 5 3" xfId="6609"/>
    <cellStyle name="SAPBEXstdData 7 5 4" xfId="8090"/>
    <cellStyle name="SAPBEXstdData 7 6" xfId="5540"/>
    <cellStyle name="SAPBEXstdData 7 7" xfId="6276"/>
    <cellStyle name="SAPBEXstdData 7 8" xfId="5603"/>
    <cellStyle name="SAPBEXstdDataEmph" xfId="346"/>
    <cellStyle name="SAPBEXstdDataEmph 2" xfId="993"/>
    <cellStyle name="SAPBEXstdDataEmph 2 2" xfId="1441"/>
    <cellStyle name="SAPBEXstdDataEmph 2 2 2" xfId="2601"/>
    <cellStyle name="SAPBEXstdDataEmph 2 2 2 2" xfId="5045"/>
    <cellStyle name="SAPBEXstdDataEmph 2 2 2 3" xfId="6918"/>
    <cellStyle name="SAPBEXstdDataEmph 2 2 2 4" xfId="8347"/>
    <cellStyle name="SAPBEXstdDataEmph 2 2 3" xfId="3149"/>
    <cellStyle name="SAPBEXstdDataEmph 2 2 3 2" xfId="5294"/>
    <cellStyle name="SAPBEXstdDataEmph 2 2 3 3" xfId="7370"/>
    <cellStyle name="SAPBEXstdDataEmph 2 2 3 4" xfId="8782"/>
    <cellStyle name="SAPBEXstdDataEmph 2 2 4" xfId="3330"/>
    <cellStyle name="SAPBEXstdDataEmph 2 2 4 2" xfId="3754"/>
    <cellStyle name="SAPBEXstdDataEmph 2 2 4 3" xfId="7551"/>
    <cellStyle name="SAPBEXstdDataEmph 2 2 4 4" xfId="8963"/>
    <cellStyle name="SAPBEXstdDataEmph 2 2 5" xfId="3492"/>
    <cellStyle name="SAPBEXstdDataEmph 2 2 5 2" xfId="4212"/>
    <cellStyle name="SAPBEXstdDataEmph 2 2 5 3" xfId="7713"/>
    <cellStyle name="SAPBEXstdDataEmph 2 2 5 4" xfId="9125"/>
    <cellStyle name="SAPBEXstdDataEmph 2 2 6" xfId="5743"/>
    <cellStyle name="SAPBEXstdDataEmph 2 2 7" xfId="3872"/>
    <cellStyle name="SAPBEXstdDataEmph 2 2 8" xfId="6191"/>
    <cellStyle name="SAPBEXstdDataEmph 2 3" xfId="2154"/>
    <cellStyle name="SAPBEXstdDataEmph 2 3 2" xfId="3938"/>
    <cellStyle name="SAPBEXstdDataEmph 2 3 3" xfId="6660"/>
    <cellStyle name="SAPBEXstdDataEmph 2 3 4" xfId="8125"/>
    <cellStyle name="SAPBEXstdDataEmph 2 4" xfId="2889"/>
    <cellStyle name="SAPBEXstdDataEmph 2 4 2" xfId="6157"/>
    <cellStyle name="SAPBEXstdDataEmph 2 4 3" xfId="7110"/>
    <cellStyle name="SAPBEXstdDataEmph 2 4 4" xfId="8522"/>
    <cellStyle name="SAPBEXstdDataEmph 2 5" xfId="1875"/>
    <cellStyle name="SAPBEXstdDataEmph 2 5 2" xfId="4334"/>
    <cellStyle name="SAPBEXstdDataEmph 2 5 3" xfId="6470"/>
    <cellStyle name="SAPBEXstdDataEmph 2 5 4" xfId="7953"/>
    <cellStyle name="SAPBEXstdDataEmph 2 6" xfId="2851"/>
    <cellStyle name="SAPBEXstdDataEmph 2 6 2" xfId="5599"/>
    <cellStyle name="SAPBEXstdDataEmph 2 6 3" xfId="7072"/>
    <cellStyle name="SAPBEXstdDataEmph 2 6 4" xfId="8484"/>
    <cellStyle name="SAPBEXstdDataEmph 2 7" xfId="5981"/>
    <cellStyle name="SAPBEXstdDataEmph 2 8" xfId="3928"/>
    <cellStyle name="SAPBEXstdDataEmph 2 9" xfId="6790"/>
    <cellStyle name="SAPBEXstdDataEmph 3" xfId="1257"/>
    <cellStyle name="SAPBEXstdDataEmph 3 2" xfId="2417"/>
    <cellStyle name="SAPBEXstdDataEmph 3 2 2" xfId="6267"/>
    <cellStyle name="SAPBEXstdDataEmph 3 2 3" xfId="6828"/>
    <cellStyle name="SAPBEXstdDataEmph 3 2 4" xfId="8275"/>
    <cellStyle name="SAPBEXstdDataEmph 3 3" xfId="3057"/>
    <cellStyle name="SAPBEXstdDataEmph 3 3 2" xfId="5584"/>
    <cellStyle name="SAPBEXstdDataEmph 3 3 3" xfId="7278"/>
    <cellStyle name="SAPBEXstdDataEmph 3 3 4" xfId="8690"/>
    <cellStyle name="SAPBEXstdDataEmph 3 4" xfId="1928"/>
    <cellStyle name="SAPBEXstdDataEmph 3 4 2" xfId="4616"/>
    <cellStyle name="SAPBEXstdDataEmph 3 4 3" xfId="6523"/>
    <cellStyle name="SAPBEXstdDataEmph 3 4 4" xfId="8006"/>
    <cellStyle name="SAPBEXstdDataEmph 3 5" xfId="1722"/>
    <cellStyle name="SAPBEXstdDataEmph 3 5 2" xfId="5682"/>
    <cellStyle name="SAPBEXstdDataEmph 3 5 3" xfId="5850"/>
    <cellStyle name="SAPBEXstdDataEmph 3 5 4" xfId="5437"/>
    <cellStyle name="SAPBEXstdDataEmph 3 6" xfId="4695"/>
    <cellStyle name="SAPBEXstdDataEmph 3 7" xfId="6133"/>
    <cellStyle name="SAPBEXstdDataEmph 3 8" xfId="4934"/>
    <cellStyle name="SAPBEXstdDataEmph 7" xfId="361"/>
    <cellStyle name="SAPBEXstdDataEmph 7 2" xfId="365"/>
    <cellStyle name="SAPBEXstdDataEmph 7 2 2" xfId="1006"/>
    <cellStyle name="SAPBEXstdDataEmph 7 2 2 2" xfId="1454"/>
    <cellStyle name="SAPBEXstdDataEmph 7 2 2 2 2" xfId="2614"/>
    <cellStyle name="SAPBEXstdDataEmph 7 2 2 2 2 2" xfId="5328"/>
    <cellStyle name="SAPBEXstdDataEmph 7 2 2 2 2 3" xfId="6931"/>
    <cellStyle name="SAPBEXstdDataEmph 7 2 2 2 2 4" xfId="8360"/>
    <cellStyle name="SAPBEXstdDataEmph 7 2 2 2 3" xfId="3162"/>
    <cellStyle name="SAPBEXstdDataEmph 7 2 2 2 3 2" xfId="6034"/>
    <cellStyle name="SAPBEXstdDataEmph 7 2 2 2 3 3" xfId="7383"/>
    <cellStyle name="SAPBEXstdDataEmph 7 2 2 2 3 4" xfId="8795"/>
    <cellStyle name="SAPBEXstdDataEmph 7 2 2 2 4" xfId="3343"/>
    <cellStyle name="SAPBEXstdDataEmph 7 2 2 2 4 2" xfId="3744"/>
    <cellStyle name="SAPBEXstdDataEmph 7 2 2 2 4 3" xfId="7564"/>
    <cellStyle name="SAPBEXstdDataEmph 7 2 2 2 4 4" xfId="8976"/>
    <cellStyle name="SAPBEXstdDataEmph 7 2 2 2 5" xfId="3505"/>
    <cellStyle name="SAPBEXstdDataEmph 7 2 2 2 5 2" xfId="3632"/>
    <cellStyle name="SAPBEXstdDataEmph 7 2 2 2 5 3" xfId="7726"/>
    <cellStyle name="SAPBEXstdDataEmph 7 2 2 2 5 4" xfId="9138"/>
    <cellStyle name="SAPBEXstdDataEmph 7 2 2 2 6" xfId="6236"/>
    <cellStyle name="SAPBEXstdDataEmph 7 2 2 2 7" xfId="6012"/>
    <cellStyle name="SAPBEXstdDataEmph 7 2 2 2 8" xfId="4624"/>
    <cellStyle name="SAPBEXstdDataEmph 7 2 2 3" xfId="2167"/>
    <cellStyle name="SAPBEXstdDataEmph 7 2 2 3 2" xfId="4124"/>
    <cellStyle name="SAPBEXstdDataEmph 7 2 2 3 3" xfId="6673"/>
    <cellStyle name="SAPBEXstdDataEmph 7 2 2 3 4" xfId="8138"/>
    <cellStyle name="SAPBEXstdDataEmph 7 2 2 4" xfId="2902"/>
    <cellStyle name="SAPBEXstdDataEmph 7 2 2 4 2" xfId="6111"/>
    <cellStyle name="SAPBEXstdDataEmph 7 2 2 4 3" xfId="7123"/>
    <cellStyle name="SAPBEXstdDataEmph 7 2 2 4 4" xfId="8535"/>
    <cellStyle name="SAPBEXstdDataEmph 7 2 2 5" xfId="1881"/>
    <cellStyle name="SAPBEXstdDataEmph 7 2 2 5 2" xfId="4843"/>
    <cellStyle name="SAPBEXstdDataEmph 7 2 2 5 3" xfId="6476"/>
    <cellStyle name="SAPBEXstdDataEmph 7 2 2 5 4" xfId="7959"/>
    <cellStyle name="SAPBEXstdDataEmph 7 2 2 6" xfId="3109"/>
    <cellStyle name="SAPBEXstdDataEmph 7 2 2 6 2" xfId="4360"/>
    <cellStyle name="SAPBEXstdDataEmph 7 2 2 6 3" xfId="7330"/>
    <cellStyle name="SAPBEXstdDataEmph 7 2 2 6 4" xfId="8742"/>
    <cellStyle name="SAPBEXstdDataEmph 7 2 2 7" xfId="5306"/>
    <cellStyle name="SAPBEXstdDataEmph 7 2 2 8" xfId="6101"/>
    <cellStyle name="SAPBEXstdDataEmph 7 2 2 9" xfId="6064"/>
    <cellStyle name="SAPBEXstdDataEmph 7 2 3" xfId="1270"/>
    <cellStyle name="SAPBEXstdDataEmph 7 2 3 2" xfId="2430"/>
    <cellStyle name="SAPBEXstdDataEmph 7 2 3 2 2" xfId="5985"/>
    <cellStyle name="SAPBEXstdDataEmph 7 2 3 2 3" xfId="6841"/>
    <cellStyle name="SAPBEXstdDataEmph 7 2 3 2 4" xfId="8288"/>
    <cellStyle name="SAPBEXstdDataEmph 7 2 3 3" xfId="3070"/>
    <cellStyle name="SAPBEXstdDataEmph 7 2 3 3 2" xfId="5100"/>
    <cellStyle name="SAPBEXstdDataEmph 7 2 3 3 3" xfId="7291"/>
    <cellStyle name="SAPBEXstdDataEmph 7 2 3 3 4" xfId="8703"/>
    <cellStyle name="SAPBEXstdDataEmph 7 2 3 4" xfId="1935"/>
    <cellStyle name="SAPBEXstdDataEmph 7 2 3 4 2" xfId="4663"/>
    <cellStyle name="SAPBEXstdDataEmph 7 2 3 4 3" xfId="6530"/>
    <cellStyle name="SAPBEXstdDataEmph 7 2 3 4 4" xfId="8013"/>
    <cellStyle name="SAPBEXstdDataEmph 7 2 3 5" xfId="2019"/>
    <cellStyle name="SAPBEXstdDataEmph 7 2 3 5 2" xfId="4310"/>
    <cellStyle name="SAPBEXstdDataEmph 7 2 3 5 3" xfId="6607"/>
    <cellStyle name="SAPBEXstdDataEmph 7 2 3 5 4" xfId="8088"/>
    <cellStyle name="SAPBEXstdDataEmph 7 2 3 6" xfId="6061"/>
    <cellStyle name="SAPBEXstdDataEmph 7 2 3 7" xfId="4912"/>
    <cellStyle name="SAPBEXstdDataEmph 7 2 3 8" xfId="4367"/>
    <cellStyle name="SAPBEXstdDataEmph 7 3" xfId="1003"/>
    <cellStyle name="SAPBEXstdDataEmph 7 3 2" xfId="1451"/>
    <cellStyle name="SAPBEXstdDataEmph 7 3 2 2" xfId="2611"/>
    <cellStyle name="SAPBEXstdDataEmph 7 3 2 2 2" xfId="5086"/>
    <cellStyle name="SAPBEXstdDataEmph 7 3 2 2 3" xfId="6928"/>
    <cellStyle name="SAPBEXstdDataEmph 7 3 2 2 4" xfId="8357"/>
    <cellStyle name="SAPBEXstdDataEmph 7 3 2 3" xfId="3159"/>
    <cellStyle name="SAPBEXstdDataEmph 7 3 2 3 2" xfId="5323"/>
    <cellStyle name="SAPBEXstdDataEmph 7 3 2 3 3" xfId="7380"/>
    <cellStyle name="SAPBEXstdDataEmph 7 3 2 3 4" xfId="8792"/>
    <cellStyle name="SAPBEXstdDataEmph 7 3 2 4" xfId="3340"/>
    <cellStyle name="SAPBEXstdDataEmph 7 3 2 4 2" xfId="3746"/>
    <cellStyle name="SAPBEXstdDataEmph 7 3 2 4 3" xfId="7561"/>
    <cellStyle name="SAPBEXstdDataEmph 7 3 2 4 4" xfId="8973"/>
    <cellStyle name="SAPBEXstdDataEmph 7 3 2 5" xfId="3502"/>
    <cellStyle name="SAPBEXstdDataEmph 7 3 2 5 2" xfId="3634"/>
    <cellStyle name="SAPBEXstdDataEmph 7 3 2 5 3" xfId="7723"/>
    <cellStyle name="SAPBEXstdDataEmph 7 3 2 5 4" xfId="9135"/>
    <cellStyle name="SAPBEXstdDataEmph 7 3 2 6" xfId="5039"/>
    <cellStyle name="SAPBEXstdDataEmph 7 3 2 7" xfId="5636"/>
    <cellStyle name="SAPBEXstdDataEmph 7 3 2 8" xfId="5366"/>
    <cellStyle name="SAPBEXstdDataEmph 7 3 3" xfId="2164"/>
    <cellStyle name="SAPBEXstdDataEmph 7 3 3 2" xfId="3929"/>
    <cellStyle name="SAPBEXstdDataEmph 7 3 3 3" xfId="6670"/>
    <cellStyle name="SAPBEXstdDataEmph 7 3 3 4" xfId="8135"/>
    <cellStyle name="SAPBEXstdDataEmph 7 3 4" xfId="2899"/>
    <cellStyle name="SAPBEXstdDataEmph 7 3 4 2" xfId="5803"/>
    <cellStyle name="SAPBEXstdDataEmph 7 3 4 3" xfId="7120"/>
    <cellStyle name="SAPBEXstdDataEmph 7 3 4 4" xfId="8532"/>
    <cellStyle name="SAPBEXstdDataEmph 7 3 5" xfId="1827"/>
    <cellStyle name="SAPBEXstdDataEmph 7 3 5 2" xfId="4349"/>
    <cellStyle name="SAPBEXstdDataEmph 7 3 5 3" xfId="6422"/>
    <cellStyle name="SAPBEXstdDataEmph 7 3 5 4" xfId="7905"/>
    <cellStyle name="SAPBEXstdDataEmph 7 3 6" xfId="3019"/>
    <cellStyle name="SAPBEXstdDataEmph 7 3 6 2" xfId="5112"/>
    <cellStyle name="SAPBEXstdDataEmph 7 3 6 3" xfId="7240"/>
    <cellStyle name="SAPBEXstdDataEmph 7 3 6 4" xfId="8652"/>
    <cellStyle name="SAPBEXstdDataEmph 7 3 7" xfId="4994"/>
    <cellStyle name="SAPBEXstdDataEmph 7 3 8" xfId="5542"/>
    <cellStyle name="SAPBEXstdDataEmph 7 3 9" xfId="6115"/>
    <cellStyle name="SAPBEXstdDataEmph 7 4" xfId="1267"/>
    <cellStyle name="SAPBEXstdDataEmph 7 4 2" xfId="2427"/>
    <cellStyle name="SAPBEXstdDataEmph 7 4 2 2" xfId="5278"/>
    <cellStyle name="SAPBEXstdDataEmph 7 4 2 3" xfId="6838"/>
    <cellStyle name="SAPBEXstdDataEmph 7 4 2 4" xfId="8285"/>
    <cellStyle name="SAPBEXstdDataEmph 7 4 3" xfId="3067"/>
    <cellStyle name="SAPBEXstdDataEmph 7 4 3 2" xfId="5617"/>
    <cellStyle name="SAPBEXstdDataEmph 7 4 3 3" xfId="7288"/>
    <cellStyle name="SAPBEXstdDataEmph 7 4 3 4" xfId="8700"/>
    <cellStyle name="SAPBEXstdDataEmph 7 4 4" xfId="1780"/>
    <cellStyle name="SAPBEXstdDataEmph 7 4 4 2" xfId="4518"/>
    <cellStyle name="SAPBEXstdDataEmph 7 4 4 3" xfId="6379"/>
    <cellStyle name="SAPBEXstdDataEmph 7 4 4 4" xfId="7863"/>
    <cellStyle name="SAPBEXstdDataEmph 7 4 5" xfId="1717"/>
    <cellStyle name="SAPBEXstdDataEmph 7 4 5 2" xfId="4321"/>
    <cellStyle name="SAPBEXstdDataEmph 7 4 5 3" xfId="6161"/>
    <cellStyle name="SAPBEXstdDataEmph 7 4 5 4" xfId="4408"/>
    <cellStyle name="SAPBEXstdDataEmph 7 4 6" xfId="5759"/>
    <cellStyle name="SAPBEXstdDataEmph 7 4 7" xfId="5221"/>
    <cellStyle name="SAPBEXstdDataEmph 7 4 8" xfId="4346"/>
    <cellStyle name="SAPBEXstdItem" xfId="347"/>
    <cellStyle name="SAPBEXstdItem 2" xfId="994"/>
    <cellStyle name="SAPBEXstdItem 2 2" xfId="1442"/>
    <cellStyle name="SAPBEXstdItem 2 2 2" xfId="2602"/>
    <cellStyle name="SAPBEXstdItem 2 2 2 2" xfId="5831"/>
    <cellStyle name="SAPBEXstdItem 2 2 2 3" xfId="6919"/>
    <cellStyle name="SAPBEXstdItem 2 2 2 4" xfId="8348"/>
    <cellStyle name="SAPBEXstdItem 2 2 3" xfId="3150"/>
    <cellStyle name="SAPBEXstdItem 2 2 3 2" xfId="6247"/>
    <cellStyle name="SAPBEXstdItem 2 2 3 3" xfId="7371"/>
    <cellStyle name="SAPBEXstdItem 2 2 3 4" xfId="8783"/>
    <cellStyle name="SAPBEXstdItem 2 2 4" xfId="3331"/>
    <cellStyle name="SAPBEXstdItem 2 2 4 2" xfId="3753"/>
    <cellStyle name="SAPBEXstdItem 2 2 4 3" xfId="7552"/>
    <cellStyle name="SAPBEXstdItem 2 2 4 4" xfId="8964"/>
    <cellStyle name="SAPBEXstdItem 2 2 5" xfId="3493"/>
    <cellStyle name="SAPBEXstdItem 2 2 5 2" xfId="3641"/>
    <cellStyle name="SAPBEXstdItem 2 2 5 3" xfId="7714"/>
    <cellStyle name="SAPBEXstdItem 2 2 5 4" xfId="9126"/>
    <cellStyle name="SAPBEXstdItem 2 2 6" xfId="5789"/>
    <cellStyle name="SAPBEXstdItem 2 2 7" xfId="4387"/>
    <cellStyle name="SAPBEXstdItem 2 2 8" xfId="5210"/>
    <cellStyle name="SAPBEXstdItem 2 3" xfId="2155"/>
    <cellStyle name="SAPBEXstdItem 2 3 2" xfId="5410"/>
    <cellStyle name="SAPBEXstdItem 2 3 3" xfId="6661"/>
    <cellStyle name="SAPBEXstdItem 2 3 4" xfId="8126"/>
    <cellStyle name="SAPBEXstdItem 2 4" xfId="2890"/>
    <cellStyle name="SAPBEXstdItem 2 4 2" xfId="6021"/>
    <cellStyle name="SAPBEXstdItem 2 4 3" xfId="7111"/>
    <cellStyle name="SAPBEXstdItem 2 4 4" xfId="8523"/>
    <cellStyle name="SAPBEXstdItem 2 5" xfId="1855"/>
    <cellStyle name="SAPBEXstdItem 2 5 2" xfId="5396"/>
    <cellStyle name="SAPBEXstdItem 2 5 3" xfId="6450"/>
    <cellStyle name="SAPBEXstdItem 2 5 4" xfId="7933"/>
    <cellStyle name="SAPBEXstdItem 2 6" xfId="3110"/>
    <cellStyle name="SAPBEXstdItem 2 6 2" xfId="6209"/>
    <cellStyle name="SAPBEXstdItem 2 6 3" xfId="7331"/>
    <cellStyle name="SAPBEXstdItem 2 6 4" xfId="8743"/>
    <cellStyle name="SAPBEXstdItem 2 7" xfId="5606"/>
    <cellStyle name="SAPBEXstdItem 2 8" xfId="5259"/>
    <cellStyle name="SAPBEXstdItem 2 9" xfId="7048"/>
    <cellStyle name="SAPBEXstdItem 3" xfId="1258"/>
    <cellStyle name="SAPBEXstdItem 3 2" xfId="2418"/>
    <cellStyle name="SAPBEXstdItem 3 2 2" xfId="6158"/>
    <cellStyle name="SAPBEXstdItem 3 2 3" xfId="6829"/>
    <cellStyle name="SAPBEXstdItem 3 2 4" xfId="8276"/>
    <cellStyle name="SAPBEXstdItem 3 3" xfId="3058"/>
    <cellStyle name="SAPBEXstdItem 3 3 2" xfId="4739"/>
    <cellStyle name="SAPBEXstdItem 3 3 3" xfId="7279"/>
    <cellStyle name="SAPBEXstdItem 3 3 4" xfId="8691"/>
    <cellStyle name="SAPBEXstdItem 3 4" xfId="1698"/>
    <cellStyle name="SAPBEXstdItem 3 4 2" xfId="4878"/>
    <cellStyle name="SAPBEXstdItem 3 4 3" xfId="3879"/>
    <cellStyle name="SAPBEXstdItem 3 4 4" xfId="4374"/>
    <cellStyle name="SAPBEXstdItem 3 5" xfId="2016"/>
    <cellStyle name="SAPBEXstdItem 3 5 2" xfId="4884"/>
    <cellStyle name="SAPBEXstdItem 3 5 3" xfId="6604"/>
    <cellStyle name="SAPBEXstdItem 3 5 4" xfId="8085"/>
    <cellStyle name="SAPBEXstdItem 3 6" xfId="4362"/>
    <cellStyle name="SAPBEXstdItem 3 7" xfId="5065"/>
    <cellStyle name="SAPBEXstdItem 3 8" xfId="4040"/>
    <cellStyle name="SAPBEXstdItemX" xfId="348"/>
    <cellStyle name="SAPBEXstdItemX 2" xfId="995"/>
    <cellStyle name="SAPBEXstdItemX 2 2" xfId="1443"/>
    <cellStyle name="SAPBEXstdItemX 2 2 2" xfId="2603"/>
    <cellStyle name="SAPBEXstdItemX 2 2 2 2" xfId="5299"/>
    <cellStyle name="SAPBEXstdItemX 2 2 2 3" xfId="6920"/>
    <cellStyle name="SAPBEXstdItemX 2 2 2 4" xfId="8349"/>
    <cellStyle name="SAPBEXstdItemX 2 2 3" xfId="3151"/>
    <cellStyle name="SAPBEXstdItemX 2 2 3 2" xfId="6134"/>
    <cellStyle name="SAPBEXstdItemX 2 2 3 3" xfId="7372"/>
    <cellStyle name="SAPBEXstdItemX 2 2 3 4" xfId="8784"/>
    <cellStyle name="SAPBEXstdItemX 2 2 4" xfId="3332"/>
    <cellStyle name="SAPBEXstdItemX 2 2 4 2" xfId="3752"/>
    <cellStyle name="SAPBEXstdItemX 2 2 4 3" xfId="7553"/>
    <cellStyle name="SAPBEXstdItemX 2 2 4 4" xfId="8965"/>
    <cellStyle name="SAPBEXstdItemX 2 2 5" xfId="3494"/>
    <cellStyle name="SAPBEXstdItemX 2 2 5 2" xfId="3640"/>
    <cellStyle name="SAPBEXstdItemX 2 2 5 3" xfId="7715"/>
    <cellStyle name="SAPBEXstdItemX 2 2 5 4" xfId="9127"/>
    <cellStyle name="SAPBEXstdItemX 2 2 6" xfId="5248"/>
    <cellStyle name="SAPBEXstdItemX 2 2 7" xfId="4717"/>
    <cellStyle name="SAPBEXstdItemX 2 2 8" xfId="5843"/>
    <cellStyle name="SAPBEXstdItemX 2 3" xfId="2156"/>
    <cellStyle name="SAPBEXstdItemX 2 3 2" xfId="5740"/>
    <cellStyle name="SAPBEXstdItemX 2 3 3" xfId="6662"/>
    <cellStyle name="SAPBEXstdItemX 2 3 4" xfId="8127"/>
    <cellStyle name="SAPBEXstdItemX 2 4" xfId="2891"/>
    <cellStyle name="SAPBEXstdItemX 2 4 2" xfId="5644"/>
    <cellStyle name="SAPBEXstdItemX 2 4 3" xfId="7112"/>
    <cellStyle name="SAPBEXstdItemX 2 4 4" xfId="8524"/>
    <cellStyle name="SAPBEXstdItemX 2 5" xfId="1978"/>
    <cellStyle name="SAPBEXstdItemX 2 5 2" xfId="4833"/>
    <cellStyle name="SAPBEXstdItemX 2 5 3" xfId="6566"/>
    <cellStyle name="SAPBEXstdItemX 2 5 4" xfId="8047"/>
    <cellStyle name="SAPBEXstdItemX 2 6" xfId="2844"/>
    <cellStyle name="SAPBEXstdItemX 2 6 2" xfId="5926"/>
    <cellStyle name="SAPBEXstdItemX 2 6 3" xfId="7065"/>
    <cellStyle name="SAPBEXstdItemX 2 6 4" xfId="8477"/>
    <cellStyle name="SAPBEXstdItemX 2 7" xfId="4759"/>
    <cellStyle name="SAPBEXstdItemX 2 8" xfId="4864"/>
    <cellStyle name="SAPBEXstdItemX 2 9" xfId="5558"/>
    <cellStyle name="SAPBEXstdItemX 3" xfId="1259"/>
    <cellStyle name="SAPBEXstdItemX 3 2" xfId="2419"/>
    <cellStyle name="SAPBEXstdItemX 3 2 2" xfId="6022"/>
    <cellStyle name="SAPBEXstdItemX 3 2 3" xfId="6830"/>
    <cellStyle name="SAPBEXstdItemX 3 2 4" xfId="8277"/>
    <cellStyle name="SAPBEXstdItemX 3 3" xfId="3059"/>
    <cellStyle name="SAPBEXstdItemX 3 3 2" xfId="4407"/>
    <cellStyle name="SAPBEXstdItemX 3 3 3" xfId="7280"/>
    <cellStyle name="SAPBEXstdItemX 3 3 4" xfId="8692"/>
    <cellStyle name="SAPBEXstdItemX 3 4" xfId="1929"/>
    <cellStyle name="SAPBEXstdItemX 3 4 2" xfId="5333"/>
    <cellStyle name="SAPBEXstdItemX 3 4 3" xfId="6524"/>
    <cellStyle name="SAPBEXstdItemX 3 4 4" xfId="8007"/>
    <cellStyle name="SAPBEXstdItemX 3 5" xfId="1721"/>
    <cellStyle name="SAPBEXstdItemX 3 5 2" xfId="5350"/>
    <cellStyle name="SAPBEXstdItemX 3 5 3" xfId="4721"/>
    <cellStyle name="SAPBEXstdItemX 3 5 4" xfId="5905"/>
    <cellStyle name="SAPBEXstdItemX 3 6" xfId="3856"/>
    <cellStyle name="SAPBEXstdItemX 3 7" xfId="5982"/>
    <cellStyle name="SAPBEXstdItemX 3 8" xfId="4568"/>
    <cellStyle name="SAPBEXtitle" xfId="349"/>
    <cellStyle name="SAPBEXundefined" xfId="350"/>
    <cellStyle name="SAPBEXundefined 2" xfId="996"/>
    <cellStyle name="SAPBEXundefined 2 2" xfId="1444"/>
    <cellStyle name="SAPBEXundefined 2 2 2" xfId="2604"/>
    <cellStyle name="SAPBEXundefined 2 2 2 2" xfId="6252"/>
    <cellStyle name="SAPBEXundefined 2 2 2 3" xfId="6921"/>
    <cellStyle name="SAPBEXundefined 2 2 2 4" xfId="8350"/>
    <cellStyle name="SAPBEXundefined 2 2 3" xfId="3152"/>
    <cellStyle name="SAPBEXundefined 2 2 3 2" xfId="6000"/>
    <cellStyle name="SAPBEXundefined 2 2 3 3" xfId="7373"/>
    <cellStyle name="SAPBEXundefined 2 2 3 4" xfId="8785"/>
    <cellStyle name="SAPBEXundefined 2 2 4" xfId="3333"/>
    <cellStyle name="SAPBEXundefined 2 2 4 2" xfId="4257"/>
    <cellStyle name="SAPBEXundefined 2 2 4 3" xfId="7554"/>
    <cellStyle name="SAPBEXundefined 2 2 4 4" xfId="8966"/>
    <cellStyle name="SAPBEXundefined 2 2 5" xfId="3495"/>
    <cellStyle name="SAPBEXundefined 2 2 5 2" xfId="3639"/>
    <cellStyle name="SAPBEXundefined 2 2 5 3" xfId="7716"/>
    <cellStyle name="SAPBEXundefined 2 2 5 4" xfId="9128"/>
    <cellStyle name="SAPBEXundefined 2 2 6" xfId="6211"/>
    <cellStyle name="SAPBEXundefined 2 2 7" xfId="6032"/>
    <cellStyle name="SAPBEXundefined 2 2 8" xfId="5120"/>
    <cellStyle name="SAPBEXundefined 2 3" xfId="2157"/>
    <cellStyle name="SAPBEXundefined 2 3 2" xfId="4889"/>
    <cellStyle name="SAPBEXundefined 2 3 3" xfId="6663"/>
    <cellStyle name="SAPBEXundefined 2 3 4" xfId="8128"/>
    <cellStyle name="SAPBEXundefined 2 4" xfId="2892"/>
    <cellStyle name="SAPBEXundefined 2 4 2" xfId="4794"/>
    <cellStyle name="SAPBEXundefined 2 4 3" xfId="7113"/>
    <cellStyle name="SAPBEXundefined 2 4 4" xfId="8525"/>
    <cellStyle name="SAPBEXundefined 2 5" xfId="1876"/>
    <cellStyle name="SAPBEXundefined 2 5 2" xfId="5160"/>
    <cellStyle name="SAPBEXundefined 2 5 3" xfId="6471"/>
    <cellStyle name="SAPBEXundefined 2 5 4" xfId="7954"/>
    <cellStyle name="SAPBEXundefined 2 6" xfId="2860"/>
    <cellStyle name="SAPBEXundefined 2 6 2" xfId="6008"/>
    <cellStyle name="SAPBEXundefined 2 6 3" xfId="7081"/>
    <cellStyle name="SAPBEXundefined 2 6 4" xfId="8493"/>
    <cellStyle name="SAPBEXundefined 2 7" xfId="4425"/>
    <cellStyle name="SAPBEXundefined 2 8" xfId="4993"/>
    <cellStyle name="SAPBEXundefined 2 9" xfId="4911"/>
    <cellStyle name="SAPBEXundefined 3" xfId="1260"/>
    <cellStyle name="SAPBEXundefined 3 2" xfId="2420"/>
    <cellStyle name="SAPBEXundefined 3 2 2" xfId="5645"/>
    <cellStyle name="SAPBEXundefined 3 2 3" xfId="6831"/>
    <cellStyle name="SAPBEXundefined 3 2 4" xfId="8278"/>
    <cellStyle name="SAPBEXundefined 3 3" xfId="3060"/>
    <cellStyle name="SAPBEXundefined 3 3 2" xfId="5017"/>
    <cellStyle name="SAPBEXundefined 3 3 3" xfId="7281"/>
    <cellStyle name="SAPBEXundefined 3 3 4" xfId="8693"/>
    <cellStyle name="SAPBEXundefined 3 4" xfId="1930"/>
    <cellStyle name="SAPBEXundefined 3 4 2" xfId="5666"/>
    <cellStyle name="SAPBEXundefined 3 4 3" xfId="6525"/>
    <cellStyle name="SAPBEXundefined 3 4 4" xfId="8008"/>
    <cellStyle name="SAPBEXundefined 3 5" xfId="1720"/>
    <cellStyle name="SAPBEXundefined 3 5 2" xfId="4632"/>
    <cellStyle name="SAPBEXundefined 3 5 3" xfId="5318"/>
    <cellStyle name="SAPBEXundefined 3 5 4" xfId="3990"/>
    <cellStyle name="SAPBEXundefined 3 6" xfId="4921"/>
    <cellStyle name="SAPBEXundefined 3 7" xfId="5110"/>
    <cellStyle name="SAPBEXundefined 3 8" xfId="4331"/>
    <cellStyle name="Sep. milhar [0]" xfId="419"/>
    <cellStyle name="Separador de m" xfId="618"/>
    <cellStyle name="Separador de milhares 2" xfId="420"/>
    <cellStyle name="Separador de milhares 2 2" xfId="435"/>
    <cellStyle name="Separador de milhares 2 2 2" xfId="619"/>
    <cellStyle name="Separador de milhares 2 3" xfId="620"/>
    <cellStyle name="Separador de milhares 2 3 2" xfId="621"/>
    <cellStyle name="Shaded" xfId="622"/>
    <cellStyle name="Sheet Title" xfId="351"/>
    <cellStyle name="ssubtitulo" xfId="623"/>
    <cellStyle name="STYLE1 - Style1" xfId="421"/>
    <cellStyle name="STYLE1 - Style1 2" xfId="442"/>
    <cellStyle name="STYLE2 - Style2" xfId="422"/>
    <cellStyle name="STYLE2 - Style2 2" xfId="443"/>
    <cellStyle name="STYLE3 - Style3" xfId="423"/>
    <cellStyle name="STYLE3 - Style3 2" xfId="444"/>
    <cellStyle name="STYLE4 - Style4" xfId="424"/>
    <cellStyle name="STYLE4 - Style4 2" xfId="445"/>
    <cellStyle name="Sum" xfId="624"/>
    <cellStyle name="Sum %of HV" xfId="625"/>
    <cellStyle name="Text Indent A" xfId="626"/>
    <cellStyle name="Text Indent A 2" xfId="627"/>
    <cellStyle name="Text Indent B" xfId="628"/>
    <cellStyle name="Text Indent B 2" xfId="629"/>
    <cellStyle name="Text Indent C" xfId="630"/>
    <cellStyle name="Text Indent C 2" xfId="631"/>
    <cellStyle name="Thousands (0)" xfId="632"/>
    <cellStyle name="Thousands (1)" xfId="633"/>
    <cellStyle name="time" xfId="634"/>
    <cellStyle name="titulo" xfId="635"/>
    <cellStyle name="Título 1 1" xfId="425"/>
    <cellStyle name="Todos" xfId="636"/>
    <cellStyle name="Total 2" xfId="637"/>
    <cellStyle name="Total 2 2" xfId="638"/>
    <cellStyle name="Total 3" xfId="352"/>
    <cellStyle name="totalbalan" xfId="639"/>
    <cellStyle name="Underline 2" xfId="640"/>
    <cellStyle name="Unprot" xfId="426"/>
    <cellStyle name="Unprot 2" xfId="641"/>
    <cellStyle name="Unprot$" xfId="427"/>
    <cellStyle name="Unprot$ 2" xfId="446"/>
    <cellStyle name="Unprotect" xfId="428"/>
    <cellStyle name="V¡rgula" xfId="642"/>
    <cellStyle name="V¡rgula0" xfId="643"/>
    <cellStyle name="Vírgula" xfId="1" builtinId="3"/>
    <cellStyle name="Vírgula 10" xfId="42"/>
    <cellStyle name="Vírgula 10 3" xfId="12"/>
    <cellStyle name="Vírgula 10 3 2" xfId="14"/>
    <cellStyle name="Vírgula 10 3 2 2" xfId="25"/>
    <cellStyle name="Vírgula 10 3 2 3" xfId="48"/>
    <cellStyle name="Vírgula 10 3 3" xfId="23"/>
    <cellStyle name="Vírgula 10 3 4" xfId="47"/>
    <cellStyle name="Vírgula 2" xfId="8"/>
    <cellStyle name="Vírgula 2 2" xfId="3"/>
    <cellStyle name="Vírgula 2 2 2" xfId="648"/>
    <cellStyle name="Vírgula 2 2 3" xfId="452"/>
    <cellStyle name="Vírgula 2 3" xfId="15"/>
    <cellStyle name="Vírgula 2 3 2" xfId="54"/>
    <cellStyle name="Vírgula 2 4" xfId="20"/>
    <cellStyle name="Vírgula 2 5" xfId="45"/>
    <cellStyle name="Vírgula 23" xfId="26"/>
    <cellStyle name="Vírgula 23 2" xfId="49"/>
    <cellStyle name="Vírgula 3" xfId="11"/>
    <cellStyle name="Vírgula 3 2" xfId="16"/>
    <cellStyle name="Vírgula 3 2 2" xfId="644"/>
    <cellStyle name="Vírgula 3 3" xfId="21"/>
    <cellStyle name="Vírgula 3 4" xfId="46"/>
    <cellStyle name="Vírgula 4" xfId="17"/>
    <cellStyle name="Vírgula 4 2" xfId="37"/>
    <cellStyle name="Vírgula 4 2 2" xfId="429"/>
    <cellStyle name="Vírgula 4 3" xfId="50"/>
    <cellStyle name="Vírgula 5" xfId="40"/>
    <cellStyle name="Vírgula 5 2" xfId="371"/>
    <cellStyle name="Vírgula 5 3" xfId="51"/>
    <cellStyle name="Vírgula 6" xfId="19"/>
    <cellStyle name="Vírgula 7" xfId="44"/>
    <cellStyle name="Vírgula 8" xfId="9251"/>
    <cellStyle name="Year" xfId="645"/>
    <cellStyle name="Year 2" xfId="663"/>
    <cellStyle name="Year 2 2" xfId="757"/>
    <cellStyle name="Year 2 2 2" xfId="1110"/>
    <cellStyle name="Year 2 2 2 2" xfId="1558"/>
    <cellStyle name="Year 2 2 2 2 2" xfId="2718"/>
    <cellStyle name="Year 2 2 2 2 2 2" xfId="3941"/>
    <cellStyle name="Year 2 2 2 2 2 3" xfId="7023"/>
    <cellStyle name="Year 2 2 2 2 2 4" xfId="8450"/>
    <cellStyle name="Year 2 2 2 2 3" xfId="3255"/>
    <cellStyle name="Year 2 2 2 2 3 2" xfId="3960"/>
    <cellStyle name="Year 2 2 2 2 3 3" xfId="7476"/>
    <cellStyle name="Year 2 2 2 2 3 4" xfId="8888"/>
    <cellStyle name="Year 2 2 2 2 4" xfId="3433"/>
    <cellStyle name="Year 2 2 2 2 4 2" xfId="3682"/>
    <cellStyle name="Year 2 2 2 2 4 3" xfId="7654"/>
    <cellStyle name="Year 2 2 2 2 4 4" xfId="9066"/>
    <cellStyle name="Year 2 2 2 2 5" xfId="3595"/>
    <cellStyle name="Year 2 2 2 2 5 2" xfId="6333"/>
    <cellStyle name="Year 2 2 2 2 5 3" xfId="7816"/>
    <cellStyle name="Year 2 2 2 2 5 4" xfId="9228"/>
    <cellStyle name="Year 2 2 2 2 6" xfId="4641"/>
    <cellStyle name="Year 2 2 2 2 7" xfId="4958"/>
    <cellStyle name="Year 2 2 2 2 8" xfId="4036"/>
    <cellStyle name="Year 2 2 2 3" xfId="2270"/>
    <cellStyle name="Year 2 2 2 3 2" xfId="5341"/>
    <cellStyle name="Year 2 2 2 3 3" xfId="6764"/>
    <cellStyle name="Year 2 2 2 3 4" xfId="8227"/>
    <cellStyle name="Year 2 2 2 4" xfId="2995"/>
    <cellStyle name="Year 2 2 2 4 2" xfId="6027"/>
    <cellStyle name="Year 2 2 2 4 3" xfId="7216"/>
    <cellStyle name="Year 2 2 2 4 4" xfId="8628"/>
    <cellStyle name="Year 2 2 2 5" xfId="1823"/>
    <cellStyle name="Year 2 2 2 5 2" xfId="5402"/>
    <cellStyle name="Year 2 2 2 5 3" xfId="6419"/>
    <cellStyle name="Year 2 2 2 5 4" xfId="7902"/>
    <cellStyle name="Year 2 2 2 6" xfId="1999"/>
    <cellStyle name="Year 2 2 2 6 2" xfId="5384"/>
    <cellStyle name="Year 2 2 2 6 3" xfId="6587"/>
    <cellStyle name="Year 2 2 2 6 4" xfId="8068"/>
    <cellStyle name="Year 2 2 2 7" xfId="5545"/>
    <cellStyle name="Year 2 2 2 8" xfId="5465"/>
    <cellStyle name="Year 2 2 2 9" xfId="6620"/>
    <cellStyle name="Year 2 2 3" xfId="4177"/>
    <cellStyle name="Year 2 3" xfId="716"/>
    <cellStyle name="Year 2 3 2" xfId="1070"/>
    <cellStyle name="Year 2 3 2 2" xfId="1518"/>
    <cellStyle name="Year 2 3 2 2 2" xfId="2678"/>
    <cellStyle name="Year 2 3 2 2 2 2" xfId="5863"/>
    <cellStyle name="Year 2 3 2 2 2 3" xfId="6983"/>
    <cellStyle name="Year 2 3 2 2 2 4" xfId="8410"/>
    <cellStyle name="Year 2 3 2 2 3" xfId="3215"/>
    <cellStyle name="Year 2 3 2 2 3 2" xfId="3828"/>
    <cellStyle name="Year 2 3 2 2 3 3" xfId="7436"/>
    <cellStyle name="Year 2 3 2 2 3 4" xfId="8848"/>
    <cellStyle name="Year 2 3 2 2 4" xfId="3393"/>
    <cellStyle name="Year 2 3 2 2 4 2" xfId="3711"/>
    <cellStyle name="Year 2 3 2 2 4 3" xfId="7614"/>
    <cellStyle name="Year 2 3 2 2 4 4" xfId="9026"/>
    <cellStyle name="Year 2 3 2 2 5" xfId="3555"/>
    <cellStyle name="Year 2 3 2 2 5 2" xfId="6293"/>
    <cellStyle name="Year 2 3 2 2 5 3" xfId="7776"/>
    <cellStyle name="Year 2 3 2 2 5 4" xfId="9188"/>
    <cellStyle name="Year 2 3 2 2 6" xfId="5500"/>
    <cellStyle name="Year 2 3 2 2 7" xfId="5605"/>
    <cellStyle name="Year 2 3 2 2 8" xfId="5275"/>
    <cellStyle name="Year 2 3 2 3" xfId="2230"/>
    <cellStyle name="Year 2 3 2 3 2" xfId="5734"/>
    <cellStyle name="Year 2 3 2 3 3" xfId="6724"/>
    <cellStyle name="Year 2 3 2 3 4" xfId="8187"/>
    <cellStyle name="Year 2 3 2 4" xfId="2955"/>
    <cellStyle name="Year 2 3 2 4 2" xfId="4765"/>
    <cellStyle name="Year 2 3 2 4 3" xfId="7176"/>
    <cellStyle name="Year 2 3 2 4 4" xfId="8588"/>
    <cellStyle name="Year 2 3 2 5" xfId="1902"/>
    <cellStyle name="Year 2 3 2 5 2" xfId="5163"/>
    <cellStyle name="Year 2 3 2 5 3" xfId="6497"/>
    <cellStyle name="Year 2 3 2 5 4" xfId="7980"/>
    <cellStyle name="Year 2 3 2 6" xfId="3276"/>
    <cellStyle name="Year 2 3 2 6 2" xfId="4272"/>
    <cellStyle name="Year 2 3 2 6 3" xfId="7497"/>
    <cellStyle name="Year 2 3 2 6 4" xfId="8909"/>
    <cellStyle name="Year 2 3 2 7" xfId="4574"/>
    <cellStyle name="Year 2 3 2 8" xfId="5583"/>
    <cellStyle name="Year 2 3 2 9" xfId="6625"/>
    <cellStyle name="Year 2 3 3" xfId="4145"/>
    <cellStyle name="Year 3" xfId="693"/>
    <cellStyle name="Year 3 2" xfId="1048"/>
    <cellStyle name="Year 3 2 2" xfId="1496"/>
    <cellStyle name="Year 3 2 2 2" xfId="2656"/>
    <cellStyle name="Year 3 2 2 2 2" xfId="4891"/>
    <cellStyle name="Year 3 2 2 2 3" xfId="6961"/>
    <cellStyle name="Year 3 2 2 2 4" xfId="8388"/>
    <cellStyle name="Year 3 2 2 3" xfId="3193"/>
    <cellStyle name="Year 3 2 2 3 2" xfId="6023"/>
    <cellStyle name="Year 3 2 2 3 3" xfId="7414"/>
    <cellStyle name="Year 3 2 2 3 4" xfId="8826"/>
    <cellStyle name="Year 3 2 2 4" xfId="3371"/>
    <cellStyle name="Year 3 2 2 4 2" xfId="3725"/>
    <cellStyle name="Year 3 2 2 4 3" xfId="7592"/>
    <cellStyle name="Year 3 2 2 4 4" xfId="9004"/>
    <cellStyle name="Year 3 2 2 5" xfId="3533"/>
    <cellStyle name="Year 3 2 2 5 2" xfId="564"/>
    <cellStyle name="Year 3 2 2 5 3" xfId="7754"/>
    <cellStyle name="Year 3 2 2 5 4" xfId="9166"/>
    <cellStyle name="Year 3 2 2 6" xfId="5330"/>
    <cellStyle name="Year 3 2 2 7" xfId="3875"/>
    <cellStyle name="Year 3 2 2 8" xfId="5675"/>
    <cellStyle name="Year 3 2 3" xfId="2208"/>
    <cellStyle name="Year 3 2 3 2" xfId="5670"/>
    <cellStyle name="Year 3 2 3 3" xfId="6702"/>
    <cellStyle name="Year 3 2 3 4" xfId="8165"/>
    <cellStyle name="Year 3 2 4" xfId="2933"/>
    <cellStyle name="Year 3 2 4 2" xfId="5996"/>
    <cellStyle name="Year 3 2 4 3" xfId="7154"/>
    <cellStyle name="Year 3 2 4 4" xfId="8566"/>
    <cellStyle name="Year 3 2 5" xfId="1679"/>
    <cellStyle name="Year 3 2 5 2" xfId="5507"/>
    <cellStyle name="Year 3 2 5 3" xfId="3878"/>
    <cellStyle name="Year 3 2 5 4" xfId="6074"/>
    <cellStyle name="Year 3 2 6" xfId="1750"/>
    <cellStyle name="Year 3 2 6 2" xfId="5491"/>
    <cellStyle name="Year 3 2 6 3" xfId="6223"/>
    <cellStyle name="Year 3 2 6 4" xfId="3882"/>
    <cellStyle name="Year 3 2 7" xfId="5460"/>
    <cellStyle name="Year 3 2 8" xfId="4466"/>
    <cellStyle name="Year 3 2 9" xfId="6876"/>
    <cellStyle name="Year 3 3" xfId="4125"/>
  </cellStyles>
  <dxfs count="32">
    <dxf>
      <font>
        <b/>
        <i val="0"/>
        <color auto="1"/>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auto="1"/>
      </font>
      <fill>
        <patternFill patternType="none">
          <bgColor auto="1"/>
        </patternFill>
      </fill>
    </dxf>
    <dxf>
      <font>
        <color rgb="FF9C0006"/>
      </font>
      <fill>
        <patternFill>
          <bgColor rgb="FFFFC7CE"/>
        </patternFill>
      </fill>
    </dxf>
    <dxf>
      <font>
        <color rgb="FF9C0006"/>
      </font>
      <fill>
        <patternFill>
          <bgColor rgb="FFFFC7CE"/>
        </patternFill>
      </fill>
    </dxf>
    <dxf>
      <font>
        <b/>
        <i val="0"/>
        <color auto="1"/>
      </font>
      <fill>
        <patternFill patternType="none">
          <bgColor auto="1"/>
        </patternFill>
      </fill>
    </dxf>
    <dxf>
      <font>
        <b/>
        <i val="0"/>
      </font>
    </dxf>
    <dxf>
      <font>
        <b/>
        <i val="0"/>
        <color auto="1"/>
      </font>
      <fill>
        <patternFill patternType="none">
          <bgColor auto="1"/>
        </patternFill>
      </fill>
    </dxf>
    <dxf>
      <font>
        <b/>
        <i val="0"/>
      </font>
    </dxf>
    <dxf>
      <font>
        <b/>
        <i val="0"/>
        <color auto="1"/>
      </font>
      <fill>
        <patternFill patternType="none">
          <bgColor auto="1"/>
        </patternFill>
      </fill>
    </dxf>
    <dxf>
      <font>
        <color rgb="FF9C0006"/>
      </font>
      <fill>
        <patternFill>
          <bgColor rgb="FFFFC7CE"/>
        </patternFill>
      </fill>
    </dxf>
    <dxf>
      <font>
        <color rgb="FF9C0006"/>
      </font>
      <fill>
        <patternFill>
          <bgColor rgb="FFFFC7CE"/>
        </patternFill>
      </fill>
    </dxf>
    <dxf>
      <font>
        <b/>
        <i val="0"/>
        <color auto="1"/>
      </font>
      <fill>
        <patternFill patternType="none">
          <bgColor auto="1"/>
        </patternFill>
      </fill>
    </dxf>
  </dxfs>
  <tableStyles count="1" defaultTableStyle="TableStyleMedium2" defaultPivotStyle="PivotStyleLight16">
    <tableStyle name="Invisible" pivot="0" table="0" count="0"/>
  </tableStyles>
  <colors>
    <mruColors>
      <color rgb="FFF37324"/>
      <color rgb="FF5959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tx>
            <c:strRef>
              <c:f>'I - SHARE CAPITAL'!$C$9</c:f>
              <c:strCache>
                <c:ptCount val="1"/>
                <c:pt idx="0">
                  <c:v>Common</c:v>
                </c:pt>
              </c:strCache>
            </c:strRef>
          </c:tx>
          <c:dPt>
            <c:idx val="0"/>
            <c:bubble3D val="0"/>
            <c:spPr>
              <a:solidFill>
                <a:srgbClr val="F37324"/>
              </a:solidFill>
              <a:ln w="19050">
                <a:solidFill>
                  <a:schemeClr val="lt1"/>
                </a:solidFill>
              </a:ln>
              <a:effectLst/>
            </c:spPr>
            <c:extLst>
              <c:ext xmlns:c16="http://schemas.microsoft.com/office/drawing/2014/chart" uri="{C3380CC4-5D6E-409C-BE32-E72D297353CC}">
                <c16:uniqueId val="{00000001-D7B5-4D6C-B915-26D141EB2AEB}"/>
              </c:ext>
            </c:extLst>
          </c:dPt>
          <c:dPt>
            <c:idx val="1"/>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3-D7B5-4D6C-B915-26D141EB2AEB}"/>
              </c:ext>
            </c:extLst>
          </c:dPt>
          <c:dPt>
            <c:idx val="2"/>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5-D7B5-4D6C-B915-26D141EB2AEB}"/>
              </c:ext>
            </c:extLst>
          </c:dPt>
          <c:dPt>
            <c:idx val="3"/>
            <c:bubble3D val="0"/>
            <c:spPr>
              <a:solidFill>
                <a:schemeClr val="tx1"/>
              </a:solidFill>
              <a:ln w="19050">
                <a:solidFill>
                  <a:schemeClr val="lt1"/>
                </a:solidFill>
              </a:ln>
              <a:effectLst/>
            </c:spPr>
            <c:extLst>
              <c:ext xmlns:c16="http://schemas.microsoft.com/office/drawing/2014/chart" uri="{C3380CC4-5D6E-409C-BE32-E72D297353CC}">
                <c16:uniqueId val="{00000007-D7B5-4D6C-B915-26D141EB2AEB}"/>
              </c:ext>
            </c:extLst>
          </c:dPt>
          <c:dLbls>
            <c:dLbl>
              <c:idx val="0"/>
              <c:layout>
                <c:manualLayout>
                  <c:x val="0.11561356837606827"/>
                  <c:y val="-0.10173421946268051"/>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1413611111111108"/>
                      <c:h val="0.16645835094957148"/>
                    </c:manualLayout>
                  </c15:layout>
                </c:ext>
                <c:ext xmlns:c16="http://schemas.microsoft.com/office/drawing/2014/chart" uri="{C3380CC4-5D6E-409C-BE32-E72D297353CC}">
                  <c16:uniqueId val="{00000001-D7B5-4D6C-B915-26D141EB2AEB}"/>
                </c:ext>
              </c:extLst>
            </c:dLbl>
            <c:dLbl>
              <c:idx val="1"/>
              <c:layout>
                <c:manualLayout>
                  <c:x val="9.8418803418803422E-2"/>
                  <c:y val="-4.7870809674281423E-2"/>
                </c:manualLayout>
              </c:layout>
              <c:showLegendKey val="0"/>
              <c:showVal val="0"/>
              <c:showCatName val="1"/>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3-D7B5-4D6C-B915-26D141EB2AEB}"/>
                </c:ext>
              </c:extLst>
            </c:dLbl>
            <c:dLbl>
              <c:idx val="2"/>
              <c:layout>
                <c:manualLayout>
                  <c:x val="-0.18886752136752136"/>
                  <c:y val="3.5279847710417266E-4"/>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4149999999999999"/>
                      <c:h val="0.16645851560221639"/>
                    </c:manualLayout>
                  </c15:layout>
                </c:ext>
                <c:ext xmlns:c16="http://schemas.microsoft.com/office/drawing/2014/chart" uri="{C3380CC4-5D6E-409C-BE32-E72D297353CC}">
                  <c16:uniqueId val="{00000005-D7B5-4D6C-B915-26D141EB2AEB}"/>
                </c:ext>
              </c:extLst>
            </c:dLbl>
            <c:dLbl>
              <c:idx val="3"/>
              <c:layout>
                <c:manualLayout>
                  <c:x val="-7.8814102564102567E-2"/>
                  <c:y val="-0.1238248044686386"/>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eparator>
</c:separator>
              <c:extLst>
                <c:ext xmlns:c15="http://schemas.microsoft.com/office/drawing/2012/chart" uri="{CE6537A1-D6FC-4f65-9D91-7224C49458BB}">
                  <c15:layout>
                    <c:manualLayout>
                      <c:w val="0.13233226495726497"/>
                      <c:h val="0.12169202575961811"/>
                    </c:manualLayout>
                  </c15:layout>
                </c:ext>
                <c:ext xmlns:c16="http://schemas.microsoft.com/office/drawing/2014/chart" uri="{C3380CC4-5D6E-409C-BE32-E72D297353CC}">
                  <c16:uniqueId val="{00000007-D7B5-4D6C-B915-26D141EB2AEB}"/>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eparator>
</c:separator>
            <c:showLeaderLines val="0"/>
            <c:extLst>
              <c:ext xmlns:c15="http://schemas.microsoft.com/office/drawing/2012/chart" uri="{CE6537A1-D6FC-4f65-9D91-7224C49458BB}"/>
            </c:extLst>
          </c:dLbls>
          <c:cat>
            <c:strRef>
              <c:extLst>
                <c:ext xmlns:c15="http://schemas.microsoft.com/office/drawing/2012/chart" uri="{02D57815-91ED-43cb-92C2-25804820EDAC}">
                  <c15:fullRef>
                    <c15:sqref>'I - SHARE CAPITAL'!$B$10:$B$16</c15:sqref>
                  </c15:fullRef>
                </c:ext>
              </c:extLst>
              <c:f>('I - SHARE CAPITAL'!$B$10:$B$12,'I - SHARE CAPITAL'!$B$16)</c:f>
              <c:strCache>
                <c:ptCount val="4"/>
                <c:pt idx="0">
                  <c:v>State of Paraná</c:v>
                </c:pt>
                <c:pt idx="1">
                  <c:v>BNDESPAR</c:v>
                </c:pt>
                <c:pt idx="2">
                  <c:v>Free Floating</c:v>
                </c:pt>
                <c:pt idx="3">
                  <c:v>Other</c:v>
                </c:pt>
              </c:strCache>
            </c:strRef>
          </c:cat>
          <c:val>
            <c:numRef>
              <c:extLst>
                <c:ext xmlns:c15="http://schemas.microsoft.com/office/drawing/2012/chart" uri="{02D57815-91ED-43cb-92C2-25804820EDAC}">
                  <c15:fullRef>
                    <c15:sqref>'I - SHARE CAPITAL'!$C$10:$C$16</c15:sqref>
                  </c15:fullRef>
                </c:ext>
              </c:extLst>
              <c:f>('I - SHARE CAPITAL'!$C$10:$C$12,'I - SHARE CAPITAL'!$C$16)</c:f>
              <c:numCache>
                <c:formatCode>_(* #,##0_);_(* \(#,##0\);_(* "-"_);_(@_)</c:formatCode>
                <c:ptCount val="4"/>
                <c:pt idx="0">
                  <c:v>358562.50900000002</c:v>
                </c:pt>
                <c:pt idx="1">
                  <c:v>131161.56200000001</c:v>
                </c:pt>
                <c:pt idx="2" formatCode="_-* #,##0_-;\-* #,##0_-;_-* &quot;-&quot;??_-;_-@_-">
                  <c:v>807503.33200000005</c:v>
                </c:pt>
                <c:pt idx="3" formatCode="_-* #,##0_-;\-* #,##0_-;_-* &quot;-&quot;??_-;_-@_-">
                  <c:v>3119.8969999999999</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8-D7B5-4D6C-B915-26D141EB2AEB}"/>
            </c:ext>
          </c:extLst>
        </c:ser>
        <c:dLbls>
          <c:showLegendKey val="0"/>
          <c:showVal val="0"/>
          <c:showCatName val="0"/>
          <c:showSerName val="0"/>
          <c:showPercent val="0"/>
          <c:showBubbleSize val="0"/>
          <c:showLeaderLines val="0"/>
        </c:dLbls>
        <c:firstSliceAng val="312"/>
        <c:holeSize val="7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tx>
            <c:strRef>
              <c:f>'I - SHARE CAPITAL'!$J$9</c:f>
              <c:strCache>
                <c:ptCount val="1"/>
                <c:pt idx="0">
                  <c:v>TOTAL</c:v>
                </c:pt>
              </c:strCache>
            </c:strRef>
          </c:tx>
          <c:dPt>
            <c:idx val="0"/>
            <c:bubble3D val="0"/>
            <c:spPr>
              <a:solidFill>
                <a:schemeClr val="accent2"/>
              </a:solidFill>
              <a:ln w="19050">
                <a:solidFill>
                  <a:schemeClr val="lt1"/>
                </a:solidFill>
              </a:ln>
              <a:effectLst/>
            </c:spPr>
            <c:extLst>
              <c:ext xmlns:c16="http://schemas.microsoft.com/office/drawing/2014/chart" uri="{C3380CC4-5D6E-409C-BE32-E72D297353CC}">
                <c16:uniqueId val="{00000001-96A1-413B-893C-7ECDC12ED696}"/>
              </c:ext>
            </c:extLst>
          </c:dPt>
          <c:dPt>
            <c:idx val="1"/>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3-96A1-413B-893C-7ECDC12ED696}"/>
              </c:ext>
            </c:extLst>
          </c:dPt>
          <c:dPt>
            <c:idx val="2"/>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5-96A1-413B-893C-7ECDC12ED696}"/>
              </c:ext>
            </c:extLst>
          </c:dPt>
          <c:dPt>
            <c:idx val="3"/>
            <c:bubble3D val="0"/>
            <c:spPr>
              <a:solidFill>
                <a:schemeClr val="tx1"/>
              </a:solidFill>
              <a:ln w="19050">
                <a:solidFill>
                  <a:schemeClr val="lt1"/>
                </a:solidFill>
              </a:ln>
              <a:effectLst/>
            </c:spPr>
            <c:extLst>
              <c:ext xmlns:c16="http://schemas.microsoft.com/office/drawing/2014/chart" uri="{C3380CC4-5D6E-409C-BE32-E72D297353CC}">
                <c16:uniqueId val="{00000007-96A1-413B-893C-7ECDC12ED696}"/>
              </c:ext>
            </c:extLst>
          </c:dPt>
          <c:dLbls>
            <c:dLbl>
              <c:idx val="0"/>
              <c:layout>
                <c:manualLayout>
                  <c:x val="0.11423376068376058"/>
                  <c:y val="-7.3698659289210475E-2"/>
                </c:manualLayout>
              </c:layout>
              <c:showLegendKey val="0"/>
              <c:showVal val="0"/>
              <c:showCatName val="1"/>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1-96A1-413B-893C-7ECDC12ED696}"/>
                </c:ext>
              </c:extLst>
            </c:dLbl>
            <c:dLbl>
              <c:idx val="1"/>
              <c:layout>
                <c:manualLayout>
                  <c:x val="9.2796153846153848E-2"/>
                  <c:y val="7.3448606086401275E-2"/>
                </c:manualLayout>
              </c:layout>
              <c:showLegendKey val="0"/>
              <c:showVal val="0"/>
              <c:showCatName val="1"/>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3-96A1-413B-893C-7ECDC12ED696}"/>
                </c:ext>
              </c:extLst>
            </c:dLbl>
            <c:dLbl>
              <c:idx val="2"/>
              <c:layout>
                <c:manualLayout>
                  <c:x val="-0.14880952380952381"/>
                  <c:y val="4.1666666666666623E-2"/>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2005952380952382"/>
                      <c:h val="0.16645851560221639"/>
                    </c:manualLayout>
                  </c15:layout>
                </c:ext>
                <c:ext xmlns:c16="http://schemas.microsoft.com/office/drawing/2014/chart" uri="{C3380CC4-5D6E-409C-BE32-E72D297353CC}">
                  <c16:uniqueId val="{00000005-96A1-413B-893C-7ECDC12ED696}"/>
                </c:ext>
              </c:extLst>
            </c:dLbl>
            <c:dLbl>
              <c:idx val="3"/>
              <c:layout>
                <c:manualLayout>
                  <c:x val="6.2499999999999889E-2"/>
                  <c:y val="-7.870370370370372E-2"/>
                </c:manualLayout>
              </c:layout>
              <c:showLegendKey val="0"/>
              <c:showVal val="0"/>
              <c:showCatName val="1"/>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7-96A1-413B-893C-7ECDC12ED696}"/>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extLst>
                <c:ext xmlns:c15="http://schemas.microsoft.com/office/drawing/2012/chart" uri="{02D57815-91ED-43cb-92C2-25804820EDAC}">
                  <c15:fullRef>
                    <c15:sqref>'I - SHARE CAPITAL'!$B$10:$B$16</c15:sqref>
                  </c15:fullRef>
                </c:ext>
              </c:extLst>
              <c:f>('I - SHARE CAPITAL'!$B$10:$B$12,'I - SHARE CAPITAL'!$B$16)</c:f>
              <c:strCache>
                <c:ptCount val="4"/>
                <c:pt idx="0">
                  <c:v>State of Paraná</c:v>
                </c:pt>
                <c:pt idx="1">
                  <c:v>BNDESPAR</c:v>
                </c:pt>
                <c:pt idx="2">
                  <c:v>Free Floating</c:v>
                </c:pt>
                <c:pt idx="3">
                  <c:v>Other</c:v>
                </c:pt>
              </c:strCache>
            </c:strRef>
          </c:cat>
          <c:val>
            <c:numRef>
              <c:extLst>
                <c:ext xmlns:c15="http://schemas.microsoft.com/office/drawing/2012/chart" uri="{02D57815-91ED-43cb-92C2-25804820EDAC}">
                  <c15:fullRef>
                    <c15:sqref>'I - SHARE CAPITAL'!$J$10:$J$16</c15:sqref>
                  </c15:fullRef>
                </c:ext>
              </c:extLst>
              <c:f>('I - SHARE CAPITAL'!$J$10:$J$12,'I - SHARE CAPITAL'!$J$16)</c:f>
              <c:numCache>
                <c:formatCode>_(* #,##0_);_(* \(#,##0\);_(* "-"_);_(@_)</c:formatCode>
                <c:ptCount val="4"/>
                <c:pt idx="0">
                  <c:v>474643.91100000002</c:v>
                </c:pt>
                <c:pt idx="1">
                  <c:v>655807.81000000006</c:v>
                </c:pt>
                <c:pt idx="2" formatCode="_-* #,##0_-;\-* #,##0_-;_-* &quot;-&quot;??_-;_-@_-">
                  <c:v>1845854.0560000001</c:v>
                </c:pt>
                <c:pt idx="3" formatCode="_-* #,##0_-;\-* #,##0_-;_-* &quot;-&quot;??_-;_-@_-">
                  <c:v>6504.8130000000001</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8-96A1-413B-893C-7ECDC12ED696}"/>
            </c:ext>
          </c:extLst>
        </c:ser>
        <c:dLbls>
          <c:showLegendKey val="0"/>
          <c:showVal val="0"/>
          <c:showCatName val="0"/>
          <c:showSerName val="0"/>
          <c:showPercent val="0"/>
          <c:showBubbleSize val="0"/>
          <c:showLeaderLines val="0"/>
        </c:dLbls>
        <c:firstSliceAng val="26"/>
        <c:holeSize val="7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pt-BR" sz="1400" b="1" i="0" baseline="0">
                <a:effectLst/>
              </a:rPr>
              <a:t>RESOURCES (average MW)</a:t>
            </a:r>
            <a:endParaRPr lang="pt-BR">
              <a:effectLst/>
            </a:endParaRPr>
          </a:p>
        </c:rich>
      </c:tx>
      <c:layout>
        <c:manualLayout>
          <c:xMode val="edge"/>
          <c:yMode val="edge"/>
          <c:x val="0.34379900542237729"/>
          <c:y val="2.7147446691363174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1.8930602324812119E-2"/>
          <c:y val="0.1916637625020432"/>
          <c:w val="0.96529389573784441"/>
          <c:h val="0.61196556945785163"/>
        </c:manualLayout>
      </c:layout>
      <c:barChart>
        <c:barDir val="col"/>
        <c:grouping val="stacked"/>
        <c:varyColors val="0"/>
        <c:ser>
          <c:idx val="0"/>
          <c:order val="0"/>
          <c:tx>
            <c:strRef>
              <c:f>'III - ENERGY BALANCE'!$B$8</c:f>
              <c:strCache>
                <c:ptCount val="1"/>
                <c:pt idx="0">
                  <c:v>Own Resources GeT</c:v>
                </c:pt>
              </c:strCache>
            </c:strRef>
          </c:tx>
          <c:spPr>
            <a:solidFill>
              <a:schemeClr val="tx1">
                <a:lumMod val="75000"/>
                <a:lumOff val="25000"/>
              </a:schemeClr>
            </a:solidFill>
            <a:ln>
              <a:noFill/>
            </a:ln>
            <a:effectLst/>
          </c:spPr>
          <c:invertIfNegative val="0"/>
          <c:dLbls>
            <c:dLbl>
              <c:idx val="0"/>
              <c:layout/>
              <c:tx>
                <c:rich>
                  <a:bodyPr/>
                  <a:lstStyle/>
                  <a:p>
                    <a:fld id="{25A712AA-9C8F-4472-B91E-2E7DCCA8D4F8}"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1-3D57-4332-ACC2-2EA186EC8E83}"/>
                </c:ext>
              </c:extLst>
            </c:dLbl>
            <c:dLbl>
              <c:idx val="1"/>
              <c:layout/>
              <c:tx>
                <c:rich>
                  <a:bodyPr/>
                  <a:lstStyle/>
                  <a:p>
                    <a:fld id="{298140AD-F0A7-44EF-8947-70427A73701C}"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2-3D57-4332-ACC2-2EA186EC8E83}"/>
                </c:ext>
              </c:extLst>
            </c:dLbl>
            <c:dLbl>
              <c:idx val="2"/>
              <c:layout/>
              <c:tx>
                <c:rich>
                  <a:bodyPr/>
                  <a:lstStyle/>
                  <a:p>
                    <a:fld id="{87C024D1-9BD1-47BC-B92F-37309738A557}"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3-3D57-4332-ACC2-2EA186EC8E83}"/>
                </c:ext>
              </c:extLst>
            </c:dLbl>
            <c:dLbl>
              <c:idx val="3"/>
              <c:layout/>
              <c:tx>
                <c:rich>
                  <a:bodyPr/>
                  <a:lstStyle/>
                  <a:p>
                    <a:fld id="{F3E6C201-EFAF-4560-B8AD-8CDD8DC829DC}"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4-3D57-4332-ACC2-2EA186EC8E83}"/>
                </c:ext>
              </c:extLst>
            </c:dLbl>
            <c:dLbl>
              <c:idx val="4"/>
              <c:layout/>
              <c:tx>
                <c:rich>
                  <a:bodyPr/>
                  <a:lstStyle/>
                  <a:p>
                    <a:fld id="{A0641BCD-F266-4AAB-92DC-94A68316B7A9}"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5-3D57-4332-ACC2-2EA186EC8E83}"/>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0"/>
              </c:ext>
            </c:extLst>
          </c:dLbls>
          <c:cat>
            <c:numRef>
              <c:f>'III - ENERGY BALANCE'!$C$7:$G$7</c:f>
              <c:numCache>
                <c:formatCode>General</c:formatCode>
                <c:ptCount val="5"/>
                <c:pt idx="0">
                  <c:v>2024</c:v>
                </c:pt>
                <c:pt idx="1">
                  <c:v>2025</c:v>
                </c:pt>
                <c:pt idx="2">
                  <c:v>2026</c:v>
                </c:pt>
                <c:pt idx="3">
                  <c:v>2027</c:v>
                </c:pt>
                <c:pt idx="4">
                  <c:v>2028</c:v>
                </c:pt>
              </c:numCache>
            </c:numRef>
          </c:cat>
          <c:val>
            <c:numRef>
              <c:f>'III - ENERGY BALANCE'!$C$8:$G$8</c:f>
              <c:numCache>
                <c:formatCode>_-* #,##0_-;\-* #,##0_-;_-* \-??_-;_-@_-</c:formatCode>
                <c:ptCount val="5"/>
                <c:pt idx="0">
                  <c:v>2082</c:v>
                </c:pt>
                <c:pt idx="1">
                  <c:v>2062</c:v>
                </c:pt>
                <c:pt idx="2">
                  <c:v>2068</c:v>
                </c:pt>
                <c:pt idx="3">
                  <c:v>2071</c:v>
                </c:pt>
                <c:pt idx="4">
                  <c:v>2079</c:v>
                </c:pt>
              </c:numCache>
            </c:numRef>
          </c:val>
          <c:extLst>
            <c:ext xmlns:c15="http://schemas.microsoft.com/office/drawing/2012/chart" uri="{02D57815-91ED-43cb-92C2-25804820EDAC}">
              <c15:datalabelsRange>
                <c15:f>'III - ENERGY BALANCE'!$C$8:$G$8</c15:f>
                <c15:dlblRangeCache>
                  <c:ptCount val="5"/>
                  <c:pt idx="0">
                    <c:v> 2,082 </c:v>
                  </c:pt>
                  <c:pt idx="1">
                    <c:v> 2,062 </c:v>
                  </c:pt>
                  <c:pt idx="2">
                    <c:v> 2,068 </c:v>
                  </c:pt>
                  <c:pt idx="3">
                    <c:v> 2,071 </c:v>
                  </c:pt>
                  <c:pt idx="4">
                    <c:v> 2,079 </c:v>
                  </c:pt>
                </c15:dlblRangeCache>
              </c15:datalabelsRange>
            </c:ext>
            <c:ext xmlns:c16="http://schemas.microsoft.com/office/drawing/2014/chart" uri="{C3380CC4-5D6E-409C-BE32-E72D297353CC}">
              <c16:uniqueId val="{00000000-4BF5-400A-8318-47D9F0492410}"/>
            </c:ext>
          </c:extLst>
        </c:ser>
        <c:ser>
          <c:idx val="1"/>
          <c:order val="1"/>
          <c:tx>
            <c:strRef>
              <c:f>'III - ENERGY BALANCE'!$B$12</c:f>
              <c:strCache>
                <c:ptCount val="1"/>
                <c:pt idx="0">
                  <c:v>Own Resources SPP and Wind Farm</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'III - ENERGY BALANCE'!$C$7:$G$7</c:f>
              <c:numCache>
                <c:formatCode>General</c:formatCode>
                <c:ptCount val="5"/>
                <c:pt idx="0">
                  <c:v>2024</c:v>
                </c:pt>
                <c:pt idx="1">
                  <c:v>2025</c:v>
                </c:pt>
                <c:pt idx="2">
                  <c:v>2026</c:v>
                </c:pt>
                <c:pt idx="3">
                  <c:v>2027</c:v>
                </c:pt>
                <c:pt idx="4">
                  <c:v>2028</c:v>
                </c:pt>
              </c:numCache>
            </c:numRef>
          </c:cat>
          <c:val>
            <c:numRef>
              <c:f>'III - ENERGY BALANCE'!$C$12:$G$12</c:f>
              <c:numCache>
                <c:formatCode>_-* #,##0_-;\-* #,##0_-;_-* \-??_-;_-@_-</c:formatCode>
                <c:ptCount val="5"/>
                <c:pt idx="0">
                  <c:v>544</c:v>
                </c:pt>
                <c:pt idx="1">
                  <c:v>544</c:v>
                </c:pt>
                <c:pt idx="2">
                  <c:v>544</c:v>
                </c:pt>
                <c:pt idx="3">
                  <c:v>544</c:v>
                </c:pt>
                <c:pt idx="4">
                  <c:v>544</c:v>
                </c:pt>
              </c:numCache>
            </c:numRef>
          </c:val>
          <c:extLst>
            <c:ext xmlns:c16="http://schemas.microsoft.com/office/drawing/2014/chart" uri="{C3380CC4-5D6E-409C-BE32-E72D297353CC}">
              <c16:uniqueId val="{00000001-4BF5-400A-8318-47D9F0492410}"/>
            </c:ext>
          </c:extLst>
        </c:ser>
        <c:ser>
          <c:idx val="2"/>
          <c:order val="2"/>
          <c:tx>
            <c:strRef>
              <c:f>'III - ENERGY BALANCE'!$B$13</c:f>
              <c:strCache>
                <c:ptCount val="1"/>
                <c:pt idx="0">
                  <c:v>Purchases</c:v>
                </c:pt>
              </c:strCache>
            </c:strRef>
          </c:tx>
          <c:spPr>
            <a:solidFill>
              <a:schemeClr val="accent3"/>
            </a:solidFill>
            <a:ln>
              <a:noFill/>
            </a:ln>
            <a:effectLst/>
          </c:spPr>
          <c:invertIfNegative val="0"/>
          <c:dLbls>
            <c:dLbl>
              <c:idx val="0"/>
              <c:layout>
                <c:manualLayout>
                  <c:x val="3.3419671871451626E-3"/>
                  <c:y val="-2.376103190767141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24F0-4113-925D-26174B98DE7F}"/>
                </c:ext>
              </c:extLst>
            </c:dLbl>
            <c:dLbl>
              <c:idx val="1"/>
              <c:layout>
                <c:manualLayout>
                  <c:x val="-3.0049371492458272E-17"/>
                  <c:y val="-2.576087766887842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4BF5-400A-8318-47D9F0492410}"/>
                </c:ext>
              </c:extLst>
            </c:dLbl>
            <c:dLbl>
              <c:idx val="2"/>
              <c:layout>
                <c:manualLayout>
                  <c:x val="3.2781511227667594E-3"/>
                  <c:y val="-1.820830298616172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4BF5-400A-8318-47D9F0492410}"/>
                </c:ext>
              </c:extLst>
            </c:dLbl>
            <c:dLbl>
              <c:idx val="3"/>
              <c:delete val="1"/>
              <c:extLst>
                <c:ext xmlns:c15="http://schemas.microsoft.com/office/drawing/2012/chart" uri="{CE6537A1-D6FC-4f65-9D91-7224C49458BB}"/>
                <c:ext xmlns:c16="http://schemas.microsoft.com/office/drawing/2014/chart" uri="{C3380CC4-5D6E-409C-BE32-E72D297353CC}">
                  <c16:uniqueId val="{00000004-4BF5-400A-8318-47D9F0492410}"/>
                </c:ext>
              </c:extLst>
            </c:dLbl>
            <c:dLbl>
              <c:idx val="4"/>
              <c:delete val="1"/>
              <c:extLst>
                <c:ext xmlns:c15="http://schemas.microsoft.com/office/drawing/2012/chart" uri="{CE6537A1-D6FC-4f65-9D91-7224C49458BB}"/>
                <c:ext xmlns:c16="http://schemas.microsoft.com/office/drawing/2014/chart" uri="{C3380CC4-5D6E-409C-BE32-E72D297353CC}">
                  <c16:uniqueId val="{00000000-FCEC-44F1-AEAB-D40BAE0A4E97}"/>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'III - ENERGY BALANCE'!$C$7:$G$7</c:f>
              <c:numCache>
                <c:formatCode>General</c:formatCode>
                <c:ptCount val="5"/>
                <c:pt idx="0">
                  <c:v>2024</c:v>
                </c:pt>
                <c:pt idx="1">
                  <c:v>2025</c:v>
                </c:pt>
                <c:pt idx="2">
                  <c:v>2026</c:v>
                </c:pt>
                <c:pt idx="3">
                  <c:v>2027</c:v>
                </c:pt>
                <c:pt idx="4">
                  <c:v>2028</c:v>
                </c:pt>
              </c:numCache>
            </c:numRef>
          </c:cat>
          <c:val>
            <c:numRef>
              <c:f>'III - ENERGY BALANCE'!$C$13:$G$13</c:f>
              <c:numCache>
                <c:formatCode>_-* #,##0_-;\-* #,##0_-;_-* \-??_-;_-@_-</c:formatCode>
                <c:ptCount val="5"/>
                <c:pt idx="0">
                  <c:v>79</c:v>
                </c:pt>
                <c:pt idx="1">
                  <c:v>94</c:v>
                </c:pt>
                <c:pt idx="2">
                  <c:v>11</c:v>
                </c:pt>
                <c:pt idx="3">
                  <c:v>0</c:v>
                </c:pt>
                <c:pt idx="4">
                  <c:v>0</c:v>
                </c:pt>
              </c:numCache>
            </c:numRef>
          </c:val>
          <c:extLst>
            <c:ext xmlns:c16="http://schemas.microsoft.com/office/drawing/2014/chart" uri="{C3380CC4-5D6E-409C-BE32-E72D297353CC}">
              <c16:uniqueId val="{00000005-4BF5-400A-8318-47D9F0492410}"/>
            </c:ext>
          </c:extLst>
        </c:ser>
        <c:dLbls>
          <c:showLegendKey val="0"/>
          <c:showVal val="0"/>
          <c:showCatName val="0"/>
          <c:showSerName val="0"/>
          <c:showPercent val="0"/>
          <c:showBubbleSize val="0"/>
        </c:dLbls>
        <c:gapWidth val="100"/>
        <c:overlap val="100"/>
        <c:axId val="871597647"/>
        <c:axId val="871584335"/>
      </c:barChart>
      <c:lineChart>
        <c:grouping val="standard"/>
        <c:varyColors val="0"/>
        <c:ser>
          <c:idx val="3"/>
          <c:order val="3"/>
          <c:spPr>
            <a:ln w="28575" cap="rnd">
              <a:solidFill>
                <a:schemeClr val="bg1"/>
              </a:solidFill>
              <a:round/>
            </a:ln>
            <a:effectLst/>
          </c:spPr>
          <c:marker>
            <c:symbol val="none"/>
          </c:marker>
          <c:dLbls>
            <c:dLbl>
              <c:idx val="0"/>
              <c:layout>
                <c:manualLayout>
                  <c:x val="-3.6053773567776282E-2"/>
                  <c:y val="-7.7989105740601167E-2"/>
                </c:manualLayout>
              </c:layout>
              <c:tx>
                <c:rich>
                  <a:bodyPr/>
                  <a:lstStyle/>
                  <a:p>
                    <a:fld id="{9D0BB320-47BC-4451-99C6-059378381C9B}" type="CELLRANGE">
                      <a:rPr lang="en-US"/>
                      <a:pPr/>
                      <a:t>[CELLRANGE]</a:t>
                    </a:fld>
                    <a:endParaRPr lang="en-US"/>
                  </a:p>
                </c:rich>
              </c:tx>
              <c:showLegendKey val="0"/>
              <c:showVal val="0"/>
              <c:showCatName val="0"/>
              <c:showSerName val="0"/>
              <c:showPercent val="0"/>
              <c:showBubbleSize val="0"/>
              <c:separator>. </c:separator>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6-4BF5-400A-8318-47D9F0492410}"/>
                </c:ext>
              </c:extLst>
            </c:dLbl>
            <c:dLbl>
              <c:idx val="1"/>
              <c:layout>
                <c:manualLayout>
                  <c:x val="-3.6021538057506575E-2"/>
                  <c:y val="-8.877458291237017E-2"/>
                </c:manualLayout>
              </c:layout>
              <c:tx>
                <c:rich>
                  <a:bodyPr/>
                  <a:lstStyle/>
                  <a:p>
                    <a:fld id="{BC24BAED-AADC-40C9-85B9-AEFD04901FBE}" type="CELLRANGE">
                      <a:rPr lang="en-US"/>
                      <a:pPr/>
                      <a:t>[CELLRANGE]</a:t>
                    </a:fld>
                    <a:endParaRPr lang="en-US"/>
                  </a:p>
                </c:rich>
              </c:tx>
              <c:showLegendKey val="0"/>
              <c:showVal val="0"/>
              <c:showCatName val="0"/>
              <c:showSerName val="0"/>
              <c:showPercent val="0"/>
              <c:showBubbleSize val="0"/>
              <c:separator>. </c:separator>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7-4BF5-400A-8318-47D9F0492410}"/>
                </c:ext>
              </c:extLst>
            </c:dLbl>
            <c:dLbl>
              <c:idx val="2"/>
              <c:layout>
                <c:manualLayout>
                  <c:x val="-3.7724757161348862E-2"/>
                  <c:y val="-9.2169016042037533E-2"/>
                </c:manualLayout>
              </c:layout>
              <c:tx>
                <c:rich>
                  <a:bodyPr/>
                  <a:lstStyle/>
                  <a:p>
                    <a:fld id="{79E5B824-6DCC-484A-BD66-38558D58F11A}" type="CELLRANGE">
                      <a:rPr lang="en-US"/>
                      <a:pPr/>
                      <a:t>[CELLRANGE]</a:t>
                    </a:fld>
                    <a:endParaRPr lang="en-US"/>
                  </a:p>
                </c:rich>
              </c:tx>
              <c:showLegendKey val="0"/>
              <c:showVal val="0"/>
              <c:showCatName val="0"/>
              <c:showSerName val="0"/>
              <c:showPercent val="0"/>
              <c:showBubbleSize val="0"/>
              <c:separator>. </c:separator>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8-4BF5-400A-8318-47D9F0492410}"/>
                </c:ext>
              </c:extLst>
            </c:dLbl>
            <c:dLbl>
              <c:idx val="3"/>
              <c:layout>
                <c:manualLayout>
                  <c:x val="-3.4511468868260037E-2"/>
                  <c:y val="-9.9560060084139188E-2"/>
                </c:manualLayout>
              </c:layout>
              <c:tx>
                <c:rich>
                  <a:bodyPr/>
                  <a:lstStyle/>
                  <a:p>
                    <a:fld id="{2C7619C4-FCD9-4325-BCF2-BCA7116FCC52}" type="CELLRANGE">
                      <a:rPr lang="en-US"/>
                      <a:pPr/>
                      <a:t>[CELLRANGE]</a:t>
                    </a:fld>
                    <a:endParaRPr lang="en-US"/>
                  </a:p>
                </c:rich>
              </c:tx>
              <c:showLegendKey val="0"/>
              <c:showVal val="0"/>
              <c:showCatName val="0"/>
              <c:showSerName val="0"/>
              <c:showPercent val="0"/>
              <c:showBubbleSize val="0"/>
              <c:separator>. </c:separator>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9-4BF5-400A-8318-47D9F0492410}"/>
                </c:ext>
              </c:extLst>
            </c:dLbl>
            <c:dLbl>
              <c:idx val="4"/>
              <c:layout>
                <c:manualLayout>
                  <c:x val="-3.6085877504534805E-2"/>
                  <c:y val="-0.10884022643809037"/>
                </c:manualLayout>
              </c:layout>
              <c:tx>
                <c:rich>
                  <a:bodyPr/>
                  <a:lstStyle/>
                  <a:p>
                    <a:fld id="{567565F6-7DB8-4077-81EA-A711F79B21F6}" type="CELLRANGE">
                      <a:rPr lang="en-US"/>
                      <a:pPr/>
                      <a:t>[CELLRANGE]</a:t>
                    </a:fld>
                    <a:endParaRPr lang="en-US"/>
                  </a:p>
                </c:rich>
              </c:tx>
              <c:showLegendKey val="0"/>
              <c:showVal val="0"/>
              <c:showCatName val="0"/>
              <c:showSerName val="0"/>
              <c:showPercent val="0"/>
              <c:showBubbleSize val="0"/>
              <c:separator>. </c:separator>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A-4BF5-400A-8318-47D9F0492410}"/>
                </c:ext>
              </c:extLst>
            </c:dLbl>
            <c:numFmt formatCode="_-* #,##0_-;\-* #,##0_-;_-* \-??_-;_-@_-"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numRef>
              <c:f>'III - ENERGY BALANCE'!$C$7:$G$7</c:f>
              <c:numCache>
                <c:formatCode>General</c:formatCode>
                <c:ptCount val="5"/>
                <c:pt idx="0">
                  <c:v>2024</c:v>
                </c:pt>
                <c:pt idx="1">
                  <c:v>2025</c:v>
                </c:pt>
                <c:pt idx="2">
                  <c:v>2026</c:v>
                </c:pt>
                <c:pt idx="3">
                  <c:v>2027</c:v>
                </c:pt>
                <c:pt idx="4">
                  <c:v>2028</c:v>
                </c:pt>
              </c:numCache>
            </c:numRef>
          </c:cat>
          <c:val>
            <c:numRef>
              <c:f>'III - ENERGY BALANCE'!$C$14:$G$14</c:f>
              <c:numCache>
                <c:formatCode>_-* #,##0_-;\-* #,##0_-;_-* \-??_-;_-@_-</c:formatCode>
                <c:ptCount val="5"/>
                <c:pt idx="0">
                  <c:v>2705</c:v>
                </c:pt>
                <c:pt idx="1">
                  <c:v>2700</c:v>
                </c:pt>
                <c:pt idx="2">
                  <c:v>2623</c:v>
                </c:pt>
                <c:pt idx="3">
                  <c:v>2615</c:v>
                </c:pt>
                <c:pt idx="4">
                  <c:v>2623</c:v>
                </c:pt>
              </c:numCache>
            </c:numRef>
          </c:val>
          <c:smooth val="0"/>
          <c:extLst>
            <c:ext xmlns:c15="http://schemas.microsoft.com/office/drawing/2012/chart" uri="{02D57815-91ED-43cb-92C2-25804820EDAC}">
              <c15:datalabelsRange>
                <c15:f>'III - ENERGY BALANCE'!$C$14:$G$14</c15:f>
                <c15:dlblRangeCache>
                  <c:ptCount val="5"/>
                  <c:pt idx="0">
                    <c:v> 2,705 </c:v>
                  </c:pt>
                  <c:pt idx="1">
                    <c:v> 2,700 </c:v>
                  </c:pt>
                  <c:pt idx="2">
                    <c:v> 2,623 </c:v>
                  </c:pt>
                  <c:pt idx="3">
                    <c:v> 2,615 </c:v>
                  </c:pt>
                  <c:pt idx="4">
                    <c:v> 2,623 </c:v>
                  </c:pt>
                </c15:dlblRangeCache>
              </c15:datalabelsRange>
            </c:ext>
            <c:ext xmlns:c16="http://schemas.microsoft.com/office/drawing/2014/chart" uri="{C3380CC4-5D6E-409C-BE32-E72D297353CC}">
              <c16:uniqueId val="{0000000B-4BF5-400A-8318-47D9F0492410}"/>
            </c:ext>
          </c:extLst>
        </c:ser>
        <c:dLbls>
          <c:showLegendKey val="0"/>
          <c:showVal val="0"/>
          <c:showCatName val="0"/>
          <c:showSerName val="0"/>
          <c:showPercent val="0"/>
          <c:showBubbleSize val="0"/>
        </c:dLbls>
        <c:marker val="1"/>
        <c:smooth val="0"/>
        <c:axId val="801187839"/>
        <c:axId val="801190335"/>
      </c:lineChart>
      <c:catAx>
        <c:axId val="8715976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crossAx val="871584335"/>
        <c:crosses val="autoZero"/>
        <c:auto val="1"/>
        <c:lblAlgn val="ctr"/>
        <c:lblOffset val="100"/>
        <c:noMultiLvlLbl val="0"/>
      </c:catAx>
      <c:valAx>
        <c:axId val="871584335"/>
        <c:scaling>
          <c:orientation val="minMax"/>
        </c:scaling>
        <c:delete val="0"/>
        <c:axPos val="l"/>
        <c:numFmt formatCode="_-* #,##0_-;\-* #,##0_-;_-* \-??_-;_-@_-" sourceLinked="1"/>
        <c:majorTickMark val="none"/>
        <c:minorTickMark val="none"/>
        <c:tickLblPos val="none"/>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871597647"/>
        <c:crosses val="autoZero"/>
        <c:crossBetween val="between"/>
      </c:valAx>
      <c:valAx>
        <c:axId val="801190335"/>
        <c:scaling>
          <c:orientation val="minMax"/>
          <c:max val="2800"/>
          <c:min val="1350"/>
        </c:scaling>
        <c:delete val="0"/>
        <c:axPos val="r"/>
        <c:numFmt formatCode="_-* #,##0_-;\-* #,##0_-;_-* \-??_-;_-@_-"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801187839"/>
        <c:crosses val="max"/>
        <c:crossBetween val="between"/>
      </c:valAx>
      <c:catAx>
        <c:axId val="801187839"/>
        <c:scaling>
          <c:orientation val="minMax"/>
        </c:scaling>
        <c:delete val="1"/>
        <c:axPos val="b"/>
        <c:numFmt formatCode="General" sourceLinked="1"/>
        <c:majorTickMark val="out"/>
        <c:minorTickMark val="none"/>
        <c:tickLblPos val="nextTo"/>
        <c:crossAx val="801190335"/>
        <c:crosses val="autoZero"/>
        <c:auto val="1"/>
        <c:lblAlgn val="ctr"/>
        <c:lblOffset val="100"/>
        <c:noMultiLvlLbl val="0"/>
      </c:catAx>
      <c:spPr>
        <a:noFill/>
        <a:ln w="25400">
          <a:noFill/>
        </a:ln>
        <a:effectLst/>
      </c:spPr>
    </c:plotArea>
    <c:legend>
      <c:legendPos val="b"/>
      <c:legendEntry>
        <c:idx val="3"/>
        <c:delete val="1"/>
      </c:legendEntry>
      <c:layout/>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ysClr val="window" lastClr="FFFFFF"/>
    </a:solidFill>
    <a:ln w="9525" cap="flat" cmpd="sng" algn="ctr">
      <a:noFill/>
      <a:round/>
    </a:ln>
    <a:effectLst/>
  </c:spPr>
  <c:txPr>
    <a:bodyPr/>
    <a:lstStyle/>
    <a:p>
      <a:pPr>
        <a:defRPr/>
      </a:pPr>
      <a:endParaRPr lang="en-US"/>
    </a:p>
  </c:txPr>
  <c:printSettings>
    <c:headerFooter/>
    <c:pageMargins b="0.78740157499999996" l="0.511811024" r="0.511811024" t="0.78740157499999996" header="0.31496062000000002" footer="0.3149606200000000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pt-BR" sz="1400" b="1" i="0" baseline="0">
                <a:effectLst/>
              </a:rPr>
              <a:t>SALES (average MW)</a:t>
            </a:r>
            <a:endParaRPr lang="pt-BR" sz="1100">
              <a:effectLst/>
            </a:endParaRPr>
          </a:p>
        </c:rich>
      </c:tx>
      <c:layout>
        <c:manualLayout>
          <c:xMode val="edge"/>
          <c:yMode val="edge"/>
          <c:x val="0.39289761425561714"/>
          <c:y val="1.9990122202466633E-2"/>
        </c:manualLayout>
      </c:layout>
      <c:overlay val="0"/>
      <c:spPr>
        <a:noFill/>
        <a:ln>
          <a:noFill/>
        </a:ln>
        <a:effectLst/>
      </c:spPr>
    </c:title>
    <c:autoTitleDeleted val="0"/>
    <c:plotArea>
      <c:layout>
        <c:manualLayout>
          <c:layoutTarget val="inner"/>
          <c:xMode val="edge"/>
          <c:yMode val="edge"/>
          <c:x val="1.7713365539452495E-2"/>
          <c:y val="0.15169734151329245"/>
          <c:w val="0.91894341105912503"/>
          <c:h val="0.63420317859040631"/>
        </c:manualLayout>
      </c:layout>
      <c:barChart>
        <c:barDir val="col"/>
        <c:grouping val="stacked"/>
        <c:varyColors val="0"/>
        <c:ser>
          <c:idx val="0"/>
          <c:order val="0"/>
          <c:tx>
            <c:strRef>
              <c:f>'III - ENERGY BALANCE'!$B$16</c:f>
              <c:strCache>
                <c:ptCount val="1"/>
                <c:pt idx="0">
                  <c:v>Sales (Regulated)</c:v>
                </c:pt>
              </c:strCache>
            </c:strRef>
          </c:tx>
          <c:spPr>
            <a:solidFill>
              <a:schemeClr val="tx1">
                <a:lumMod val="75000"/>
                <a:lumOff val="25000"/>
              </a:schemeClr>
            </a:solidFill>
          </c:spPr>
          <c:invertIfNegative val="0"/>
          <c:dLbls>
            <c:dLbl>
              <c:idx val="0"/>
              <c:layout/>
              <c:tx>
                <c:rich>
                  <a:bodyPr/>
                  <a:lstStyle/>
                  <a:p>
                    <a:fld id="{F07B518D-C382-4730-852D-D9C6B29DC1CF}"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0-3833-4A2E-9712-663E92B93693}"/>
                </c:ext>
              </c:extLst>
            </c:dLbl>
            <c:dLbl>
              <c:idx val="1"/>
              <c:layout/>
              <c:tx>
                <c:rich>
                  <a:bodyPr/>
                  <a:lstStyle/>
                  <a:p>
                    <a:fld id="{CD050E5F-6529-41E8-8932-BC056156FFE1}"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1-3833-4A2E-9712-663E92B93693}"/>
                </c:ext>
              </c:extLst>
            </c:dLbl>
            <c:dLbl>
              <c:idx val="2"/>
              <c:layout/>
              <c:tx>
                <c:rich>
                  <a:bodyPr/>
                  <a:lstStyle/>
                  <a:p>
                    <a:fld id="{1EB77E5A-A8B1-49B6-8517-7143501FD5F5}"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2-3833-4A2E-9712-663E92B93693}"/>
                </c:ext>
              </c:extLst>
            </c:dLbl>
            <c:dLbl>
              <c:idx val="3"/>
              <c:layout/>
              <c:tx>
                <c:rich>
                  <a:bodyPr/>
                  <a:lstStyle/>
                  <a:p>
                    <a:fld id="{A586E23F-6865-48BF-B931-9DDE5D8B773D}"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3-3833-4A2E-9712-663E92B93693}"/>
                </c:ext>
              </c:extLst>
            </c:dLbl>
            <c:dLbl>
              <c:idx val="4"/>
              <c:layout/>
              <c:tx>
                <c:rich>
                  <a:bodyPr/>
                  <a:lstStyle/>
                  <a:p>
                    <a:fld id="{2296AD19-4B4D-417F-9BD2-CF9BD4202C75}"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4-3833-4A2E-9712-663E92B93693}"/>
                </c:ext>
              </c:extLst>
            </c:dLbl>
            <c:numFmt formatCode="0%" sourceLinked="0"/>
            <c:spPr>
              <a:noFill/>
              <a:ln>
                <a:noFill/>
              </a:ln>
              <a:effectLst/>
            </c:spPr>
            <c:txPr>
              <a:bodyPr wrap="square" lIns="38100" tIns="19050" rIns="38100" bIns="19050" anchor="ctr">
                <a:spAutoFit/>
              </a:bodyPr>
              <a:lstStyle/>
              <a:p>
                <a:pPr>
                  <a:defRPr sz="1100" b="1">
                    <a:solidFill>
                      <a:schemeClr val="bg1"/>
                    </a:solidFill>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ext>
            </c:extLst>
          </c:dLbls>
          <c:cat>
            <c:numRef>
              <c:f>'III - ENERGY BALANCE'!$C$7:$G$7</c:f>
              <c:numCache>
                <c:formatCode>General</c:formatCode>
                <c:ptCount val="5"/>
                <c:pt idx="0">
                  <c:v>2024</c:v>
                </c:pt>
                <c:pt idx="1">
                  <c:v>2025</c:v>
                </c:pt>
                <c:pt idx="2">
                  <c:v>2026</c:v>
                </c:pt>
                <c:pt idx="3">
                  <c:v>2027</c:v>
                </c:pt>
                <c:pt idx="4">
                  <c:v>2028</c:v>
                </c:pt>
              </c:numCache>
            </c:numRef>
          </c:cat>
          <c:val>
            <c:numRef>
              <c:f>'III - ENERGY BALANCE'!$C$16:$G$16</c:f>
              <c:numCache>
                <c:formatCode>_-* #,##0_-;\-* #,##0_-;_-* \-??_-;_-@_-</c:formatCode>
                <c:ptCount val="5"/>
                <c:pt idx="0">
                  <c:v>766</c:v>
                </c:pt>
                <c:pt idx="1">
                  <c:v>781</c:v>
                </c:pt>
                <c:pt idx="2">
                  <c:v>781</c:v>
                </c:pt>
                <c:pt idx="3">
                  <c:v>781</c:v>
                </c:pt>
                <c:pt idx="4">
                  <c:v>780</c:v>
                </c:pt>
              </c:numCache>
            </c:numRef>
          </c:val>
          <c:extLst>
            <c:ext xmlns:c15="http://schemas.microsoft.com/office/drawing/2012/chart" uri="{02D57815-91ED-43cb-92C2-25804820EDAC}">
              <c15:datalabelsRange>
                <c15:f>'III - ENERGY BALANCE'!$C$17:$G$17</c15:f>
                <c15:dlblRangeCache>
                  <c:ptCount val="5"/>
                  <c:pt idx="0">
                    <c:v>28%</c:v>
                  </c:pt>
                  <c:pt idx="1">
                    <c:v>29%</c:v>
                  </c:pt>
                  <c:pt idx="2">
                    <c:v>30%</c:v>
                  </c:pt>
                  <c:pt idx="3">
                    <c:v>30%</c:v>
                  </c:pt>
                  <c:pt idx="4">
                    <c:v>30%</c:v>
                  </c:pt>
                </c15:dlblRangeCache>
              </c15:datalabelsRange>
            </c:ext>
            <c:ext xmlns:c16="http://schemas.microsoft.com/office/drawing/2014/chart" uri="{C3380CC4-5D6E-409C-BE32-E72D297353CC}">
              <c16:uniqueId val="{00000005-3833-4A2E-9712-663E92B93693}"/>
            </c:ext>
          </c:extLst>
        </c:ser>
        <c:ser>
          <c:idx val="1"/>
          <c:order val="1"/>
          <c:tx>
            <c:strRef>
              <c:f>'III - ENERGY BALANCE'!$B$18</c:f>
              <c:strCache>
                <c:ptCount val="1"/>
                <c:pt idx="0">
                  <c:v>Sales (Free Market)</c:v>
                </c:pt>
              </c:strCache>
            </c:strRef>
          </c:tx>
          <c:invertIfNegative val="0"/>
          <c:dLbls>
            <c:dLbl>
              <c:idx val="0"/>
              <c:layout/>
              <c:tx>
                <c:rich>
                  <a:bodyPr/>
                  <a:lstStyle/>
                  <a:p>
                    <a:fld id="{8E47701B-604B-48EA-941E-46498DF80C7F}"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6-3833-4A2E-9712-663E92B93693}"/>
                </c:ext>
              </c:extLst>
            </c:dLbl>
            <c:dLbl>
              <c:idx val="1"/>
              <c:layout/>
              <c:tx>
                <c:rich>
                  <a:bodyPr/>
                  <a:lstStyle/>
                  <a:p>
                    <a:fld id="{1302A8C1-CD69-4B19-8F6E-D712724149F4}"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7-3833-4A2E-9712-663E92B93693}"/>
                </c:ext>
              </c:extLst>
            </c:dLbl>
            <c:dLbl>
              <c:idx val="2"/>
              <c:layout/>
              <c:tx>
                <c:rich>
                  <a:bodyPr/>
                  <a:lstStyle/>
                  <a:p>
                    <a:fld id="{21C181B7-74C1-48B9-BAC8-3AC7E4427DFE}"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8-3833-4A2E-9712-663E92B93693}"/>
                </c:ext>
              </c:extLst>
            </c:dLbl>
            <c:dLbl>
              <c:idx val="3"/>
              <c:layout/>
              <c:tx>
                <c:rich>
                  <a:bodyPr/>
                  <a:lstStyle/>
                  <a:p>
                    <a:fld id="{CF3BEE12-4562-490A-8FD9-6C4F125A291C}"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9-3833-4A2E-9712-663E92B93693}"/>
                </c:ext>
              </c:extLst>
            </c:dLbl>
            <c:dLbl>
              <c:idx val="4"/>
              <c:layout/>
              <c:tx>
                <c:rich>
                  <a:bodyPr/>
                  <a:lstStyle/>
                  <a:p>
                    <a:fld id="{835F3347-C884-4AB7-8062-CFAA607209AA}"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A-3833-4A2E-9712-663E92B93693}"/>
                </c:ext>
              </c:extLst>
            </c:dLbl>
            <c:numFmt formatCode="0%" sourceLinked="0"/>
            <c:spPr>
              <a:noFill/>
              <a:ln>
                <a:noFill/>
              </a:ln>
              <a:effectLst/>
            </c:spPr>
            <c:txPr>
              <a:bodyPr wrap="square" lIns="38100" tIns="19050" rIns="38100" bIns="19050" anchor="ctr">
                <a:spAutoFit/>
              </a:bodyPr>
              <a:lstStyle/>
              <a:p>
                <a:pPr>
                  <a:defRPr sz="1100" b="1"/>
                </a:pPr>
                <a:endParaRPr lang="en-US"/>
              </a:p>
            </c:tx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ext>
            </c:extLst>
          </c:dLbls>
          <c:cat>
            <c:numRef>
              <c:f>'III - ENERGY BALANCE'!$C$7:$G$7</c:f>
              <c:numCache>
                <c:formatCode>General</c:formatCode>
                <c:ptCount val="5"/>
                <c:pt idx="0">
                  <c:v>2024</c:v>
                </c:pt>
                <c:pt idx="1">
                  <c:v>2025</c:v>
                </c:pt>
                <c:pt idx="2">
                  <c:v>2026</c:v>
                </c:pt>
                <c:pt idx="3">
                  <c:v>2027</c:v>
                </c:pt>
                <c:pt idx="4">
                  <c:v>2028</c:v>
                </c:pt>
              </c:numCache>
            </c:numRef>
          </c:cat>
          <c:val>
            <c:numRef>
              <c:f>'III - ENERGY BALANCE'!$C$18:$G$18</c:f>
              <c:numCache>
                <c:formatCode>_-* #,##0_-;\-* #,##0_-;_-* \-??_-;_-@_-</c:formatCode>
                <c:ptCount val="5"/>
                <c:pt idx="0">
                  <c:v>1618</c:v>
                </c:pt>
                <c:pt idx="1">
                  <c:v>1507</c:v>
                </c:pt>
                <c:pt idx="2">
                  <c:v>1103</c:v>
                </c:pt>
                <c:pt idx="3">
                  <c:v>851</c:v>
                </c:pt>
                <c:pt idx="4">
                  <c:v>547</c:v>
                </c:pt>
              </c:numCache>
            </c:numRef>
          </c:val>
          <c:extLst>
            <c:ext xmlns:c15="http://schemas.microsoft.com/office/drawing/2012/chart" uri="{02D57815-91ED-43cb-92C2-25804820EDAC}">
              <c15:datalabelsRange>
                <c15:f>'III - ENERGY BALANCE'!$C$19:$G$19</c15:f>
                <c15:dlblRangeCache>
                  <c:ptCount val="5"/>
                  <c:pt idx="0">
                    <c:v>60%</c:v>
                  </c:pt>
                  <c:pt idx="1">
                    <c:v>56%</c:v>
                  </c:pt>
                  <c:pt idx="2">
                    <c:v>43%</c:v>
                  </c:pt>
                  <c:pt idx="3">
                    <c:v>33%</c:v>
                  </c:pt>
                  <c:pt idx="4">
                    <c:v>21%</c:v>
                  </c:pt>
                </c15:dlblRangeCache>
              </c15:datalabelsRange>
            </c:ext>
            <c:ext xmlns:c16="http://schemas.microsoft.com/office/drawing/2014/chart" uri="{C3380CC4-5D6E-409C-BE32-E72D297353CC}">
              <c16:uniqueId val="{0000000B-3833-4A2E-9712-663E92B93693}"/>
            </c:ext>
          </c:extLst>
        </c:ser>
        <c:ser>
          <c:idx val="2"/>
          <c:order val="2"/>
          <c:tx>
            <c:strRef>
              <c:f>'III - ENERGY BALANCE'!$B$20</c:f>
              <c:strCache>
                <c:ptCount val="1"/>
                <c:pt idx="0">
                  <c:v>Total Available</c:v>
                </c:pt>
              </c:strCache>
            </c:strRef>
          </c:tx>
          <c:invertIfNegative val="0"/>
          <c:dLbls>
            <c:dLbl>
              <c:idx val="0"/>
              <c:layout/>
              <c:tx>
                <c:rich>
                  <a:bodyPr/>
                  <a:lstStyle/>
                  <a:p>
                    <a:fld id="{A1FF0186-31CC-4FC3-B7A6-425EFE309850}"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C-3833-4A2E-9712-663E92B93693}"/>
                </c:ext>
              </c:extLst>
            </c:dLbl>
            <c:dLbl>
              <c:idx val="1"/>
              <c:layout/>
              <c:tx>
                <c:rich>
                  <a:bodyPr/>
                  <a:lstStyle/>
                  <a:p>
                    <a:fld id="{45586C58-00D4-4175-8072-0EC851651820}"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D-3833-4A2E-9712-663E92B93693}"/>
                </c:ext>
              </c:extLst>
            </c:dLbl>
            <c:dLbl>
              <c:idx val="2"/>
              <c:layout/>
              <c:tx>
                <c:rich>
                  <a:bodyPr/>
                  <a:lstStyle/>
                  <a:p>
                    <a:fld id="{D291F79B-9E9C-480E-82A2-A7323FE29764}"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E-3833-4A2E-9712-663E92B93693}"/>
                </c:ext>
              </c:extLst>
            </c:dLbl>
            <c:dLbl>
              <c:idx val="3"/>
              <c:layout/>
              <c:tx>
                <c:rich>
                  <a:bodyPr/>
                  <a:lstStyle/>
                  <a:p>
                    <a:fld id="{D3F84D66-97B3-4BBA-922A-7E46442267A6}"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F-3833-4A2E-9712-663E92B93693}"/>
                </c:ext>
              </c:extLst>
            </c:dLbl>
            <c:dLbl>
              <c:idx val="4"/>
              <c:layout/>
              <c:tx>
                <c:rich>
                  <a:bodyPr/>
                  <a:lstStyle/>
                  <a:p>
                    <a:fld id="{B246014F-62E7-44DD-9054-D940AECAF966}"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0-3833-4A2E-9712-663E92B93693}"/>
                </c:ext>
              </c:extLst>
            </c:dLbl>
            <c:numFmt formatCode="0.00%" sourceLinked="0"/>
            <c:spPr>
              <a:noFill/>
              <a:ln>
                <a:noFill/>
              </a:ln>
              <a:effectLst/>
            </c:spPr>
            <c:txPr>
              <a:bodyPr wrap="square" lIns="38100" tIns="19050" rIns="38100" bIns="19050" anchor="ctr">
                <a:spAutoFit/>
              </a:bodyPr>
              <a:lstStyle/>
              <a:p>
                <a:pPr>
                  <a:defRPr sz="1100" b="1"/>
                </a:pPr>
                <a:endParaRPr lang="en-US"/>
              </a:p>
            </c:tx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numRef>
              <c:f>'III - ENERGY BALANCE'!$C$7:$G$7</c:f>
              <c:numCache>
                <c:formatCode>General</c:formatCode>
                <c:ptCount val="5"/>
                <c:pt idx="0">
                  <c:v>2024</c:v>
                </c:pt>
                <c:pt idx="1">
                  <c:v>2025</c:v>
                </c:pt>
                <c:pt idx="2">
                  <c:v>2026</c:v>
                </c:pt>
                <c:pt idx="3">
                  <c:v>2027</c:v>
                </c:pt>
                <c:pt idx="4">
                  <c:v>2028</c:v>
                </c:pt>
              </c:numCache>
            </c:numRef>
          </c:cat>
          <c:val>
            <c:numRef>
              <c:f>'III - ENERGY BALANCE'!$C$20:$G$20</c:f>
              <c:numCache>
                <c:formatCode>0</c:formatCode>
                <c:ptCount val="5"/>
                <c:pt idx="0">
                  <c:v>319</c:v>
                </c:pt>
                <c:pt idx="1">
                  <c:v>412</c:v>
                </c:pt>
                <c:pt idx="2">
                  <c:v>739</c:v>
                </c:pt>
                <c:pt idx="3">
                  <c:v>982</c:v>
                </c:pt>
                <c:pt idx="4">
                  <c:v>1294</c:v>
                </c:pt>
              </c:numCache>
            </c:numRef>
          </c:val>
          <c:extLst>
            <c:ext xmlns:c15="http://schemas.microsoft.com/office/drawing/2012/chart" uri="{02D57815-91ED-43cb-92C2-25804820EDAC}">
              <c15:datalabelsRange>
                <c15:f>'III - ENERGY BALANCE'!$C$21:$G$21</c15:f>
                <c15:dlblRangeCache>
                  <c:ptCount val="5"/>
                  <c:pt idx="0">
                    <c:v>12%</c:v>
                  </c:pt>
                  <c:pt idx="1">
                    <c:v>15%</c:v>
                  </c:pt>
                  <c:pt idx="2">
                    <c:v>27%</c:v>
                  </c:pt>
                  <c:pt idx="3">
                    <c:v>37%</c:v>
                  </c:pt>
                  <c:pt idx="4">
                    <c:v>49%</c:v>
                  </c:pt>
                </c15:dlblRangeCache>
              </c15:datalabelsRange>
            </c:ext>
            <c:ext xmlns:c16="http://schemas.microsoft.com/office/drawing/2014/chart" uri="{C3380CC4-5D6E-409C-BE32-E72D297353CC}">
              <c16:uniqueId val="{00000011-3833-4A2E-9712-663E92B93693}"/>
            </c:ext>
          </c:extLst>
        </c:ser>
        <c:dLbls>
          <c:showLegendKey val="0"/>
          <c:showVal val="0"/>
          <c:showCatName val="0"/>
          <c:showSerName val="0"/>
          <c:showPercent val="0"/>
          <c:showBubbleSize val="0"/>
        </c:dLbls>
        <c:gapWidth val="100"/>
        <c:overlap val="100"/>
        <c:axId val="871597647"/>
        <c:axId val="871584335"/>
      </c:barChart>
      <c:lineChart>
        <c:grouping val="standard"/>
        <c:varyColors val="0"/>
        <c:ser>
          <c:idx val="3"/>
          <c:order val="3"/>
          <c:tx>
            <c:strRef>
              <c:f>'III - ENERGY BALANCE'!$B$22</c:f>
              <c:strCache>
                <c:ptCount val="1"/>
                <c:pt idx="0">
                  <c:v>Avarege price of energy sold (R$) </c:v>
                </c:pt>
              </c:strCache>
            </c:strRef>
          </c:tx>
          <c:spPr>
            <a:ln>
              <a:solidFill>
                <a:schemeClr val="bg1"/>
              </a:solidFill>
            </a:ln>
          </c:spPr>
          <c:marker>
            <c:symbol val="none"/>
          </c:marker>
          <c:dLbls>
            <c:dLbl>
              <c:idx val="0"/>
              <c:layout>
                <c:manualLayout>
                  <c:x val="-3.7844762039769581E-2"/>
                  <c:y val="-3.2332990178347863E-2"/>
                </c:manualLayout>
              </c:layout>
              <c:tx>
                <c:rich>
                  <a:bodyPr/>
                  <a:lstStyle/>
                  <a:p>
                    <a:fld id="{6B7B34CB-44FC-4652-B701-DDDC209879A0}"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2-3833-4A2E-9712-663E92B93693}"/>
                </c:ext>
              </c:extLst>
            </c:dLbl>
            <c:dLbl>
              <c:idx val="1"/>
              <c:layout>
                <c:manualLayout>
                  <c:x val="-3.7133007719370566E-2"/>
                  <c:y val="-3.9874238335049106E-2"/>
                </c:manualLayout>
              </c:layout>
              <c:tx>
                <c:rich>
                  <a:bodyPr/>
                  <a:lstStyle/>
                  <a:p>
                    <a:fld id="{890C9E67-3630-4009-A494-4A69F1028B35}"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3-3833-4A2E-9712-663E92B93693}"/>
                </c:ext>
              </c:extLst>
            </c:dLbl>
            <c:dLbl>
              <c:idx val="2"/>
              <c:layout>
                <c:manualLayout>
                  <c:x val="-4.2358338595564322E-2"/>
                  <c:y val="-2.2522467377090231E-2"/>
                </c:manualLayout>
              </c:layout>
              <c:tx>
                <c:rich>
                  <a:bodyPr/>
                  <a:lstStyle/>
                  <a:p>
                    <a:fld id="{AF225980-A33F-4061-9EA8-0F97575AE536}"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4-3833-4A2E-9712-663E92B93693}"/>
                </c:ext>
              </c:extLst>
            </c:dLbl>
            <c:dLbl>
              <c:idx val="3"/>
              <c:layout>
                <c:manualLayout>
                  <c:x val="-4.235833859556426E-2"/>
                  <c:y val="-1.7453048050972426E-2"/>
                </c:manualLayout>
              </c:layout>
              <c:tx>
                <c:rich>
                  <a:bodyPr/>
                  <a:lstStyle/>
                  <a:p>
                    <a:fld id="{0A341AE6-506D-4B42-8DF6-897E3690E87C}"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5-3833-4A2E-9712-663E92B93693}"/>
                </c:ext>
              </c:extLst>
            </c:dLbl>
            <c:dLbl>
              <c:idx val="4"/>
              <c:layout>
                <c:manualLayout>
                  <c:x val="-4.3837390620771542E-2"/>
                  <c:y val="-6.5991486046576659E-3"/>
                </c:manualLayout>
              </c:layout>
              <c:tx>
                <c:rich>
                  <a:bodyPr/>
                  <a:lstStyle/>
                  <a:p>
                    <a:fld id="{36D47D5B-23A8-4BC0-8EDD-B27C7517D26C}"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6-3833-4A2E-9712-663E92B93693}"/>
                </c:ext>
              </c:extLst>
            </c:dLbl>
            <c:numFmt formatCode="#,##0.00;[Red]#,##0.00" sourceLinked="0"/>
            <c:spPr>
              <a:noFill/>
              <a:ln>
                <a:noFill/>
              </a:ln>
              <a:effectLst/>
            </c:spPr>
            <c:txPr>
              <a:bodyPr wrap="square" lIns="38100" tIns="19050" rIns="38100" bIns="19050" anchor="ctr">
                <a:spAutoFit/>
              </a:bodyPr>
              <a:lstStyle/>
              <a:p>
                <a:pPr>
                  <a:defRPr sz="1200" b="1">
                    <a:solidFill>
                      <a:schemeClr val="accent1"/>
                    </a:solidFill>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'III - ENERGY BALANCE'!$C$7:$G$7</c:f>
              <c:numCache>
                <c:formatCode>General</c:formatCode>
                <c:ptCount val="5"/>
                <c:pt idx="0">
                  <c:v>2024</c:v>
                </c:pt>
                <c:pt idx="1">
                  <c:v>2025</c:v>
                </c:pt>
                <c:pt idx="2">
                  <c:v>2026</c:v>
                </c:pt>
                <c:pt idx="3">
                  <c:v>2027</c:v>
                </c:pt>
                <c:pt idx="4">
                  <c:v>2028</c:v>
                </c:pt>
              </c:numCache>
            </c:numRef>
          </c:cat>
          <c:val>
            <c:numRef>
              <c:f>'III - ENERGY BALANCE'!$C$22:$G$22</c:f>
              <c:numCache>
                <c:formatCode>_(* #,##0.00_);_(* \(#,##0.00\);_(* "-"??_);_(@_)</c:formatCode>
                <c:ptCount val="5"/>
                <c:pt idx="0">
                  <c:v>176.31</c:v>
                </c:pt>
                <c:pt idx="1">
                  <c:v>173.72</c:v>
                </c:pt>
                <c:pt idx="2">
                  <c:v>179.21</c:v>
                </c:pt>
                <c:pt idx="3">
                  <c:v>183.17</c:v>
                </c:pt>
                <c:pt idx="4">
                  <c:v>195.46</c:v>
                </c:pt>
              </c:numCache>
            </c:numRef>
          </c:val>
          <c:smooth val="0"/>
          <c:extLst>
            <c:ext xmlns:c15="http://schemas.microsoft.com/office/drawing/2012/chart" uri="{02D57815-91ED-43cb-92C2-25804820EDAC}">
              <c15:datalabelsRange>
                <c15:f>'III - ENERGY BALANCE'!$C$22:$G$22</c15:f>
                <c15:dlblRangeCache>
                  <c:ptCount val="5"/>
                  <c:pt idx="0">
                    <c:v> 176.31 </c:v>
                  </c:pt>
                  <c:pt idx="1">
                    <c:v> 173.72 </c:v>
                  </c:pt>
                  <c:pt idx="2">
                    <c:v> 179.21 </c:v>
                  </c:pt>
                  <c:pt idx="3">
                    <c:v> 183.17 </c:v>
                  </c:pt>
                  <c:pt idx="4">
                    <c:v> 195.46 </c:v>
                  </c:pt>
                </c15:dlblRangeCache>
              </c15:datalabelsRange>
            </c:ext>
            <c:ext xmlns:c16="http://schemas.microsoft.com/office/drawing/2014/chart" uri="{C3380CC4-5D6E-409C-BE32-E72D297353CC}">
              <c16:uniqueId val="{00000017-3833-4A2E-9712-663E92B93693}"/>
            </c:ext>
          </c:extLst>
        </c:ser>
        <c:dLbls>
          <c:showLegendKey val="0"/>
          <c:showVal val="0"/>
          <c:showCatName val="0"/>
          <c:showSerName val="0"/>
          <c:showPercent val="0"/>
          <c:showBubbleSize val="0"/>
        </c:dLbls>
        <c:marker val="1"/>
        <c:smooth val="0"/>
        <c:axId val="2091185535"/>
        <c:axId val="2091187615"/>
      </c:lineChart>
      <c:catAx>
        <c:axId val="8715976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crossAx val="871584335"/>
        <c:crosses val="autoZero"/>
        <c:auto val="1"/>
        <c:lblAlgn val="ctr"/>
        <c:lblOffset val="100"/>
        <c:noMultiLvlLbl val="0"/>
      </c:catAx>
      <c:valAx>
        <c:axId val="871584335"/>
        <c:scaling>
          <c:orientation val="minMax"/>
          <c:max val="3100"/>
        </c:scaling>
        <c:delete val="0"/>
        <c:axPos val="l"/>
        <c:numFmt formatCode="_-* #,##0_-;\-* #,##0_-;_-* \-??_-;_-@_-" sourceLinked="1"/>
        <c:majorTickMark val="none"/>
        <c:minorTickMark val="none"/>
        <c:tickLblPos val="none"/>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871597647"/>
        <c:crosses val="autoZero"/>
        <c:crossBetween val="between"/>
      </c:valAx>
      <c:valAx>
        <c:axId val="2091187615"/>
        <c:scaling>
          <c:orientation val="minMax"/>
          <c:max val="250"/>
          <c:min val="-400"/>
        </c:scaling>
        <c:delete val="0"/>
        <c:axPos val="r"/>
        <c:numFmt formatCode="&quot;R$&quot;\ #,##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bg1"/>
                </a:solidFill>
                <a:latin typeface="+mn-lt"/>
                <a:ea typeface="+mn-ea"/>
                <a:cs typeface="+mn-cs"/>
              </a:defRPr>
            </a:pPr>
            <a:endParaRPr lang="en-US"/>
          </a:p>
        </c:txPr>
        <c:crossAx val="2091185535"/>
        <c:crosses val="max"/>
        <c:crossBetween val="between"/>
      </c:valAx>
      <c:catAx>
        <c:axId val="2091185535"/>
        <c:scaling>
          <c:orientation val="minMax"/>
        </c:scaling>
        <c:delete val="1"/>
        <c:axPos val="b"/>
        <c:numFmt formatCode="General" sourceLinked="1"/>
        <c:majorTickMark val="out"/>
        <c:minorTickMark val="none"/>
        <c:tickLblPos val="nextTo"/>
        <c:crossAx val="2091187615"/>
        <c:crosses val="autoZero"/>
        <c:auto val="1"/>
        <c:lblAlgn val="ctr"/>
        <c:lblOffset val="100"/>
        <c:noMultiLvlLbl val="0"/>
      </c:catAx>
      <c:spPr>
        <a:solidFill>
          <a:sysClr val="window" lastClr="FFFFFF"/>
        </a:solidFill>
        <a:ln w="25400">
          <a:noFill/>
        </a:ln>
        <a:effectLst/>
      </c:spPr>
    </c:plotArea>
    <c:legend>
      <c:legendPos val="b"/>
      <c:legendEntry>
        <c:idx val="3"/>
        <c:txPr>
          <a:bodyPr rot="0" spcFirstLastPara="1" vertOverflow="ellipsis" vert="horz" wrap="square" anchor="ctr" anchorCtr="1"/>
          <a:lstStyle/>
          <a:p>
            <a:pPr>
              <a:defRPr sz="1100" b="1" i="0" u="none" strike="noStrike" kern="1200" baseline="0">
                <a:solidFill>
                  <a:schemeClr val="accent1"/>
                </a:solidFill>
                <a:latin typeface="+mn-lt"/>
                <a:ea typeface="+mn-ea"/>
                <a:cs typeface="+mn-cs"/>
              </a:defRPr>
            </a:pPr>
            <a:endParaRPr lang="en-US"/>
          </a:p>
        </c:txPr>
      </c:legendEntry>
      <c:layout/>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ysClr val="window" lastClr="FFFFFF"/>
    </a:solidFill>
    <a:ln w="9525" cap="flat" cmpd="sng" algn="ctr">
      <a:noFill/>
      <a:round/>
    </a:ln>
    <a:effectLst/>
  </c:spPr>
  <c:txPr>
    <a:bodyPr/>
    <a:lstStyle/>
    <a:p>
      <a:pPr>
        <a:defRPr/>
      </a:pPr>
      <a:endParaRPr lang="en-US"/>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II - COPEL GET'!A1"/><Relationship Id="rId13" Type="http://schemas.openxmlformats.org/officeDocument/2006/relationships/hyperlink" Target="#'IV - DISTRIBUTION'!A1"/><Relationship Id="rId18" Type="http://schemas.openxmlformats.org/officeDocument/2006/relationships/hyperlink" Target="#'I - EBITDA AND FIN RESULT'!A1"/><Relationship Id="rId26" Type="http://schemas.openxmlformats.org/officeDocument/2006/relationships/hyperlink" Target="#'I - SHARE CAPITAL'!A1"/><Relationship Id="rId3" Type="http://schemas.openxmlformats.org/officeDocument/2006/relationships/hyperlink" Target="#'I - BALANCE SHEET'!A1"/><Relationship Id="rId21" Type="http://schemas.openxmlformats.org/officeDocument/2006/relationships/hyperlink" Target="#'IV - GENERATION - INTEREST'!A1"/><Relationship Id="rId7" Type="http://schemas.openxmlformats.org/officeDocument/2006/relationships/hyperlink" Target="#'II - ASSETS BY COMPANY'!A1"/><Relationship Id="rId12" Type="http://schemas.openxmlformats.org/officeDocument/2006/relationships/hyperlink" Target="#'IV - TRANSMISSION'!A1"/><Relationship Id="rId17" Type="http://schemas.openxmlformats.org/officeDocument/2006/relationships/hyperlink" Target="#'IV - INDICATORS SUMMARY'!A1"/><Relationship Id="rId25" Type="http://schemas.openxmlformats.org/officeDocument/2006/relationships/image" Target="../media/image2.png"/><Relationship Id="rId2" Type="http://schemas.openxmlformats.org/officeDocument/2006/relationships/hyperlink" Target="#'I - INCOME STATEMENT'!Area_de_impressao"/><Relationship Id="rId16" Type="http://schemas.openxmlformats.org/officeDocument/2006/relationships/hyperlink" Target="#'III - TARIFFS'!A1"/><Relationship Id="rId20" Type="http://schemas.openxmlformats.org/officeDocument/2006/relationships/hyperlink" Target="#'III - ELECTRICITY AND CHARGES'!A1"/><Relationship Id="rId1" Type="http://schemas.openxmlformats.org/officeDocument/2006/relationships/image" Target="../media/image1.png"/><Relationship Id="rId6" Type="http://schemas.openxmlformats.org/officeDocument/2006/relationships/hyperlink" Target="#'III - ENERGY FLOW'!A1"/><Relationship Id="rId11" Type="http://schemas.openxmlformats.org/officeDocument/2006/relationships/hyperlink" Target="#'IV - GENERATION'!A1"/><Relationship Id="rId24" Type="http://schemas.openxmlformats.org/officeDocument/2006/relationships/hyperlink" Target="#'III -WIND POWER PRICES'!Print_Area"/><Relationship Id="rId5" Type="http://schemas.openxmlformats.org/officeDocument/2006/relationships/hyperlink" Target="#'III - ENERGY MARKET'!Area_de_impressao"/><Relationship Id="rId15" Type="http://schemas.openxmlformats.org/officeDocument/2006/relationships/hyperlink" Target="#'II - COMPANY QUARTER'!A1"/><Relationship Id="rId23" Type="http://schemas.openxmlformats.org/officeDocument/2006/relationships/hyperlink" Target="#'III - ENERGY FLOW (2)'!A1"/><Relationship Id="rId28" Type="http://schemas.openxmlformats.org/officeDocument/2006/relationships/hyperlink" Target="#'II - COMPANY ACCUMULATED'!Area_de_impressao"/><Relationship Id="rId10" Type="http://schemas.openxmlformats.org/officeDocument/2006/relationships/hyperlink" Target="#'II - COPEL COM'!A1"/><Relationship Id="rId19" Type="http://schemas.openxmlformats.org/officeDocument/2006/relationships/hyperlink" Target="#'I - EQTY IN EARN'!A1"/><Relationship Id="rId4" Type="http://schemas.openxmlformats.org/officeDocument/2006/relationships/hyperlink" Target="#'I - CASH FLOW'!A1"/><Relationship Id="rId9" Type="http://schemas.openxmlformats.org/officeDocument/2006/relationships/hyperlink" Target="#'II - COPEL DIS'!A1"/><Relationship Id="rId14" Type="http://schemas.openxmlformats.org/officeDocument/2006/relationships/hyperlink" Target="#'II - LIABILITIES BY COMPANY'!A1"/><Relationship Id="rId22" Type="http://schemas.openxmlformats.org/officeDocument/2006/relationships/hyperlink" Target="#'III - ENERGY BALANCE'!Print_Area"/><Relationship Id="rId27" Type="http://schemas.openxmlformats.org/officeDocument/2006/relationships/hyperlink" Target="#'II - COPEL DIS ROB'!Area_de_impressao"/></Relationships>
</file>

<file path=xl/drawings/_rels/drawing10.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image" Target="../media/image5.png"/></Relationships>
</file>

<file path=xl/drawings/_rels/drawing11.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5.png"/></Relationships>
</file>

<file path=xl/drawings/_rels/drawing12.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3.png"/></Relationships>
</file>

<file path=xl/drawings/_rels/drawing17.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5.png"/></Relationships>
</file>

<file path=xl/drawings/_rels/drawing18.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3.png"/></Relationships>
</file>

<file path=xl/drawings/_rels/drawing19.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image" Target="../media/image7.emf"/><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6.emf"/><Relationship Id="rId5" Type="http://schemas.openxmlformats.org/officeDocument/2006/relationships/hyperlink" Target="#MENU!A1"/><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3.png"/></Relationships>
</file>

<file path=xl/drawings/_rels/drawing21.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3.png"/></Relationships>
</file>

<file path=xl/drawings/_rels/drawing22.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image" Target="../media/image9.emf"/><Relationship Id="rId4" Type="http://schemas.openxmlformats.org/officeDocument/2006/relationships/image" Target="../media/image8.emf"/></Relationships>
</file>

<file path=xl/drawings/_rels/drawing23.xml.rels><?xml version="1.0" encoding="UTF-8" standalone="yes"?>
<Relationships xmlns="http://schemas.openxmlformats.org/package/2006/relationships"><Relationship Id="rId3" Type="http://schemas.openxmlformats.org/officeDocument/2006/relationships/hyperlink" Target="http://[s20l0];/#MENU!A1" TargetMode="External"/><Relationship Id="rId2" Type="http://schemas.openxmlformats.org/officeDocument/2006/relationships/image" Target="../media/image4.png"/><Relationship Id="rId1" Type="http://schemas.openxmlformats.org/officeDocument/2006/relationships/image" Target="../media/image5.png"/><Relationship Id="rId4" Type="http://schemas.openxmlformats.org/officeDocument/2006/relationships/hyperlink" Target="#MENU!A1"/></Relationships>
</file>

<file path=xl/drawings/_rels/drawing24.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5.png"/></Relationships>
</file>

<file path=xl/drawings/_rels/drawing25.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5.png"/></Relationships>
</file>

<file path=xl/drawings/_rels/drawing26.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5.png"/></Relationships>
</file>

<file path=xl/drawings/_rels/drawing27.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3.png"/><Relationship Id="rId4" Type="http://schemas.openxmlformats.org/officeDocument/2006/relationships/hyperlink" Target="#MENU!A1"/></Relationships>
</file>

<file path=xl/drawings/_rels/drawing8.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595311</xdr:colOff>
      <xdr:row>0</xdr:row>
      <xdr:rowOff>0</xdr:rowOff>
    </xdr:from>
    <xdr:to>
      <xdr:col>25</xdr:col>
      <xdr:colOff>11906</xdr:colOff>
      <xdr:row>40</xdr:row>
      <xdr:rowOff>1488</xdr:rowOff>
    </xdr:to>
    <xdr:pic>
      <xdr:nvPicPr>
        <xdr:cNvPr id="2" name="Imagem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alphaModFix/>
        </a:blip>
        <a:stretch>
          <a:fillRect/>
        </a:stretch>
      </xdr:blipFill>
      <xdr:spPr>
        <a:xfrm>
          <a:off x="904874" y="0"/>
          <a:ext cx="13549313" cy="7621488"/>
        </a:xfrm>
        <a:prstGeom prst="rect">
          <a:avLst/>
        </a:prstGeom>
      </xdr:spPr>
    </xdr:pic>
    <xdr:clientData/>
  </xdr:twoCellAnchor>
  <xdr:oneCellAnchor>
    <xdr:from>
      <xdr:col>3</xdr:col>
      <xdr:colOff>576263</xdr:colOff>
      <xdr:row>0</xdr:row>
      <xdr:rowOff>0</xdr:rowOff>
    </xdr:from>
    <xdr:ext cx="11163300" cy="911019"/>
    <xdr:sp macro="" textlink="">
      <xdr:nvSpPr>
        <xdr:cNvPr id="8" name="CaixaDeTexto 7">
          <a:extLst>
            <a:ext uri="{FF2B5EF4-FFF2-40B4-BE49-F238E27FC236}">
              <a16:creationId xmlns:a16="http://schemas.microsoft.com/office/drawing/2014/main" id="{00000000-0008-0000-0000-000008000000}"/>
            </a:ext>
          </a:extLst>
        </xdr:cNvPr>
        <xdr:cNvSpPr txBox="1"/>
      </xdr:nvSpPr>
      <xdr:spPr>
        <a:xfrm>
          <a:off x="2100263" y="0"/>
          <a:ext cx="11163300" cy="9110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pt-BR" sz="4800" b="1">
              <a:solidFill>
                <a:schemeClr val="bg1"/>
              </a:solidFill>
              <a:latin typeface="Gadugi" panose="020B0502040204020203" pitchFamily="34" charset="0"/>
              <a:ea typeface="Gadugi" panose="020B0502040204020203" pitchFamily="34" charset="0"/>
            </a:rPr>
            <a:t>List of Exhibit</a:t>
          </a:r>
        </a:p>
      </xdr:txBody>
    </xdr:sp>
    <xdr:clientData/>
  </xdr:oneCellAnchor>
  <xdr:twoCellAnchor>
    <xdr:from>
      <xdr:col>4</xdr:col>
      <xdr:colOff>285750</xdr:colOff>
      <xdr:row>6</xdr:row>
      <xdr:rowOff>57150</xdr:rowOff>
    </xdr:from>
    <xdr:to>
      <xdr:col>21</xdr:col>
      <xdr:colOff>309034</xdr:colOff>
      <xdr:row>11</xdr:row>
      <xdr:rowOff>123825</xdr:rowOff>
    </xdr:to>
    <xdr:grpSp>
      <xdr:nvGrpSpPr>
        <xdr:cNvPr id="9" name="Agrupar 8">
          <a:extLst>
            <a:ext uri="{FF2B5EF4-FFF2-40B4-BE49-F238E27FC236}">
              <a16:creationId xmlns:a16="http://schemas.microsoft.com/office/drawing/2014/main" id="{00000000-0008-0000-0000-000009000000}"/>
            </a:ext>
          </a:extLst>
        </xdr:cNvPr>
        <xdr:cNvGrpSpPr/>
      </xdr:nvGrpSpPr>
      <xdr:grpSpPr>
        <a:xfrm>
          <a:off x="2416969" y="1200150"/>
          <a:ext cx="10346003" cy="1019175"/>
          <a:chOff x="2228850" y="556371"/>
          <a:chExt cx="10172700" cy="662829"/>
        </a:xfrm>
        <a:noFill/>
      </xdr:grpSpPr>
      <xdr:sp macro="" textlink="">
        <xdr:nvSpPr>
          <xdr:cNvPr id="10" name="Fluxograma: Processo Alternativo 9">
            <a:extLst>
              <a:ext uri="{FF2B5EF4-FFF2-40B4-BE49-F238E27FC236}">
                <a16:creationId xmlns:a16="http://schemas.microsoft.com/office/drawing/2014/main" id="{00000000-0008-0000-0000-00000A000000}"/>
              </a:ext>
            </a:extLst>
          </xdr:cNvPr>
          <xdr:cNvSpPr/>
        </xdr:nvSpPr>
        <xdr:spPr>
          <a:xfrm>
            <a:off x="2228850" y="600076"/>
            <a:ext cx="10172700" cy="619124"/>
          </a:xfrm>
          <a:prstGeom prst="flowChartAlternateProcess">
            <a:avLst/>
          </a:prstGeom>
          <a:grp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lang="pt-BR" sz="1400" b="1">
              <a:solidFill>
                <a:schemeClr val="bg1"/>
              </a:solidFill>
              <a:latin typeface="Gadugi" panose="020B0502040204020203" pitchFamily="34" charset="0"/>
              <a:ea typeface="Gadugi" panose="020B0502040204020203" pitchFamily="34" charset="0"/>
            </a:endParaRPr>
          </a:p>
        </xdr:txBody>
      </xdr:sp>
      <xdr:sp macro="" textlink="">
        <xdr:nvSpPr>
          <xdr:cNvPr id="11" name="Fluxograma: Processo Alternativo 10">
            <a:extLst>
              <a:ext uri="{FF2B5EF4-FFF2-40B4-BE49-F238E27FC236}">
                <a16:creationId xmlns:a16="http://schemas.microsoft.com/office/drawing/2014/main" id="{00000000-0008-0000-0000-00000B000000}"/>
              </a:ext>
            </a:extLst>
          </xdr:cNvPr>
          <xdr:cNvSpPr/>
        </xdr:nvSpPr>
        <xdr:spPr>
          <a:xfrm>
            <a:off x="4819650" y="559478"/>
            <a:ext cx="2409825" cy="640671"/>
          </a:xfrm>
          <a:prstGeom prst="flowChartAlternateProcess">
            <a:avLst/>
          </a:prstGeom>
          <a:grp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pt-BR" sz="1400" b="1">
                <a:solidFill>
                  <a:schemeClr val="bg1"/>
                </a:solidFill>
                <a:effectLst>
                  <a:outerShdw blurRad="50800" dist="38100" dir="2700000" algn="tl" rotWithShape="0">
                    <a:prstClr val="black">
                      <a:alpha val="40000"/>
                    </a:prstClr>
                  </a:outerShdw>
                </a:effectLst>
                <a:latin typeface="Gadugi" panose="020B0502040204020203" pitchFamily="34" charset="0"/>
                <a:ea typeface="Gadugi" panose="020B0502040204020203" pitchFamily="34" charset="0"/>
              </a:rPr>
              <a:t>II </a:t>
            </a:r>
          </a:p>
          <a:p>
            <a:pPr algn="ctr"/>
            <a:r>
              <a:rPr lang="pt-BR" sz="1400" b="1">
                <a:solidFill>
                  <a:schemeClr val="bg1"/>
                </a:solidFill>
                <a:effectLst>
                  <a:outerShdw blurRad="50800" dist="38100" dir="2700000" algn="tl" rotWithShape="0">
                    <a:prstClr val="black">
                      <a:alpha val="40000"/>
                    </a:prstClr>
                  </a:outerShdw>
                </a:effectLst>
                <a:latin typeface="Gadugi" panose="020B0502040204020203" pitchFamily="34" charset="0"/>
                <a:ea typeface="Gadugi" panose="020B0502040204020203" pitchFamily="34" charset="0"/>
              </a:rPr>
              <a:t>RESULT BY </a:t>
            </a:r>
          </a:p>
          <a:p>
            <a:pPr algn="ctr"/>
            <a:r>
              <a:rPr lang="pt-BR" sz="1400" b="1">
                <a:solidFill>
                  <a:schemeClr val="bg1"/>
                </a:solidFill>
                <a:effectLst>
                  <a:outerShdw blurRad="50800" dist="38100" dir="2700000" algn="tl" rotWithShape="0">
                    <a:prstClr val="black">
                      <a:alpha val="40000"/>
                    </a:prstClr>
                  </a:outerShdw>
                </a:effectLst>
                <a:latin typeface="Gadugi" panose="020B0502040204020203" pitchFamily="34" charset="0"/>
                <a:ea typeface="Gadugi" panose="020B0502040204020203" pitchFamily="34" charset="0"/>
              </a:rPr>
              <a:t>SUBSIDIARY</a:t>
            </a:r>
          </a:p>
        </xdr:txBody>
      </xdr:sp>
      <xdr:sp macro="" textlink="">
        <xdr:nvSpPr>
          <xdr:cNvPr id="12" name="Fluxograma: Processo Alternativo 11">
            <a:extLst>
              <a:ext uri="{FF2B5EF4-FFF2-40B4-BE49-F238E27FC236}">
                <a16:creationId xmlns:a16="http://schemas.microsoft.com/office/drawing/2014/main" id="{00000000-0008-0000-0000-00000C000000}"/>
              </a:ext>
            </a:extLst>
          </xdr:cNvPr>
          <xdr:cNvSpPr/>
        </xdr:nvSpPr>
        <xdr:spPr>
          <a:xfrm>
            <a:off x="7686006" y="556371"/>
            <a:ext cx="1894942" cy="655949"/>
          </a:xfrm>
          <a:prstGeom prst="flowChartAlternateProcess">
            <a:avLst/>
          </a:prstGeom>
          <a:grp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pt-BR" sz="1400" b="1">
                <a:solidFill>
                  <a:schemeClr val="bg1"/>
                </a:solidFill>
                <a:effectLst>
                  <a:outerShdw blurRad="50800" dist="38100" dir="2700000" algn="tl" rotWithShape="0">
                    <a:prstClr val="black">
                      <a:alpha val="40000"/>
                    </a:prstClr>
                  </a:outerShdw>
                </a:effectLst>
                <a:latin typeface="Gadugi" panose="020B0502040204020203" pitchFamily="34" charset="0"/>
                <a:ea typeface="Gadugi" panose="020B0502040204020203" pitchFamily="34" charset="0"/>
              </a:rPr>
              <a:t>III</a:t>
            </a:r>
          </a:p>
          <a:p>
            <a:pPr algn="ctr"/>
            <a:r>
              <a:rPr lang="pt-BR" sz="1400" b="1">
                <a:solidFill>
                  <a:schemeClr val="bg1"/>
                </a:solidFill>
                <a:effectLst>
                  <a:outerShdw blurRad="50800" dist="38100" dir="2700000" algn="tl" rotWithShape="0">
                    <a:prstClr val="black">
                      <a:alpha val="40000"/>
                    </a:prstClr>
                  </a:outerShdw>
                </a:effectLst>
                <a:latin typeface="Gadugi" panose="020B0502040204020203" pitchFamily="34" charset="0"/>
                <a:ea typeface="Gadugi" panose="020B0502040204020203" pitchFamily="34" charset="0"/>
              </a:rPr>
              <a:t>ENERGY </a:t>
            </a:r>
          </a:p>
          <a:p>
            <a:pPr algn="ctr"/>
            <a:r>
              <a:rPr lang="pt-BR" sz="1400" b="1">
                <a:solidFill>
                  <a:schemeClr val="bg1"/>
                </a:solidFill>
                <a:effectLst>
                  <a:outerShdw blurRad="50800" dist="38100" dir="2700000" algn="tl" rotWithShape="0">
                    <a:prstClr val="black">
                      <a:alpha val="40000"/>
                    </a:prstClr>
                  </a:outerShdw>
                </a:effectLst>
                <a:latin typeface="Gadugi" panose="020B0502040204020203" pitchFamily="34" charset="0"/>
                <a:ea typeface="Gadugi" panose="020B0502040204020203" pitchFamily="34" charset="0"/>
              </a:rPr>
              <a:t>MARKET</a:t>
            </a:r>
          </a:p>
        </xdr:txBody>
      </xdr:sp>
      <xdr:sp macro="" textlink="">
        <xdr:nvSpPr>
          <xdr:cNvPr id="13" name="Fluxograma: Processo Alternativo 12">
            <a:extLst>
              <a:ext uri="{FF2B5EF4-FFF2-40B4-BE49-F238E27FC236}">
                <a16:creationId xmlns:a16="http://schemas.microsoft.com/office/drawing/2014/main" id="{00000000-0008-0000-0000-00000D000000}"/>
              </a:ext>
            </a:extLst>
          </xdr:cNvPr>
          <xdr:cNvSpPr/>
        </xdr:nvSpPr>
        <xdr:spPr>
          <a:xfrm>
            <a:off x="10277475" y="584149"/>
            <a:ext cx="2031427" cy="625526"/>
          </a:xfrm>
          <a:prstGeom prst="flowChartAlternateProcess">
            <a:avLst/>
          </a:prstGeom>
          <a:grp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pt-BR" sz="1400" b="1">
                <a:solidFill>
                  <a:schemeClr val="bg1"/>
                </a:solidFill>
                <a:effectLst>
                  <a:outerShdw blurRad="50800" dist="38100" dir="2700000" algn="tl" rotWithShape="0">
                    <a:prstClr val="black">
                      <a:alpha val="40000"/>
                    </a:prstClr>
                  </a:outerShdw>
                </a:effectLst>
                <a:latin typeface="Gadugi" panose="020B0502040204020203" pitchFamily="34" charset="0"/>
                <a:ea typeface="Gadugi" panose="020B0502040204020203" pitchFamily="34" charset="0"/>
              </a:rPr>
              <a:t>IV</a:t>
            </a:r>
          </a:p>
          <a:p>
            <a:pPr algn="ctr"/>
            <a:r>
              <a:rPr lang="pt-BR" sz="1400" b="1">
                <a:solidFill>
                  <a:schemeClr val="bg1"/>
                </a:solidFill>
                <a:effectLst>
                  <a:outerShdw blurRad="50800" dist="38100" dir="2700000" algn="tl" rotWithShape="0">
                    <a:prstClr val="black">
                      <a:alpha val="40000"/>
                    </a:prstClr>
                  </a:outerShdw>
                </a:effectLst>
                <a:latin typeface="Gadugi" panose="020B0502040204020203" pitchFamily="34" charset="0"/>
                <a:ea typeface="Gadugi" panose="020B0502040204020203" pitchFamily="34" charset="0"/>
              </a:rPr>
              <a:t>OPERATIONAL </a:t>
            </a:r>
          </a:p>
          <a:p>
            <a:pPr algn="ctr"/>
            <a:r>
              <a:rPr lang="pt-BR" sz="1400" b="1">
                <a:solidFill>
                  <a:schemeClr val="bg1"/>
                </a:solidFill>
                <a:effectLst>
                  <a:outerShdw blurRad="50800" dist="38100" dir="2700000" algn="tl" rotWithShape="0">
                    <a:prstClr val="black">
                      <a:alpha val="40000"/>
                    </a:prstClr>
                  </a:outerShdw>
                </a:effectLst>
                <a:latin typeface="Gadugi" panose="020B0502040204020203" pitchFamily="34" charset="0"/>
                <a:ea typeface="Gadugi" panose="020B0502040204020203" pitchFamily="34" charset="0"/>
              </a:rPr>
              <a:t>DATA</a:t>
            </a:r>
          </a:p>
        </xdr:txBody>
      </xdr:sp>
      <xdr:sp macro="" textlink="">
        <xdr:nvSpPr>
          <xdr:cNvPr id="14" name="Fluxograma: Processo Alternativo 13">
            <a:extLst>
              <a:ext uri="{FF2B5EF4-FFF2-40B4-BE49-F238E27FC236}">
                <a16:creationId xmlns:a16="http://schemas.microsoft.com/office/drawing/2014/main" id="{00000000-0008-0000-0000-00000E000000}"/>
              </a:ext>
            </a:extLst>
          </xdr:cNvPr>
          <xdr:cNvSpPr/>
        </xdr:nvSpPr>
        <xdr:spPr>
          <a:xfrm>
            <a:off x="2333626" y="600075"/>
            <a:ext cx="2190750" cy="619125"/>
          </a:xfrm>
          <a:prstGeom prst="flowChartAlternateProcess">
            <a:avLst/>
          </a:prstGeom>
          <a:grp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pt-BR" sz="1400" b="1">
                <a:solidFill>
                  <a:schemeClr val="bg1"/>
                </a:solidFill>
                <a:effectLst>
                  <a:outerShdw blurRad="50800" dist="38100" dir="2700000" algn="tl" rotWithShape="0">
                    <a:prstClr val="black">
                      <a:alpha val="40000"/>
                    </a:prstClr>
                  </a:outerShdw>
                </a:effectLst>
                <a:latin typeface="Gadugi" panose="020B0502040204020203" pitchFamily="34" charset="0"/>
                <a:ea typeface="Gadugi" panose="020B0502040204020203" pitchFamily="34" charset="0"/>
              </a:rPr>
              <a:t>I </a:t>
            </a:r>
          </a:p>
          <a:p>
            <a:pPr algn="ctr"/>
            <a:r>
              <a:rPr lang="pt-BR" sz="1400" b="1">
                <a:solidFill>
                  <a:schemeClr val="bg1"/>
                </a:solidFill>
                <a:effectLst>
                  <a:outerShdw blurRad="50800" dist="38100" dir="2700000" algn="tl" rotWithShape="0">
                    <a:prstClr val="black">
                      <a:alpha val="40000"/>
                    </a:prstClr>
                  </a:outerShdw>
                </a:effectLst>
                <a:latin typeface="Gadugi" panose="020B0502040204020203" pitchFamily="34" charset="0"/>
                <a:ea typeface="Gadugi" panose="020B0502040204020203" pitchFamily="34" charset="0"/>
              </a:rPr>
              <a:t>CONSOLIDATED RESULTS</a:t>
            </a:r>
          </a:p>
        </xdr:txBody>
      </xdr:sp>
    </xdr:grpSp>
    <xdr:clientData/>
  </xdr:twoCellAnchor>
  <xdr:twoCellAnchor>
    <xdr:from>
      <xdr:col>5</xdr:col>
      <xdr:colOff>285749</xdr:colOff>
      <xdr:row>11</xdr:row>
      <xdr:rowOff>117474</xdr:rowOff>
    </xdr:from>
    <xdr:to>
      <xdr:col>7</xdr:col>
      <xdr:colOff>326549</xdr:colOff>
      <xdr:row>14</xdr:row>
      <xdr:rowOff>85974</xdr:rowOff>
    </xdr:to>
    <xdr:sp macro="" textlink="">
      <xdr:nvSpPr>
        <xdr:cNvPr id="65" name="Fluxograma: Processo Alternativo 14">
          <a:hlinkClick xmlns:r="http://schemas.openxmlformats.org/officeDocument/2006/relationships" r:id="rId2"/>
          <a:extLst>
            <a:ext uri="{FF2B5EF4-FFF2-40B4-BE49-F238E27FC236}">
              <a16:creationId xmlns:a16="http://schemas.microsoft.com/office/drawing/2014/main" id="{00000000-0008-0000-0000-000041000000}"/>
            </a:ext>
          </a:extLst>
        </xdr:cNvPr>
        <xdr:cNvSpPr/>
      </xdr:nvSpPr>
      <xdr:spPr>
        <a:xfrm>
          <a:off x="2876549" y="2051049"/>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INCOME STATEMENT </a:t>
          </a:r>
        </a:p>
        <a:p>
          <a:pPr algn="ctr"/>
          <a:endParaRPr lang="pt-BR" sz="1000" b="1">
            <a:latin typeface="Gadugi" panose="020B0502040204020203" pitchFamily="34" charset="0"/>
            <a:ea typeface="Gadugi" panose="020B0502040204020203" pitchFamily="34" charset="0"/>
          </a:endParaRPr>
        </a:p>
      </xdr:txBody>
    </xdr:sp>
    <xdr:clientData/>
  </xdr:twoCellAnchor>
  <xdr:twoCellAnchor>
    <xdr:from>
      <xdr:col>5</xdr:col>
      <xdr:colOff>295274</xdr:colOff>
      <xdr:row>15</xdr:row>
      <xdr:rowOff>79374</xdr:rowOff>
    </xdr:from>
    <xdr:to>
      <xdr:col>7</xdr:col>
      <xdr:colOff>336074</xdr:colOff>
      <xdr:row>18</xdr:row>
      <xdr:rowOff>47874</xdr:rowOff>
    </xdr:to>
    <xdr:sp macro="" textlink="">
      <xdr:nvSpPr>
        <xdr:cNvPr id="66" name="Fluxograma: Processo Alternativo 15">
          <a:hlinkClick xmlns:r="http://schemas.openxmlformats.org/officeDocument/2006/relationships" r:id="rId3"/>
          <a:extLst>
            <a:ext uri="{FF2B5EF4-FFF2-40B4-BE49-F238E27FC236}">
              <a16:creationId xmlns:a16="http://schemas.microsoft.com/office/drawing/2014/main" id="{00000000-0008-0000-0000-000042000000}"/>
            </a:ext>
          </a:extLst>
        </xdr:cNvPr>
        <xdr:cNvSpPr/>
      </xdr:nvSpPr>
      <xdr:spPr>
        <a:xfrm>
          <a:off x="2886074" y="2774949"/>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BALANCE SHEET</a:t>
          </a:r>
        </a:p>
      </xdr:txBody>
    </xdr:sp>
    <xdr:clientData/>
  </xdr:twoCellAnchor>
  <xdr:twoCellAnchor>
    <xdr:from>
      <xdr:col>5</xdr:col>
      <xdr:colOff>295274</xdr:colOff>
      <xdr:row>19</xdr:row>
      <xdr:rowOff>60324</xdr:rowOff>
    </xdr:from>
    <xdr:to>
      <xdr:col>7</xdr:col>
      <xdr:colOff>336074</xdr:colOff>
      <xdr:row>22</xdr:row>
      <xdr:rowOff>28824</xdr:rowOff>
    </xdr:to>
    <xdr:sp macro="" textlink="">
      <xdr:nvSpPr>
        <xdr:cNvPr id="67" name="Fluxograma: Processo Alternativo 16">
          <a:hlinkClick xmlns:r="http://schemas.openxmlformats.org/officeDocument/2006/relationships" r:id="rId4"/>
          <a:extLst>
            <a:ext uri="{FF2B5EF4-FFF2-40B4-BE49-F238E27FC236}">
              <a16:creationId xmlns:a16="http://schemas.microsoft.com/office/drawing/2014/main" id="{00000000-0008-0000-0000-000043000000}"/>
            </a:ext>
          </a:extLst>
        </xdr:cNvPr>
        <xdr:cNvSpPr/>
      </xdr:nvSpPr>
      <xdr:spPr>
        <a:xfrm>
          <a:off x="2886074" y="3517899"/>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100" b="1">
              <a:solidFill>
                <a:schemeClr val="lt1"/>
              </a:solidFill>
              <a:effectLst/>
              <a:latin typeface="Gadugi" panose="020B0502040204020203" pitchFamily="34" charset="0"/>
              <a:ea typeface="Gadugi" panose="020B0502040204020203" pitchFamily="34" charset="0"/>
              <a:cs typeface="+mn-cs"/>
            </a:rPr>
            <a:t>CASH</a:t>
          </a:r>
          <a:r>
            <a:rPr lang="pt-BR" sz="1100" b="1">
              <a:solidFill>
                <a:schemeClr val="lt1"/>
              </a:solidFill>
              <a:effectLst/>
              <a:latin typeface="+mn-lt"/>
              <a:ea typeface="+mn-ea"/>
              <a:cs typeface="+mn-cs"/>
            </a:rPr>
            <a:t> </a:t>
          </a:r>
          <a:r>
            <a:rPr lang="pt-BR" sz="1100" b="1">
              <a:solidFill>
                <a:schemeClr val="lt1"/>
              </a:solidFill>
              <a:effectLst/>
              <a:latin typeface="Gadugi" panose="020B0502040204020203" pitchFamily="34" charset="0"/>
              <a:ea typeface="Gadugi" panose="020B0502040204020203" pitchFamily="34" charset="0"/>
              <a:cs typeface="+mn-cs"/>
            </a:rPr>
            <a:t>FLOW</a:t>
          </a:r>
          <a:endParaRPr lang="pt-BR" sz="1050">
            <a:effectLst/>
            <a:latin typeface="Gadugi" panose="020B0502040204020203" pitchFamily="34" charset="0"/>
            <a:ea typeface="Gadugi" panose="020B0502040204020203" pitchFamily="34" charset="0"/>
          </a:endParaRPr>
        </a:p>
      </xdr:txBody>
    </xdr:sp>
    <xdr:clientData/>
  </xdr:twoCellAnchor>
  <xdr:twoCellAnchor>
    <xdr:from>
      <xdr:col>14</xdr:col>
      <xdr:colOff>133350</xdr:colOff>
      <xdr:row>11</xdr:row>
      <xdr:rowOff>113245</xdr:rowOff>
    </xdr:from>
    <xdr:to>
      <xdr:col>16</xdr:col>
      <xdr:colOff>174150</xdr:colOff>
      <xdr:row>14</xdr:row>
      <xdr:rowOff>81745</xdr:rowOff>
    </xdr:to>
    <xdr:sp macro="" textlink="">
      <xdr:nvSpPr>
        <xdr:cNvPr id="77" name="Fluxograma: Processo Alternativo 17">
          <a:hlinkClick xmlns:r="http://schemas.openxmlformats.org/officeDocument/2006/relationships" r:id="rId5"/>
          <a:extLst>
            <a:ext uri="{FF2B5EF4-FFF2-40B4-BE49-F238E27FC236}">
              <a16:creationId xmlns:a16="http://schemas.microsoft.com/office/drawing/2014/main" id="{00000000-0008-0000-0000-00004D000000}"/>
            </a:ext>
          </a:extLst>
        </xdr:cNvPr>
        <xdr:cNvSpPr/>
      </xdr:nvSpPr>
      <xdr:spPr>
        <a:xfrm>
          <a:off x="8210550" y="2046820"/>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DIS AND</a:t>
          </a:r>
          <a:r>
            <a:rPr lang="pt-BR" sz="1050" b="1" baseline="0">
              <a:latin typeface="Gadugi" panose="020B0502040204020203" pitchFamily="34" charset="0"/>
              <a:ea typeface="Gadugi" panose="020B0502040204020203" pitchFamily="34" charset="0"/>
            </a:rPr>
            <a:t> TOTAL</a:t>
          </a:r>
          <a:r>
            <a:rPr lang="pt-BR" sz="1050" b="1">
              <a:latin typeface="Gadugi" panose="020B0502040204020203" pitchFamily="34" charset="0"/>
              <a:ea typeface="Gadugi" panose="020B0502040204020203" pitchFamily="34" charset="0"/>
            </a:rPr>
            <a:t> MARKET</a:t>
          </a:r>
        </a:p>
      </xdr:txBody>
    </xdr:sp>
    <xdr:clientData/>
  </xdr:twoCellAnchor>
  <xdr:twoCellAnchor>
    <xdr:from>
      <xdr:col>14</xdr:col>
      <xdr:colOff>142875</xdr:colOff>
      <xdr:row>15</xdr:row>
      <xdr:rowOff>56095</xdr:rowOff>
    </xdr:from>
    <xdr:to>
      <xdr:col>16</xdr:col>
      <xdr:colOff>183675</xdr:colOff>
      <xdr:row>18</xdr:row>
      <xdr:rowOff>24595</xdr:rowOff>
    </xdr:to>
    <xdr:sp macro="" textlink="">
      <xdr:nvSpPr>
        <xdr:cNvPr id="79" name="Fluxograma: Processo Alternativo 18">
          <a:hlinkClick xmlns:r="http://schemas.openxmlformats.org/officeDocument/2006/relationships" r:id="rId6"/>
          <a:extLst>
            <a:ext uri="{FF2B5EF4-FFF2-40B4-BE49-F238E27FC236}">
              <a16:creationId xmlns:a16="http://schemas.microsoft.com/office/drawing/2014/main" id="{00000000-0008-0000-0000-00004F000000}"/>
            </a:ext>
          </a:extLst>
        </xdr:cNvPr>
        <xdr:cNvSpPr/>
      </xdr:nvSpPr>
      <xdr:spPr>
        <a:xfrm>
          <a:off x="8220075" y="2751670"/>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ENERGY FLOW</a:t>
          </a:r>
        </a:p>
      </xdr:txBody>
    </xdr:sp>
    <xdr:clientData/>
  </xdr:twoCellAnchor>
  <xdr:twoCellAnchor>
    <xdr:from>
      <xdr:col>9</xdr:col>
      <xdr:colOff>481807</xdr:colOff>
      <xdr:row>32</xdr:row>
      <xdr:rowOff>164297</xdr:rowOff>
    </xdr:from>
    <xdr:to>
      <xdr:col>11</xdr:col>
      <xdr:colOff>522607</xdr:colOff>
      <xdr:row>35</xdr:row>
      <xdr:rowOff>126448</xdr:rowOff>
    </xdr:to>
    <xdr:sp macro="" textlink="">
      <xdr:nvSpPr>
        <xdr:cNvPr id="256" name="Fluxograma: Processo Alternativo 13">
          <a:hlinkClick xmlns:r="http://schemas.openxmlformats.org/officeDocument/2006/relationships" r:id="rId7"/>
          <a:extLst>
            <a:ext uri="{FF2B5EF4-FFF2-40B4-BE49-F238E27FC236}">
              <a16:creationId xmlns:a16="http://schemas.microsoft.com/office/drawing/2014/main" id="{00000000-0008-0000-0000-000000010000}"/>
            </a:ext>
          </a:extLst>
        </xdr:cNvPr>
        <xdr:cNvSpPr/>
      </xdr:nvSpPr>
      <xdr:spPr>
        <a:xfrm>
          <a:off x="5649120" y="6260297"/>
          <a:ext cx="1255237" cy="533651"/>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ASSETS BY COMPANY</a:t>
          </a:r>
        </a:p>
      </xdr:txBody>
    </xdr:sp>
    <xdr:clientData/>
  </xdr:twoCellAnchor>
  <xdr:twoCellAnchor>
    <xdr:from>
      <xdr:col>9</xdr:col>
      <xdr:colOff>514350</xdr:colOff>
      <xdr:row>11</xdr:row>
      <xdr:rowOff>127001</xdr:rowOff>
    </xdr:from>
    <xdr:to>
      <xdr:col>11</xdr:col>
      <xdr:colOff>555150</xdr:colOff>
      <xdr:row>14</xdr:row>
      <xdr:rowOff>95501</xdr:rowOff>
    </xdr:to>
    <xdr:sp macro="" textlink="">
      <xdr:nvSpPr>
        <xdr:cNvPr id="71" name="Fluxograma: Processo Alternativo 20">
          <a:hlinkClick xmlns:r="http://schemas.openxmlformats.org/officeDocument/2006/relationships" r:id="rId8"/>
          <a:extLst>
            <a:ext uri="{FF2B5EF4-FFF2-40B4-BE49-F238E27FC236}">
              <a16:creationId xmlns:a16="http://schemas.microsoft.com/office/drawing/2014/main" id="{00000000-0008-0000-0000-000047000000}"/>
            </a:ext>
          </a:extLst>
        </xdr:cNvPr>
        <xdr:cNvSpPr/>
      </xdr:nvSpPr>
      <xdr:spPr>
        <a:xfrm>
          <a:off x="5543550" y="2060576"/>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lIns="0" tIns="0" rIns="0" bIns="0" rtlCol="0" anchor="ctr"/>
        <a:lstStyle/>
        <a:p>
          <a:pPr algn="ctr"/>
          <a:r>
            <a:rPr lang="pt-BR" sz="950" b="1">
              <a:solidFill>
                <a:schemeClr val="lt1"/>
              </a:solidFill>
              <a:effectLst/>
              <a:latin typeface="Gadugi" panose="020B0502040204020203" pitchFamily="34" charset="0"/>
              <a:ea typeface="Gadugi" panose="020B0502040204020203" pitchFamily="34" charset="0"/>
              <a:cs typeface="+mn-cs"/>
            </a:rPr>
            <a:t>COPEL</a:t>
          </a:r>
          <a:r>
            <a:rPr lang="pt-BR" sz="950" b="1" baseline="0">
              <a:solidFill>
                <a:schemeClr val="lt1"/>
              </a:solidFill>
              <a:effectLst/>
              <a:latin typeface="Gadugi" panose="020B0502040204020203" pitchFamily="34" charset="0"/>
              <a:ea typeface="Gadugi" panose="020B0502040204020203" pitchFamily="34" charset="0"/>
              <a:cs typeface="+mn-cs"/>
            </a:rPr>
            <a:t> GET </a:t>
          </a:r>
        </a:p>
        <a:p>
          <a:pPr algn="ctr"/>
          <a:r>
            <a:rPr lang="pt-BR" sz="950" b="1">
              <a:solidFill>
                <a:schemeClr val="lt1"/>
              </a:solidFill>
              <a:effectLst/>
              <a:latin typeface="Gadugi" panose="020B0502040204020203" pitchFamily="34" charset="0"/>
              <a:ea typeface="Gadugi" panose="020B0502040204020203" pitchFamily="34" charset="0"/>
              <a:cs typeface="+mn-cs"/>
            </a:rPr>
            <a:t>INCOME STATEMENT</a:t>
          </a:r>
          <a:endParaRPr lang="pt-BR" sz="950" b="1">
            <a:latin typeface="Gadugi" panose="020B0502040204020203" pitchFamily="34" charset="0"/>
            <a:ea typeface="Gadugi" panose="020B0502040204020203" pitchFamily="34" charset="0"/>
          </a:endParaRPr>
        </a:p>
      </xdr:txBody>
    </xdr:sp>
    <xdr:clientData/>
  </xdr:twoCellAnchor>
  <xdr:twoCellAnchor>
    <xdr:from>
      <xdr:col>9</xdr:col>
      <xdr:colOff>514350</xdr:colOff>
      <xdr:row>15</xdr:row>
      <xdr:rowOff>29371</xdr:rowOff>
    </xdr:from>
    <xdr:to>
      <xdr:col>11</xdr:col>
      <xdr:colOff>555150</xdr:colOff>
      <xdr:row>17</xdr:row>
      <xdr:rowOff>188371</xdr:rowOff>
    </xdr:to>
    <xdr:sp macro="" textlink="">
      <xdr:nvSpPr>
        <xdr:cNvPr id="169" name="Fluxograma: Processo Alternativo 21">
          <a:hlinkClick xmlns:r="http://schemas.openxmlformats.org/officeDocument/2006/relationships" r:id="rId9"/>
          <a:extLst>
            <a:ext uri="{FF2B5EF4-FFF2-40B4-BE49-F238E27FC236}">
              <a16:creationId xmlns:a16="http://schemas.microsoft.com/office/drawing/2014/main" id="{00000000-0008-0000-0000-0000A9000000}"/>
            </a:ext>
          </a:extLst>
        </xdr:cNvPr>
        <xdr:cNvSpPr/>
      </xdr:nvSpPr>
      <xdr:spPr>
        <a:xfrm>
          <a:off x="5681663" y="2886871"/>
          <a:ext cx="1255237"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lIns="0" tIns="0" rIns="0" bIns="0" rtlCol="0" anchor="ctr"/>
        <a:lstStyle/>
        <a:p>
          <a:pPr algn="ctr"/>
          <a:r>
            <a:rPr lang="pt-BR" sz="950" b="1">
              <a:latin typeface="Gadugi" panose="020B0502040204020203" pitchFamily="34" charset="0"/>
              <a:ea typeface="Gadugi" panose="020B0502040204020203" pitchFamily="34" charset="0"/>
            </a:rPr>
            <a:t>COPEL DIS </a:t>
          </a:r>
        </a:p>
        <a:p>
          <a:pPr algn="ctr"/>
          <a:r>
            <a:rPr lang="pt-BR" sz="950" b="1">
              <a:solidFill>
                <a:schemeClr val="lt1"/>
              </a:solidFill>
              <a:effectLst/>
              <a:latin typeface="Gadugi" panose="020B0502040204020203" pitchFamily="34" charset="0"/>
              <a:ea typeface="Gadugi" panose="020B0502040204020203" pitchFamily="34" charset="0"/>
              <a:cs typeface="+mn-cs"/>
            </a:rPr>
            <a:t>INCOME STATEMENT</a:t>
          </a:r>
          <a:endParaRPr lang="pt-BR" sz="950">
            <a:effectLst/>
            <a:latin typeface="Gadugi" panose="020B0502040204020203" pitchFamily="34" charset="0"/>
            <a:ea typeface="Gadugi" panose="020B0502040204020203" pitchFamily="34" charset="0"/>
          </a:endParaRPr>
        </a:p>
        <a:p>
          <a:pPr algn="ctr"/>
          <a:endParaRPr lang="pt-BR" sz="950" b="1">
            <a:latin typeface="Gadugi" panose="020B0502040204020203" pitchFamily="34" charset="0"/>
            <a:ea typeface="Gadugi" panose="020B0502040204020203" pitchFamily="34" charset="0"/>
          </a:endParaRPr>
        </a:p>
      </xdr:txBody>
    </xdr:sp>
    <xdr:clientData/>
  </xdr:twoCellAnchor>
  <xdr:twoCellAnchor>
    <xdr:from>
      <xdr:col>9</xdr:col>
      <xdr:colOff>471488</xdr:colOff>
      <xdr:row>22</xdr:row>
      <xdr:rowOff>26196</xdr:rowOff>
    </xdr:from>
    <xdr:to>
      <xdr:col>11</xdr:col>
      <xdr:colOff>512288</xdr:colOff>
      <xdr:row>24</xdr:row>
      <xdr:rowOff>185196</xdr:rowOff>
    </xdr:to>
    <xdr:sp macro="" textlink="">
      <xdr:nvSpPr>
        <xdr:cNvPr id="269" name="Fluxograma: Processo Alternativo 22">
          <a:hlinkClick xmlns:r="http://schemas.openxmlformats.org/officeDocument/2006/relationships" r:id="rId10"/>
          <a:extLst>
            <a:ext uri="{FF2B5EF4-FFF2-40B4-BE49-F238E27FC236}">
              <a16:creationId xmlns:a16="http://schemas.microsoft.com/office/drawing/2014/main" id="{00000000-0008-0000-0000-00000D010000}"/>
            </a:ext>
          </a:extLst>
        </xdr:cNvPr>
        <xdr:cNvSpPr/>
      </xdr:nvSpPr>
      <xdr:spPr>
        <a:xfrm>
          <a:off x="5638801" y="4217196"/>
          <a:ext cx="1255237"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pt-BR" sz="950" b="1">
              <a:latin typeface="Gadugi" panose="020B0502040204020203" pitchFamily="34" charset="0"/>
              <a:ea typeface="Gadugi" panose="020B0502040204020203" pitchFamily="34" charset="0"/>
            </a:rPr>
            <a:t>COPEL COM </a:t>
          </a:r>
        </a:p>
        <a:p>
          <a:pPr marL="0" marR="0" lvl="0" indent="0" algn="ctr" defTabSz="914400" eaLnBrk="1" fontAlgn="auto" latinLnBrk="0" hangingPunct="1">
            <a:lnSpc>
              <a:spcPct val="100000"/>
            </a:lnSpc>
            <a:spcBef>
              <a:spcPts val="0"/>
            </a:spcBef>
            <a:spcAft>
              <a:spcPts val="0"/>
            </a:spcAft>
            <a:buClrTx/>
            <a:buSzTx/>
            <a:buFontTx/>
            <a:buNone/>
            <a:tabLst/>
            <a:defRPr/>
          </a:pPr>
          <a:r>
            <a:rPr lang="pt-BR" sz="950" b="1">
              <a:solidFill>
                <a:schemeClr val="lt1"/>
              </a:solidFill>
              <a:effectLst/>
              <a:latin typeface="Gadugi" panose="020B0502040204020203" pitchFamily="34" charset="0"/>
              <a:ea typeface="Gadugi" panose="020B0502040204020203" pitchFamily="34" charset="0"/>
              <a:cs typeface="+mn-cs"/>
            </a:rPr>
            <a:t>INCOME STATEMENT</a:t>
          </a:r>
          <a:endParaRPr lang="pt-BR" sz="950">
            <a:effectLst/>
            <a:latin typeface="Gadugi" panose="020B0502040204020203" pitchFamily="34" charset="0"/>
            <a:ea typeface="Gadugi" panose="020B0502040204020203" pitchFamily="34" charset="0"/>
          </a:endParaRPr>
        </a:p>
        <a:p>
          <a:pPr algn="ctr"/>
          <a:endParaRPr lang="pt-BR" sz="950" b="1">
            <a:latin typeface="Gadugi" panose="020B0502040204020203" pitchFamily="34" charset="0"/>
            <a:ea typeface="Gadugi" panose="020B0502040204020203" pitchFamily="34" charset="0"/>
          </a:endParaRPr>
        </a:p>
      </xdr:txBody>
    </xdr:sp>
    <xdr:clientData/>
  </xdr:twoCellAnchor>
  <xdr:twoCellAnchor>
    <xdr:from>
      <xdr:col>18</xdr:col>
      <xdr:colOff>425450</xdr:colOff>
      <xdr:row>15</xdr:row>
      <xdr:rowOff>95251</xdr:rowOff>
    </xdr:from>
    <xdr:to>
      <xdr:col>20</xdr:col>
      <xdr:colOff>466250</xdr:colOff>
      <xdr:row>18</xdr:row>
      <xdr:rowOff>66926</xdr:rowOff>
    </xdr:to>
    <xdr:sp macro="" textlink="">
      <xdr:nvSpPr>
        <xdr:cNvPr id="86" name="Fluxograma: Processo Alternativo 23">
          <a:hlinkClick xmlns:r="http://schemas.openxmlformats.org/officeDocument/2006/relationships" r:id="rId11"/>
          <a:extLst>
            <a:ext uri="{FF2B5EF4-FFF2-40B4-BE49-F238E27FC236}">
              <a16:creationId xmlns:a16="http://schemas.microsoft.com/office/drawing/2014/main" id="{00000000-0008-0000-0000-000056000000}"/>
            </a:ext>
          </a:extLst>
        </xdr:cNvPr>
        <xdr:cNvSpPr/>
      </xdr:nvSpPr>
      <xdr:spPr>
        <a:xfrm>
          <a:off x="10941050" y="2790826"/>
          <a:ext cx="1260000" cy="543175"/>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GENERATION</a:t>
          </a:r>
        </a:p>
      </xdr:txBody>
    </xdr:sp>
    <xdr:clientData/>
  </xdr:twoCellAnchor>
  <xdr:twoCellAnchor>
    <xdr:from>
      <xdr:col>18</xdr:col>
      <xdr:colOff>409575</xdr:colOff>
      <xdr:row>23</xdr:row>
      <xdr:rowOff>31751</xdr:rowOff>
    </xdr:from>
    <xdr:to>
      <xdr:col>20</xdr:col>
      <xdr:colOff>450375</xdr:colOff>
      <xdr:row>26</xdr:row>
      <xdr:rowOff>251</xdr:rowOff>
    </xdr:to>
    <xdr:sp macro="" textlink="">
      <xdr:nvSpPr>
        <xdr:cNvPr id="88" name="Fluxograma: Processo Alternativo 24">
          <a:hlinkClick xmlns:r="http://schemas.openxmlformats.org/officeDocument/2006/relationships" r:id="rId12"/>
          <a:extLst>
            <a:ext uri="{FF2B5EF4-FFF2-40B4-BE49-F238E27FC236}">
              <a16:creationId xmlns:a16="http://schemas.microsoft.com/office/drawing/2014/main" id="{00000000-0008-0000-0000-000058000000}"/>
            </a:ext>
          </a:extLst>
        </xdr:cNvPr>
        <xdr:cNvSpPr/>
      </xdr:nvSpPr>
      <xdr:spPr>
        <a:xfrm>
          <a:off x="10925175" y="4251326"/>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TRANSMISSION</a:t>
          </a:r>
        </a:p>
      </xdr:txBody>
    </xdr:sp>
    <xdr:clientData/>
  </xdr:twoCellAnchor>
  <xdr:twoCellAnchor>
    <xdr:from>
      <xdr:col>18</xdr:col>
      <xdr:colOff>409575</xdr:colOff>
      <xdr:row>27</xdr:row>
      <xdr:rowOff>12701</xdr:rowOff>
    </xdr:from>
    <xdr:to>
      <xdr:col>20</xdr:col>
      <xdr:colOff>450375</xdr:colOff>
      <xdr:row>29</xdr:row>
      <xdr:rowOff>171701</xdr:rowOff>
    </xdr:to>
    <xdr:sp macro="" textlink="">
      <xdr:nvSpPr>
        <xdr:cNvPr id="89" name="Fluxograma: Processo Alternativo 25">
          <a:hlinkClick xmlns:r="http://schemas.openxmlformats.org/officeDocument/2006/relationships" r:id="rId13"/>
          <a:extLst>
            <a:ext uri="{FF2B5EF4-FFF2-40B4-BE49-F238E27FC236}">
              <a16:creationId xmlns:a16="http://schemas.microsoft.com/office/drawing/2014/main" id="{00000000-0008-0000-0000-000059000000}"/>
            </a:ext>
          </a:extLst>
        </xdr:cNvPr>
        <xdr:cNvSpPr/>
      </xdr:nvSpPr>
      <xdr:spPr>
        <a:xfrm>
          <a:off x="10925175" y="4994276"/>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DISTRIBUTION</a:t>
          </a:r>
        </a:p>
      </xdr:txBody>
    </xdr:sp>
    <xdr:clientData/>
  </xdr:twoCellAnchor>
  <xdr:twoCellAnchor>
    <xdr:from>
      <xdr:col>9</xdr:col>
      <xdr:colOff>464345</xdr:colOff>
      <xdr:row>36</xdr:row>
      <xdr:rowOff>90485</xdr:rowOff>
    </xdr:from>
    <xdr:to>
      <xdr:col>11</xdr:col>
      <xdr:colOff>505145</xdr:colOff>
      <xdr:row>39</xdr:row>
      <xdr:rowOff>52635</xdr:rowOff>
    </xdr:to>
    <xdr:sp macro="" textlink="">
      <xdr:nvSpPr>
        <xdr:cNvPr id="257" name="Fluxograma: Processo Alternativo 22">
          <a:hlinkClick xmlns:r="http://schemas.openxmlformats.org/officeDocument/2006/relationships" r:id="rId14"/>
          <a:extLst>
            <a:ext uri="{FF2B5EF4-FFF2-40B4-BE49-F238E27FC236}">
              <a16:creationId xmlns:a16="http://schemas.microsoft.com/office/drawing/2014/main" id="{00000000-0008-0000-0000-000001010000}"/>
            </a:ext>
          </a:extLst>
        </xdr:cNvPr>
        <xdr:cNvSpPr/>
      </xdr:nvSpPr>
      <xdr:spPr>
        <a:xfrm>
          <a:off x="5631658" y="6948485"/>
          <a:ext cx="1255237" cy="53365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LIABILITIES BY COMPANY</a:t>
          </a:r>
        </a:p>
      </xdr:txBody>
    </xdr:sp>
    <xdr:clientData/>
  </xdr:twoCellAnchor>
  <xdr:twoCellAnchor>
    <xdr:from>
      <xdr:col>9</xdr:col>
      <xdr:colOff>481014</xdr:colOff>
      <xdr:row>25</xdr:row>
      <xdr:rowOff>129382</xdr:rowOff>
    </xdr:from>
    <xdr:to>
      <xdr:col>11</xdr:col>
      <xdr:colOff>518639</xdr:colOff>
      <xdr:row>28</xdr:row>
      <xdr:rowOff>97883</xdr:rowOff>
    </xdr:to>
    <xdr:sp macro="" textlink="">
      <xdr:nvSpPr>
        <xdr:cNvPr id="265" name="Fluxograma: Processo Alternativo 23">
          <a:hlinkClick xmlns:r="http://schemas.openxmlformats.org/officeDocument/2006/relationships" r:id="rId15"/>
          <a:extLst>
            <a:ext uri="{FF2B5EF4-FFF2-40B4-BE49-F238E27FC236}">
              <a16:creationId xmlns:a16="http://schemas.microsoft.com/office/drawing/2014/main" id="{00000000-0008-0000-0000-000009010000}"/>
            </a:ext>
          </a:extLst>
        </xdr:cNvPr>
        <xdr:cNvSpPr/>
      </xdr:nvSpPr>
      <xdr:spPr>
        <a:xfrm>
          <a:off x="5648327" y="4891882"/>
          <a:ext cx="1252062" cy="540001"/>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lIns="0" tIns="0" rIns="0" bIns="0" rtlCol="0" anchor="ctr"/>
        <a:lstStyle/>
        <a:p>
          <a:pPr algn="ctr" eaLnBrk="1" fontAlgn="auto" latinLnBrk="0" hangingPunct="1"/>
          <a:r>
            <a:rPr lang="pt-BR" sz="800" b="1">
              <a:solidFill>
                <a:schemeClr val="lt1"/>
              </a:solidFill>
              <a:effectLst/>
              <a:latin typeface="Gadugi" panose="020B0502040204020203" pitchFamily="34" charset="0"/>
              <a:ea typeface="Gadugi" panose="020B0502040204020203" pitchFamily="34" charset="0"/>
              <a:cs typeface="+mn-cs"/>
            </a:rPr>
            <a:t>INCOME STATEMENT </a:t>
          </a:r>
          <a:endParaRPr lang="pt-BR" sz="800">
            <a:effectLst/>
            <a:latin typeface="Gadugi" panose="020B0502040204020203" pitchFamily="34" charset="0"/>
            <a:ea typeface="Gadugi" panose="020B0502040204020203" pitchFamily="34" charset="0"/>
          </a:endParaRPr>
        </a:p>
        <a:p>
          <a:pPr algn="ctr" eaLnBrk="1" fontAlgn="auto" latinLnBrk="0" hangingPunct="1"/>
          <a:r>
            <a:rPr lang="pt-BR" sz="800" b="1">
              <a:solidFill>
                <a:schemeClr val="lt1"/>
              </a:solidFill>
              <a:effectLst/>
              <a:latin typeface="Gadugi" panose="020B0502040204020203" pitchFamily="34" charset="0"/>
              <a:ea typeface="Gadugi" panose="020B0502040204020203" pitchFamily="34" charset="0"/>
              <a:cs typeface="+mn-cs"/>
            </a:rPr>
            <a:t>BY COMPANY</a:t>
          </a:r>
          <a:r>
            <a:rPr lang="pt-BR" sz="800" b="1" baseline="0">
              <a:solidFill>
                <a:schemeClr val="lt1"/>
              </a:solidFill>
              <a:effectLst/>
              <a:latin typeface="Gadugi" panose="020B0502040204020203" pitchFamily="34" charset="0"/>
              <a:ea typeface="Gadugi" panose="020B0502040204020203" pitchFamily="34" charset="0"/>
              <a:cs typeface="+mn-cs"/>
            </a:rPr>
            <a:t> </a:t>
          </a:r>
          <a:endParaRPr lang="pt-BR" sz="800">
            <a:effectLst/>
            <a:latin typeface="Gadugi" panose="020B0502040204020203" pitchFamily="34" charset="0"/>
            <a:ea typeface="Gadugi" panose="020B0502040204020203" pitchFamily="34" charset="0"/>
          </a:endParaRPr>
        </a:p>
        <a:p>
          <a:pPr algn="ctr" eaLnBrk="1" fontAlgn="auto" latinLnBrk="0" hangingPunct="1"/>
          <a:r>
            <a:rPr lang="pt-BR" sz="800" b="1" baseline="0">
              <a:solidFill>
                <a:schemeClr val="lt1"/>
              </a:solidFill>
              <a:effectLst/>
              <a:latin typeface="Gadugi" panose="020B0502040204020203" pitchFamily="34" charset="0"/>
              <a:ea typeface="Gadugi" panose="020B0502040204020203" pitchFamily="34" charset="0"/>
              <a:cs typeface="+mn-cs"/>
            </a:rPr>
            <a:t>QUARTER</a:t>
          </a:r>
          <a:endParaRPr lang="pt-BR" sz="800">
            <a:effectLst/>
            <a:latin typeface="Gadugi" panose="020B0502040204020203" pitchFamily="34" charset="0"/>
            <a:ea typeface="Gadugi" panose="020B0502040204020203"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pt-BR" sz="900" b="1">
              <a:latin typeface="Gadugi" panose="020B0502040204020203" pitchFamily="34" charset="0"/>
              <a:ea typeface="Gadugi" panose="020B0502040204020203" pitchFamily="34" charset="0"/>
            </a:rPr>
            <a:t> </a:t>
          </a:r>
        </a:p>
      </xdr:txBody>
    </xdr:sp>
    <xdr:clientData/>
  </xdr:twoCellAnchor>
  <xdr:twoCellAnchor>
    <xdr:from>
      <xdr:col>14</xdr:col>
      <xdr:colOff>139700</xdr:colOff>
      <xdr:row>22</xdr:row>
      <xdr:rowOff>75145</xdr:rowOff>
    </xdr:from>
    <xdr:to>
      <xdr:col>16</xdr:col>
      <xdr:colOff>180500</xdr:colOff>
      <xdr:row>25</xdr:row>
      <xdr:rowOff>46820</xdr:rowOff>
    </xdr:to>
    <xdr:sp macro="" textlink="">
      <xdr:nvSpPr>
        <xdr:cNvPr id="81" name="Fluxograma: Processo Alternativo 28">
          <a:hlinkClick xmlns:r="http://schemas.openxmlformats.org/officeDocument/2006/relationships" r:id="rId16"/>
          <a:extLst>
            <a:ext uri="{FF2B5EF4-FFF2-40B4-BE49-F238E27FC236}">
              <a16:creationId xmlns:a16="http://schemas.microsoft.com/office/drawing/2014/main" id="{00000000-0008-0000-0000-000051000000}"/>
            </a:ext>
          </a:extLst>
        </xdr:cNvPr>
        <xdr:cNvSpPr/>
      </xdr:nvSpPr>
      <xdr:spPr>
        <a:xfrm>
          <a:off x="8216900" y="4104220"/>
          <a:ext cx="1260000" cy="543175"/>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TARIFFS</a:t>
          </a:r>
        </a:p>
      </xdr:txBody>
    </xdr:sp>
    <xdr:clientData/>
  </xdr:twoCellAnchor>
  <xdr:twoCellAnchor>
    <xdr:from>
      <xdr:col>18</xdr:col>
      <xdr:colOff>409575</xdr:colOff>
      <xdr:row>11</xdr:row>
      <xdr:rowOff>127001</xdr:rowOff>
    </xdr:from>
    <xdr:to>
      <xdr:col>20</xdr:col>
      <xdr:colOff>450375</xdr:colOff>
      <xdr:row>14</xdr:row>
      <xdr:rowOff>95501</xdr:rowOff>
    </xdr:to>
    <xdr:sp macro="" textlink="">
      <xdr:nvSpPr>
        <xdr:cNvPr id="85" name="Fluxograma: Processo Alternativo 29">
          <a:hlinkClick xmlns:r="http://schemas.openxmlformats.org/officeDocument/2006/relationships" r:id="rId17"/>
          <a:extLst>
            <a:ext uri="{FF2B5EF4-FFF2-40B4-BE49-F238E27FC236}">
              <a16:creationId xmlns:a16="http://schemas.microsoft.com/office/drawing/2014/main" id="{00000000-0008-0000-0000-000055000000}"/>
            </a:ext>
          </a:extLst>
        </xdr:cNvPr>
        <xdr:cNvSpPr/>
      </xdr:nvSpPr>
      <xdr:spPr>
        <a:xfrm>
          <a:off x="10925175" y="2060576"/>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INDICATORS SUMMARY</a:t>
          </a:r>
        </a:p>
      </xdr:txBody>
    </xdr:sp>
    <xdr:clientData/>
  </xdr:twoCellAnchor>
  <xdr:twoCellAnchor>
    <xdr:from>
      <xdr:col>5</xdr:col>
      <xdr:colOff>295275</xdr:colOff>
      <xdr:row>23</xdr:row>
      <xdr:rowOff>69851</xdr:rowOff>
    </xdr:from>
    <xdr:to>
      <xdr:col>7</xdr:col>
      <xdr:colOff>336075</xdr:colOff>
      <xdr:row>26</xdr:row>
      <xdr:rowOff>38351</xdr:rowOff>
    </xdr:to>
    <xdr:sp macro="" textlink="">
      <xdr:nvSpPr>
        <xdr:cNvPr id="68" name="Fluxograma: Processo Alternativo 30">
          <a:hlinkClick xmlns:r="http://schemas.openxmlformats.org/officeDocument/2006/relationships" r:id="rId18"/>
          <a:extLst>
            <a:ext uri="{FF2B5EF4-FFF2-40B4-BE49-F238E27FC236}">
              <a16:creationId xmlns:a16="http://schemas.microsoft.com/office/drawing/2014/main" id="{00000000-0008-0000-0000-000044000000}"/>
            </a:ext>
          </a:extLst>
        </xdr:cNvPr>
        <xdr:cNvSpPr/>
      </xdr:nvSpPr>
      <xdr:spPr>
        <a:xfrm>
          <a:off x="2886075" y="4289426"/>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lIns="0" tIns="0" rIns="0" bIns="0" rtlCol="0" anchor="ctr"/>
        <a:lstStyle/>
        <a:p>
          <a:pPr algn="ctr"/>
          <a:r>
            <a:rPr lang="pt-BR" sz="900" b="1">
              <a:solidFill>
                <a:schemeClr val="lt1"/>
              </a:solidFill>
              <a:effectLst/>
              <a:latin typeface="Gadugi" panose="020B0502040204020203" pitchFamily="34" charset="0"/>
              <a:ea typeface="Gadugi" panose="020B0502040204020203" pitchFamily="34" charset="0"/>
              <a:cs typeface="+mn-cs"/>
            </a:rPr>
            <a:t>EBITDA</a:t>
          </a:r>
          <a:r>
            <a:rPr lang="pt-BR" sz="900" b="1" baseline="0">
              <a:solidFill>
                <a:schemeClr val="lt1"/>
              </a:solidFill>
              <a:effectLst/>
              <a:latin typeface="Gadugi" panose="020B0502040204020203" pitchFamily="34" charset="0"/>
              <a:ea typeface="Gadugi" panose="020B0502040204020203" pitchFamily="34" charset="0"/>
              <a:cs typeface="+mn-cs"/>
            </a:rPr>
            <a:t> AND </a:t>
          </a:r>
          <a:r>
            <a:rPr lang="pt-BR" sz="900" b="1">
              <a:solidFill>
                <a:schemeClr val="lt1"/>
              </a:solidFill>
              <a:effectLst/>
              <a:latin typeface="Gadugi" panose="020B0502040204020203" pitchFamily="34" charset="0"/>
              <a:ea typeface="Gadugi" panose="020B0502040204020203" pitchFamily="34" charset="0"/>
              <a:cs typeface="+mn-cs"/>
            </a:rPr>
            <a:t>FINANCIAL RESULT</a:t>
          </a:r>
          <a:endParaRPr lang="pt-BR" sz="900">
            <a:effectLst/>
            <a:latin typeface="Gadugi" panose="020B0502040204020203" pitchFamily="34" charset="0"/>
            <a:ea typeface="Gadugi" panose="020B0502040204020203" pitchFamily="34" charset="0"/>
          </a:endParaRPr>
        </a:p>
      </xdr:txBody>
    </xdr:sp>
    <xdr:clientData/>
  </xdr:twoCellAnchor>
  <xdr:twoCellAnchor>
    <xdr:from>
      <xdr:col>5</xdr:col>
      <xdr:colOff>285750</xdr:colOff>
      <xdr:row>27</xdr:row>
      <xdr:rowOff>27518</xdr:rowOff>
    </xdr:from>
    <xdr:to>
      <xdr:col>7</xdr:col>
      <xdr:colOff>326550</xdr:colOff>
      <xdr:row>29</xdr:row>
      <xdr:rowOff>189693</xdr:rowOff>
    </xdr:to>
    <xdr:sp macro="" textlink="">
      <xdr:nvSpPr>
        <xdr:cNvPr id="69" name="Fluxograma: Processo Alternativo 31">
          <a:hlinkClick xmlns:r="http://schemas.openxmlformats.org/officeDocument/2006/relationships" r:id="rId19"/>
          <a:extLst>
            <a:ext uri="{FF2B5EF4-FFF2-40B4-BE49-F238E27FC236}">
              <a16:creationId xmlns:a16="http://schemas.microsoft.com/office/drawing/2014/main" id="{00000000-0008-0000-0000-000045000000}"/>
            </a:ext>
          </a:extLst>
        </xdr:cNvPr>
        <xdr:cNvSpPr/>
      </xdr:nvSpPr>
      <xdr:spPr>
        <a:xfrm>
          <a:off x="2876550" y="5009093"/>
          <a:ext cx="1260000" cy="543175"/>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lIns="0" tIns="0" rIns="0" bIns="0" rtlCol="0" anchor="ctr"/>
        <a:lstStyle/>
        <a:p>
          <a:pPr algn="ctr"/>
          <a:r>
            <a:rPr lang="pt-BR" sz="900" b="1" baseline="0">
              <a:solidFill>
                <a:schemeClr val="lt1"/>
              </a:solidFill>
              <a:effectLst/>
              <a:latin typeface="+mn-lt"/>
              <a:ea typeface="+mn-ea"/>
              <a:cs typeface="+mn-cs"/>
            </a:rPr>
            <a:t>EQUITY IN EARNINGS OF SUBSIDIARIES</a:t>
          </a:r>
          <a:endParaRPr lang="pt-BR" sz="900">
            <a:effectLst/>
            <a:latin typeface="Gadugi" panose="020B0502040204020203" pitchFamily="34" charset="0"/>
            <a:ea typeface="Gadugi" panose="020B0502040204020203" pitchFamily="34" charset="0"/>
          </a:endParaRPr>
        </a:p>
      </xdr:txBody>
    </xdr:sp>
    <xdr:clientData/>
  </xdr:twoCellAnchor>
  <xdr:twoCellAnchor>
    <xdr:from>
      <xdr:col>14</xdr:col>
      <xdr:colOff>136525</xdr:colOff>
      <xdr:row>26</xdr:row>
      <xdr:rowOff>10587</xdr:rowOff>
    </xdr:from>
    <xdr:to>
      <xdr:col>16</xdr:col>
      <xdr:colOff>177325</xdr:colOff>
      <xdr:row>28</xdr:row>
      <xdr:rowOff>169587</xdr:rowOff>
    </xdr:to>
    <xdr:sp macro="" textlink="">
      <xdr:nvSpPr>
        <xdr:cNvPr id="82" name="Fluxograma: Processo Alternativo 32">
          <a:hlinkClick xmlns:r="http://schemas.openxmlformats.org/officeDocument/2006/relationships" r:id="rId20"/>
          <a:extLst>
            <a:ext uri="{FF2B5EF4-FFF2-40B4-BE49-F238E27FC236}">
              <a16:creationId xmlns:a16="http://schemas.microsoft.com/office/drawing/2014/main" id="{00000000-0008-0000-0000-000052000000}"/>
            </a:ext>
          </a:extLst>
        </xdr:cNvPr>
        <xdr:cNvSpPr/>
      </xdr:nvSpPr>
      <xdr:spPr>
        <a:xfrm>
          <a:off x="8213725" y="4801662"/>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lIns="0" tIns="0" rIns="0" bIns="0" rtlCol="0" anchor="ctr"/>
        <a:lstStyle/>
        <a:p>
          <a:pPr algn="ctr"/>
          <a:r>
            <a:rPr lang="pt-BR" sz="900" b="1">
              <a:latin typeface="Gadugi" panose="020B0502040204020203" pitchFamily="34" charset="0"/>
              <a:ea typeface="Gadugi" panose="020B0502040204020203" pitchFamily="34" charset="0"/>
            </a:rPr>
            <a:t>ELECTRICITY PURCHASED AND CHARGES</a:t>
          </a:r>
        </a:p>
      </xdr:txBody>
    </xdr:sp>
    <xdr:clientData/>
  </xdr:twoCellAnchor>
  <xdr:twoCellAnchor>
    <xdr:from>
      <xdr:col>18</xdr:col>
      <xdr:colOff>428625</xdr:colOff>
      <xdr:row>19</xdr:row>
      <xdr:rowOff>50801</xdr:rowOff>
    </xdr:from>
    <xdr:to>
      <xdr:col>20</xdr:col>
      <xdr:colOff>469425</xdr:colOff>
      <xdr:row>22</xdr:row>
      <xdr:rowOff>19301</xdr:rowOff>
    </xdr:to>
    <xdr:sp macro="" textlink="">
      <xdr:nvSpPr>
        <xdr:cNvPr id="91" name="Fluxograma: Processo Alternativo 33">
          <a:hlinkClick xmlns:r="http://schemas.openxmlformats.org/officeDocument/2006/relationships" r:id="rId21"/>
          <a:extLst>
            <a:ext uri="{FF2B5EF4-FFF2-40B4-BE49-F238E27FC236}">
              <a16:creationId xmlns:a16="http://schemas.microsoft.com/office/drawing/2014/main" id="{00000000-0008-0000-0000-00005B000000}"/>
            </a:ext>
          </a:extLst>
        </xdr:cNvPr>
        <xdr:cNvSpPr/>
      </xdr:nvSpPr>
      <xdr:spPr>
        <a:xfrm>
          <a:off x="10944225" y="3508376"/>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pt-BR" sz="1000" b="1">
              <a:solidFill>
                <a:schemeClr val="lt1"/>
              </a:solidFill>
              <a:effectLst/>
              <a:latin typeface="Gadugi" panose="020B0502040204020203" pitchFamily="34" charset="0"/>
              <a:ea typeface="Gadugi" panose="020B0502040204020203" pitchFamily="34" charset="0"/>
              <a:cs typeface="+mn-cs"/>
            </a:rPr>
            <a:t>GENERATION</a:t>
          </a:r>
          <a:r>
            <a:rPr lang="pt-BR" sz="1000" b="1">
              <a:latin typeface="Gadugi" panose="020B0502040204020203" pitchFamily="34" charset="0"/>
              <a:ea typeface="Gadugi" panose="020B0502040204020203" pitchFamily="34" charset="0"/>
            </a:rPr>
            <a:t> - INTEREST</a:t>
          </a:r>
        </a:p>
      </xdr:txBody>
    </xdr:sp>
    <xdr:clientData/>
  </xdr:twoCellAnchor>
  <xdr:twoCellAnchor>
    <xdr:from>
      <xdr:col>14</xdr:col>
      <xdr:colOff>141552</xdr:colOff>
      <xdr:row>29</xdr:row>
      <xdr:rowOff>143937</xdr:rowOff>
    </xdr:from>
    <xdr:to>
      <xdr:col>16</xdr:col>
      <xdr:colOff>182352</xdr:colOff>
      <xdr:row>32</xdr:row>
      <xdr:rowOff>112437</xdr:rowOff>
    </xdr:to>
    <xdr:sp macro="" textlink="">
      <xdr:nvSpPr>
        <xdr:cNvPr id="83" name="Fluxograma: Processo Alternativo 35">
          <a:hlinkClick xmlns:r="http://schemas.openxmlformats.org/officeDocument/2006/relationships" r:id="rId22"/>
          <a:extLst>
            <a:ext uri="{FF2B5EF4-FFF2-40B4-BE49-F238E27FC236}">
              <a16:creationId xmlns:a16="http://schemas.microsoft.com/office/drawing/2014/main" id="{00000000-0008-0000-0000-000053000000}"/>
            </a:ext>
          </a:extLst>
        </xdr:cNvPr>
        <xdr:cNvSpPr/>
      </xdr:nvSpPr>
      <xdr:spPr>
        <a:xfrm>
          <a:off x="8218752" y="5506512"/>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lIns="0" tIns="0" rIns="0" bIns="0" rtlCol="0" anchor="ctr"/>
        <a:lstStyle/>
        <a:p>
          <a:pPr algn="ctr"/>
          <a:r>
            <a:rPr lang="pt-BR" sz="1050" b="1">
              <a:latin typeface="Gadugi" panose="020B0502040204020203" pitchFamily="34" charset="0"/>
              <a:ea typeface="Gadugi" panose="020B0502040204020203" pitchFamily="34" charset="0"/>
            </a:rPr>
            <a:t>ENERGY BALANCE</a:t>
          </a:r>
        </a:p>
      </xdr:txBody>
    </xdr:sp>
    <xdr:clientData/>
  </xdr:twoCellAnchor>
  <xdr:twoCellAnchor>
    <xdr:from>
      <xdr:col>14</xdr:col>
      <xdr:colOff>139700</xdr:colOff>
      <xdr:row>18</xdr:row>
      <xdr:rowOff>151345</xdr:rowOff>
    </xdr:from>
    <xdr:to>
      <xdr:col>16</xdr:col>
      <xdr:colOff>180500</xdr:colOff>
      <xdr:row>21</xdr:row>
      <xdr:rowOff>123020</xdr:rowOff>
    </xdr:to>
    <xdr:sp macro="" textlink="">
      <xdr:nvSpPr>
        <xdr:cNvPr id="80" name="Fluxograma: Processo Alternativo 38">
          <a:hlinkClick xmlns:r="http://schemas.openxmlformats.org/officeDocument/2006/relationships" r:id="rId23"/>
          <a:extLst>
            <a:ext uri="{FF2B5EF4-FFF2-40B4-BE49-F238E27FC236}">
              <a16:creationId xmlns:a16="http://schemas.microsoft.com/office/drawing/2014/main" id="{00000000-0008-0000-0000-000050000000}"/>
            </a:ext>
          </a:extLst>
        </xdr:cNvPr>
        <xdr:cNvSpPr/>
      </xdr:nvSpPr>
      <xdr:spPr>
        <a:xfrm>
          <a:off x="8216900" y="3418420"/>
          <a:ext cx="1260000" cy="543175"/>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ENERGY FLOW (2)</a:t>
          </a:r>
        </a:p>
      </xdr:txBody>
    </xdr:sp>
    <xdr:clientData/>
  </xdr:twoCellAnchor>
  <xdr:twoCellAnchor>
    <xdr:from>
      <xdr:col>14</xdr:col>
      <xdr:colOff>133350</xdr:colOff>
      <xdr:row>33</xdr:row>
      <xdr:rowOff>85725</xdr:rowOff>
    </xdr:from>
    <xdr:to>
      <xdr:col>16</xdr:col>
      <xdr:colOff>174150</xdr:colOff>
      <xdr:row>36</xdr:row>
      <xdr:rowOff>63750</xdr:rowOff>
    </xdr:to>
    <xdr:sp macro="" textlink="">
      <xdr:nvSpPr>
        <xdr:cNvPr id="84" name="Fluxograma: Processo Alternativo 15">
          <a:hlinkClick xmlns:r="http://schemas.openxmlformats.org/officeDocument/2006/relationships" r:id="rId24"/>
          <a:extLst>
            <a:ext uri="{FF2B5EF4-FFF2-40B4-BE49-F238E27FC236}">
              <a16:creationId xmlns:a16="http://schemas.microsoft.com/office/drawing/2014/main" id="{00000000-0008-0000-0000-000054000000}"/>
            </a:ext>
          </a:extLst>
        </xdr:cNvPr>
        <xdr:cNvSpPr/>
      </xdr:nvSpPr>
      <xdr:spPr>
        <a:xfrm>
          <a:off x="8210550" y="6210300"/>
          <a:ext cx="1260000" cy="549525"/>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lIns="0" tIns="0" rIns="0" bIns="0" rtlCol="0" anchor="ctr"/>
        <a:lstStyle/>
        <a:p>
          <a:pPr algn="ctr"/>
          <a:r>
            <a:rPr lang="pt-BR" sz="1050" b="1" baseline="0">
              <a:solidFill>
                <a:schemeClr val="lt1"/>
              </a:solidFill>
              <a:effectLst/>
              <a:latin typeface="Gadugi" panose="020B0502040204020203" pitchFamily="34" charset="0"/>
              <a:ea typeface="Gadugi" panose="020B0502040204020203" pitchFamily="34" charset="0"/>
              <a:cs typeface="+mn-cs"/>
            </a:rPr>
            <a:t>WIND POWER PRICES</a:t>
          </a:r>
          <a:endParaRPr lang="pt-BR" sz="1000" b="1">
            <a:latin typeface="Gadugi" panose="020B0502040204020203" pitchFamily="34" charset="0"/>
            <a:ea typeface="Gadugi" panose="020B0502040204020203" pitchFamily="34" charset="0"/>
          </a:endParaRPr>
        </a:p>
      </xdr:txBody>
    </xdr:sp>
    <xdr:clientData/>
  </xdr:twoCellAnchor>
  <xdr:twoCellAnchor editAs="oneCell">
    <xdr:from>
      <xdr:col>18</xdr:col>
      <xdr:colOff>219075</xdr:colOff>
      <xdr:row>1</xdr:row>
      <xdr:rowOff>5899</xdr:rowOff>
    </xdr:from>
    <xdr:to>
      <xdr:col>21</xdr:col>
      <xdr:colOff>209550</xdr:colOff>
      <xdr:row>4</xdr:row>
      <xdr:rowOff>158297</xdr:rowOff>
    </xdr:to>
    <xdr:pic>
      <xdr:nvPicPr>
        <xdr:cNvPr id="35" name="Imagem 34" descr="Logotipo&#10;&#10;Descrição gerada automaticamente">
          <a:extLst>
            <a:ext uri="{FF2B5EF4-FFF2-40B4-BE49-F238E27FC236}">
              <a16:creationId xmlns:a16="http://schemas.microsoft.com/office/drawing/2014/main" id="{00000000-0008-0000-0000-000023000000}"/>
            </a:ext>
          </a:extLst>
        </xdr:cNvPr>
        <xdr:cNvPicPr>
          <a:picLocks noChangeAspect="1"/>
        </xdr:cNvPicPr>
      </xdr:nvPicPr>
      <xdr:blipFill rotWithShape="1">
        <a:blip xmlns:r="http://schemas.openxmlformats.org/officeDocument/2006/relationships" r:embed="rId25" cstate="print">
          <a:extLst>
            <a:ext uri="{28A0092B-C50C-407E-A947-70E740481C1C}">
              <a14:useLocalDpi xmlns:a14="http://schemas.microsoft.com/office/drawing/2010/main" val="0"/>
            </a:ext>
          </a:extLst>
        </a:blip>
        <a:srcRect b="64953"/>
        <a:stretch/>
      </xdr:blipFill>
      <xdr:spPr>
        <a:xfrm>
          <a:off x="10896600" y="205924"/>
          <a:ext cx="1819275" cy="723898"/>
        </a:xfrm>
        <a:prstGeom prst="rect">
          <a:avLst/>
        </a:prstGeom>
        <a:effectLst>
          <a:outerShdw blurRad="50800" dist="38100" dir="2700000" algn="tl" rotWithShape="0">
            <a:prstClr val="black">
              <a:alpha val="40000"/>
            </a:prstClr>
          </a:outerShdw>
        </a:effectLst>
      </xdr:spPr>
    </xdr:pic>
    <xdr:clientData/>
  </xdr:twoCellAnchor>
  <xdr:twoCellAnchor>
    <xdr:from>
      <xdr:col>5</xdr:col>
      <xdr:colOff>314325</xdr:colOff>
      <xdr:row>30</xdr:row>
      <xdr:rowOff>189444</xdr:rowOff>
    </xdr:from>
    <xdr:to>
      <xdr:col>7</xdr:col>
      <xdr:colOff>355125</xdr:colOff>
      <xdr:row>33</xdr:row>
      <xdr:rowOff>157944</xdr:rowOff>
    </xdr:to>
    <xdr:sp macro="" textlink="">
      <xdr:nvSpPr>
        <xdr:cNvPr id="70" name="Fluxograma: Processo Alternativo 39">
          <a:hlinkClick xmlns:r="http://schemas.openxmlformats.org/officeDocument/2006/relationships" r:id="rId26"/>
          <a:extLst>
            <a:ext uri="{FF2B5EF4-FFF2-40B4-BE49-F238E27FC236}">
              <a16:creationId xmlns:a16="http://schemas.microsoft.com/office/drawing/2014/main" id="{00000000-0008-0000-0000-000046000000}"/>
            </a:ext>
          </a:extLst>
        </xdr:cNvPr>
        <xdr:cNvSpPr/>
      </xdr:nvSpPr>
      <xdr:spPr>
        <a:xfrm>
          <a:off x="2905125" y="5742519"/>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lIns="0" tIns="0" rIns="0" bIns="0" rtlCol="0" anchor="ctr"/>
        <a:lstStyle/>
        <a:p>
          <a:pPr algn="ctr"/>
          <a:r>
            <a:rPr lang="pt-BR" sz="1050" b="1" baseline="0">
              <a:latin typeface="Gadugi" panose="020B0502040204020203" pitchFamily="34" charset="0"/>
              <a:ea typeface="Gadugi" panose="020B0502040204020203" pitchFamily="34" charset="0"/>
            </a:rPr>
            <a:t>SHARE CAPITAL</a:t>
          </a:r>
          <a:endParaRPr lang="pt-BR" sz="1050" b="1">
            <a:latin typeface="Gadugi" panose="020B0502040204020203" pitchFamily="34" charset="0"/>
            <a:ea typeface="Gadugi" panose="020B0502040204020203" pitchFamily="34" charset="0"/>
          </a:endParaRP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3" name="CaixaDeTexto 52">
          <a:extLst>
            <a:ext uri="{FF2B5EF4-FFF2-40B4-BE49-F238E27FC236}">
              <a16:creationId xmlns:a16="http://schemas.microsoft.com/office/drawing/2014/main" id="{00000000-0008-0000-0000-00003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X1A0T</a:t>
          </a:r>
        </a:p>
      </xdr:txBody>
    </xdr:sp>
    <xdr:clientData/>
  </xdr:twoCellAnchor>
  <xdr:twoCellAnchor>
    <xdr:from>
      <xdr:col>5</xdr:col>
      <xdr:colOff>95250</xdr:colOff>
      <xdr:row>0</xdr:row>
      <xdr:rowOff>60510</xdr:rowOff>
    </xdr:from>
    <xdr:to>
      <xdr:col>7</xdr:col>
      <xdr:colOff>600075</xdr:colOff>
      <xdr:row>1</xdr:row>
      <xdr:rowOff>95251</xdr:rowOff>
    </xdr:to>
    <xdr:sp macro="" textlink="">
      <xdr:nvSpPr>
        <xdr:cNvPr id="6" name="Título 1">
          <a:extLst>
            <a:ext uri="{FF2B5EF4-FFF2-40B4-BE49-F238E27FC236}">
              <a16:creationId xmlns:a16="http://schemas.microsoft.com/office/drawing/2014/main" id="{00000000-0008-0000-0000-000006000000}"/>
            </a:ext>
          </a:extLst>
        </xdr:cNvPr>
        <xdr:cNvSpPr txBox="1">
          <a:spLocks/>
        </xdr:cNvSpPr>
      </xdr:nvSpPr>
      <xdr:spPr>
        <a:xfrm>
          <a:off x="2847975" y="60510"/>
          <a:ext cx="1724025" cy="234766"/>
        </a:xfrm>
        <a:prstGeom prst="rect">
          <a:avLst/>
        </a:prstGeom>
        <a:noFill/>
      </xdr:spPr>
      <xdr:txBody>
        <a:bodyPr vert="horz" wrap="square" lIns="91440" tIns="45720" rIns="91440" bIns="45720" rtlCol="0" anchor="ctr">
          <a:noAutofit/>
        </a:bodyPr>
        <a:lstStyle>
          <a:defPPr>
            <a:defRPr lang="pt-BR"/>
          </a:defPPr>
          <a:lvl1pPr marL="0" algn="l" defTabSz="1651747" rtl="0" eaLnBrk="1" latinLnBrk="0" hangingPunct="1">
            <a:defRPr sz="3251" kern="1200">
              <a:solidFill>
                <a:schemeClr val="tx1"/>
              </a:solidFill>
              <a:latin typeface="+mn-lt"/>
              <a:ea typeface="+mn-ea"/>
              <a:cs typeface="+mn-cs"/>
            </a:defRPr>
          </a:lvl1pPr>
          <a:lvl2pPr marL="825873" algn="l" defTabSz="1651747" rtl="0" eaLnBrk="1" latinLnBrk="0" hangingPunct="1">
            <a:defRPr sz="3251" kern="1200">
              <a:solidFill>
                <a:schemeClr val="tx1"/>
              </a:solidFill>
              <a:latin typeface="+mn-lt"/>
              <a:ea typeface="+mn-ea"/>
              <a:cs typeface="+mn-cs"/>
            </a:defRPr>
          </a:lvl2pPr>
          <a:lvl3pPr marL="1651747" algn="l" defTabSz="1651747" rtl="0" eaLnBrk="1" latinLnBrk="0" hangingPunct="1">
            <a:defRPr sz="3251" kern="1200">
              <a:solidFill>
                <a:schemeClr val="tx1"/>
              </a:solidFill>
              <a:latin typeface="+mn-lt"/>
              <a:ea typeface="+mn-ea"/>
              <a:cs typeface="+mn-cs"/>
            </a:defRPr>
          </a:lvl3pPr>
          <a:lvl4pPr marL="2477619" algn="l" defTabSz="1651747" rtl="0" eaLnBrk="1" latinLnBrk="0" hangingPunct="1">
            <a:defRPr sz="3251" kern="1200">
              <a:solidFill>
                <a:schemeClr val="tx1"/>
              </a:solidFill>
              <a:latin typeface="+mn-lt"/>
              <a:ea typeface="+mn-ea"/>
              <a:cs typeface="+mn-cs"/>
            </a:defRPr>
          </a:lvl4pPr>
          <a:lvl5pPr marL="3303492" algn="l" defTabSz="1651747" rtl="0" eaLnBrk="1" latinLnBrk="0" hangingPunct="1">
            <a:defRPr sz="3251" kern="1200">
              <a:solidFill>
                <a:schemeClr val="tx1"/>
              </a:solidFill>
              <a:latin typeface="+mn-lt"/>
              <a:ea typeface="+mn-ea"/>
              <a:cs typeface="+mn-cs"/>
            </a:defRPr>
          </a:lvl5pPr>
          <a:lvl6pPr marL="4129364" algn="l" defTabSz="1651747" rtl="0" eaLnBrk="1" latinLnBrk="0" hangingPunct="1">
            <a:defRPr sz="3251" kern="1200">
              <a:solidFill>
                <a:schemeClr val="tx1"/>
              </a:solidFill>
              <a:latin typeface="+mn-lt"/>
              <a:ea typeface="+mn-ea"/>
              <a:cs typeface="+mn-cs"/>
            </a:defRPr>
          </a:lvl6pPr>
          <a:lvl7pPr marL="4955238" algn="l" defTabSz="1651747" rtl="0" eaLnBrk="1" latinLnBrk="0" hangingPunct="1">
            <a:defRPr sz="3251" kern="1200">
              <a:solidFill>
                <a:schemeClr val="tx1"/>
              </a:solidFill>
              <a:latin typeface="+mn-lt"/>
              <a:ea typeface="+mn-ea"/>
              <a:cs typeface="+mn-cs"/>
            </a:defRPr>
          </a:lvl7pPr>
          <a:lvl8pPr marL="5781111" algn="l" defTabSz="1651747" rtl="0" eaLnBrk="1" latinLnBrk="0" hangingPunct="1">
            <a:defRPr sz="3251" kern="1200">
              <a:solidFill>
                <a:schemeClr val="tx1"/>
              </a:solidFill>
              <a:latin typeface="+mn-lt"/>
              <a:ea typeface="+mn-ea"/>
              <a:cs typeface="+mn-cs"/>
            </a:defRPr>
          </a:lvl8pPr>
          <a:lvl9pPr marL="6606983" algn="l" defTabSz="1651747" rtl="0" eaLnBrk="1" latinLnBrk="0" hangingPunct="1">
            <a:defRPr sz="3251" kern="1200">
              <a:solidFill>
                <a:schemeClr val="tx1"/>
              </a:solidFill>
              <a:latin typeface="+mn-lt"/>
              <a:ea typeface="+mn-ea"/>
              <a:cs typeface="+mn-cs"/>
            </a:defRPr>
          </a:lvl9pPr>
        </a:lstStyle>
        <a:p>
          <a:pPr algn="ctr"/>
          <a:r>
            <a:rPr lang="pt-BR" sz="2000" b="0" spc="300">
              <a:solidFill>
                <a:schemeClr val="bg1"/>
              </a:solidFill>
              <a:effectLst>
                <a:outerShdw blurRad="38100" dist="38100" dir="2700000" algn="tl">
                  <a:srgbClr val="000000">
                    <a:alpha val="43137"/>
                  </a:srgbClr>
                </a:outerShdw>
              </a:effectLst>
              <a:latin typeface="+mn-lt"/>
              <a:ea typeface="Gadugi" panose="020B0502040204020203" pitchFamily="34" charset="0"/>
            </a:rPr>
            <a:t>RESULTS</a:t>
          </a:r>
          <a:endParaRPr lang="pt-BR" sz="3200" b="0" spc="300">
            <a:solidFill>
              <a:schemeClr val="bg1"/>
            </a:solidFill>
            <a:effectLst>
              <a:outerShdw blurRad="38100" dist="38100" dir="2700000" algn="tl">
                <a:srgbClr val="000000">
                  <a:alpha val="43137"/>
                </a:srgbClr>
              </a:outerShdw>
            </a:effectLst>
            <a:latin typeface="+mn-lt"/>
            <a:ea typeface="Gadugi" panose="020B0502040204020203" pitchFamily="34" charset="0"/>
          </a:endParaRPr>
        </a:p>
      </xdr:txBody>
    </xdr:sp>
    <xdr:clientData/>
  </xdr:twoCellAnchor>
  <xdr:twoCellAnchor>
    <xdr:from>
      <xdr:col>5</xdr:col>
      <xdr:colOff>30912</xdr:colOff>
      <xdr:row>1</xdr:row>
      <xdr:rowOff>24810</xdr:rowOff>
    </xdr:from>
    <xdr:to>
      <xdr:col>8</xdr:col>
      <xdr:colOff>57150</xdr:colOff>
      <xdr:row>5</xdr:row>
      <xdr:rowOff>150104</xdr:rowOff>
    </xdr:to>
    <xdr:sp macro="" textlink="">
      <xdr:nvSpPr>
        <xdr:cNvPr id="7" name="CaixaDeTexto 1">
          <a:extLst>
            <a:ext uri="{FF2B5EF4-FFF2-40B4-BE49-F238E27FC236}">
              <a16:creationId xmlns:a16="http://schemas.microsoft.com/office/drawing/2014/main" id="{00000000-0008-0000-0000-000007000000}"/>
            </a:ext>
          </a:extLst>
        </xdr:cNvPr>
        <xdr:cNvSpPr txBox="1"/>
      </xdr:nvSpPr>
      <xdr:spPr>
        <a:xfrm>
          <a:off x="2769350" y="215310"/>
          <a:ext cx="1847894" cy="887294"/>
        </a:xfrm>
        <a:prstGeom prst="rect">
          <a:avLst/>
        </a:prstGeom>
        <a:noFill/>
      </xdr:spPr>
      <xdr:txBody>
        <a:bodyPr wrap="square" rtlCol="0">
          <a:spAutoFit/>
        </a:bodyPr>
        <a:lstStyle>
          <a:defPPr>
            <a:defRPr lang="pt-BR"/>
          </a:defPPr>
          <a:lvl1pPr marL="0" algn="l" defTabSz="1651747" rtl="0" eaLnBrk="1" latinLnBrk="0" hangingPunct="1">
            <a:defRPr sz="3251" kern="1200">
              <a:solidFill>
                <a:schemeClr val="tx1"/>
              </a:solidFill>
              <a:latin typeface="+mn-lt"/>
              <a:ea typeface="+mn-ea"/>
              <a:cs typeface="+mn-cs"/>
            </a:defRPr>
          </a:lvl1pPr>
          <a:lvl2pPr marL="825873" algn="l" defTabSz="1651747" rtl="0" eaLnBrk="1" latinLnBrk="0" hangingPunct="1">
            <a:defRPr sz="3251" kern="1200">
              <a:solidFill>
                <a:schemeClr val="tx1"/>
              </a:solidFill>
              <a:latin typeface="+mn-lt"/>
              <a:ea typeface="+mn-ea"/>
              <a:cs typeface="+mn-cs"/>
            </a:defRPr>
          </a:lvl2pPr>
          <a:lvl3pPr marL="1651747" algn="l" defTabSz="1651747" rtl="0" eaLnBrk="1" latinLnBrk="0" hangingPunct="1">
            <a:defRPr sz="3251" kern="1200">
              <a:solidFill>
                <a:schemeClr val="tx1"/>
              </a:solidFill>
              <a:latin typeface="+mn-lt"/>
              <a:ea typeface="+mn-ea"/>
              <a:cs typeface="+mn-cs"/>
            </a:defRPr>
          </a:lvl3pPr>
          <a:lvl4pPr marL="2477619" algn="l" defTabSz="1651747" rtl="0" eaLnBrk="1" latinLnBrk="0" hangingPunct="1">
            <a:defRPr sz="3251" kern="1200">
              <a:solidFill>
                <a:schemeClr val="tx1"/>
              </a:solidFill>
              <a:latin typeface="+mn-lt"/>
              <a:ea typeface="+mn-ea"/>
              <a:cs typeface="+mn-cs"/>
            </a:defRPr>
          </a:lvl4pPr>
          <a:lvl5pPr marL="3303492" algn="l" defTabSz="1651747" rtl="0" eaLnBrk="1" latinLnBrk="0" hangingPunct="1">
            <a:defRPr sz="3251" kern="1200">
              <a:solidFill>
                <a:schemeClr val="tx1"/>
              </a:solidFill>
              <a:latin typeface="+mn-lt"/>
              <a:ea typeface="+mn-ea"/>
              <a:cs typeface="+mn-cs"/>
            </a:defRPr>
          </a:lvl5pPr>
          <a:lvl6pPr marL="4129364" algn="l" defTabSz="1651747" rtl="0" eaLnBrk="1" latinLnBrk="0" hangingPunct="1">
            <a:defRPr sz="3251" kern="1200">
              <a:solidFill>
                <a:schemeClr val="tx1"/>
              </a:solidFill>
              <a:latin typeface="+mn-lt"/>
              <a:ea typeface="+mn-ea"/>
              <a:cs typeface="+mn-cs"/>
            </a:defRPr>
          </a:lvl6pPr>
          <a:lvl7pPr marL="4955238" algn="l" defTabSz="1651747" rtl="0" eaLnBrk="1" latinLnBrk="0" hangingPunct="1">
            <a:defRPr sz="3251" kern="1200">
              <a:solidFill>
                <a:schemeClr val="tx1"/>
              </a:solidFill>
              <a:latin typeface="+mn-lt"/>
              <a:ea typeface="+mn-ea"/>
              <a:cs typeface="+mn-cs"/>
            </a:defRPr>
          </a:lvl7pPr>
          <a:lvl8pPr marL="5781111" algn="l" defTabSz="1651747" rtl="0" eaLnBrk="1" latinLnBrk="0" hangingPunct="1">
            <a:defRPr sz="3251" kern="1200">
              <a:solidFill>
                <a:schemeClr val="tx1"/>
              </a:solidFill>
              <a:latin typeface="+mn-lt"/>
              <a:ea typeface="+mn-ea"/>
              <a:cs typeface="+mn-cs"/>
            </a:defRPr>
          </a:lvl8pPr>
          <a:lvl9pPr marL="6606983" algn="l" defTabSz="1651747" rtl="0" eaLnBrk="1" latinLnBrk="0" hangingPunct="1">
            <a:defRPr sz="3251" kern="1200">
              <a:solidFill>
                <a:schemeClr val="tx1"/>
              </a:solidFill>
              <a:latin typeface="+mn-lt"/>
              <a:ea typeface="+mn-ea"/>
              <a:cs typeface="+mn-cs"/>
            </a:defRPr>
          </a:lvl9pPr>
        </a:lstStyle>
        <a:p>
          <a:r>
            <a:rPr lang="pt-BR" sz="5400" spc="-300">
              <a:solidFill>
                <a:schemeClr val="bg1"/>
              </a:solidFill>
              <a:effectLst>
                <a:outerShdw blurRad="38100" dist="38100" dir="2700000" algn="tl">
                  <a:srgbClr val="000000">
                    <a:alpha val="43137"/>
                  </a:srgbClr>
                </a:outerShdw>
              </a:effectLst>
              <a:latin typeface="72 Black" panose="020B0A04030603020204" pitchFamily="34" charset="0"/>
              <a:cs typeface="72 Black" panose="020B0A04030603020204" pitchFamily="34" charset="0"/>
            </a:rPr>
            <a:t>3Q</a:t>
          </a:r>
          <a:r>
            <a:rPr lang="pt-BR" sz="5400" spc="-300">
              <a:ln>
                <a:solidFill>
                  <a:schemeClr val="bg1"/>
                </a:solidFill>
              </a:ln>
              <a:noFill/>
              <a:effectLst>
                <a:outerShdw blurRad="38100" dist="38100" dir="2700000" algn="tl">
                  <a:srgbClr val="000000">
                    <a:alpha val="43137"/>
                  </a:srgbClr>
                </a:outerShdw>
              </a:effectLst>
              <a:latin typeface="72 Black" panose="020B0A04030603020204" pitchFamily="34" charset="0"/>
              <a:cs typeface="72 Black" panose="020B0A04030603020204" pitchFamily="34" charset="0"/>
            </a:rPr>
            <a:t>24</a:t>
          </a:r>
        </a:p>
      </xdr:txBody>
    </xdr:sp>
    <xdr:clientData/>
  </xdr:twoCellAnchor>
  <xdr:twoCellAnchor>
    <xdr:from>
      <xdr:col>5</xdr:col>
      <xdr:colOff>104775</xdr:colOff>
      <xdr:row>1</xdr:row>
      <xdr:rowOff>142875</xdr:rowOff>
    </xdr:from>
    <xdr:to>
      <xdr:col>7</xdr:col>
      <xdr:colOff>590550</xdr:colOff>
      <xdr:row>1</xdr:row>
      <xdr:rowOff>152400</xdr:rowOff>
    </xdr:to>
    <xdr:cxnSp macro="">
      <xdr:nvCxnSpPr>
        <xdr:cNvPr id="15" name="Conector reto 14">
          <a:extLst>
            <a:ext uri="{FF2B5EF4-FFF2-40B4-BE49-F238E27FC236}">
              <a16:creationId xmlns:a16="http://schemas.microsoft.com/office/drawing/2014/main" id="{00000000-0008-0000-0000-00000F000000}"/>
            </a:ext>
          </a:extLst>
        </xdr:cNvPr>
        <xdr:cNvCxnSpPr/>
      </xdr:nvCxnSpPr>
      <xdr:spPr>
        <a:xfrm>
          <a:off x="2857500" y="342900"/>
          <a:ext cx="1704975" cy="9525"/>
        </a:xfrm>
        <a:prstGeom prst="line">
          <a:avLst/>
        </a:prstGeom>
        <a:ln>
          <a:solidFill>
            <a:schemeClr val="bg1"/>
          </a:solidFill>
        </a:ln>
        <a:effectLst>
          <a:glow rad="63500">
            <a:schemeClr val="accent3">
              <a:satMod val="175000"/>
              <a:alpha val="40000"/>
            </a:schemeClr>
          </a:glow>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491331</xdr:colOff>
      <xdr:row>18</xdr:row>
      <xdr:rowOff>121446</xdr:rowOff>
    </xdr:from>
    <xdr:to>
      <xdr:col>11</xdr:col>
      <xdr:colOff>532131</xdr:colOff>
      <xdr:row>21</xdr:row>
      <xdr:rowOff>89946</xdr:rowOff>
    </xdr:to>
    <xdr:sp macro="" textlink="">
      <xdr:nvSpPr>
        <xdr:cNvPr id="272" name="Fluxograma: Processo Alternativo 21">
          <a:hlinkClick xmlns:r="http://schemas.openxmlformats.org/officeDocument/2006/relationships" r:id="rId27"/>
          <a:extLst>
            <a:ext uri="{FF2B5EF4-FFF2-40B4-BE49-F238E27FC236}">
              <a16:creationId xmlns:a16="http://schemas.microsoft.com/office/drawing/2014/main" id="{00000000-0008-0000-0000-000010010000}"/>
            </a:ext>
          </a:extLst>
        </xdr:cNvPr>
        <xdr:cNvSpPr/>
      </xdr:nvSpPr>
      <xdr:spPr>
        <a:xfrm>
          <a:off x="5658644" y="3550446"/>
          <a:ext cx="1255237"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lIns="0" tIns="0" rIns="0" bIns="0" rtlCol="0" anchor="t"/>
        <a:lstStyle/>
        <a:p>
          <a:pPr algn="ctr"/>
          <a:r>
            <a:rPr lang="pt-BR" sz="950" b="1">
              <a:latin typeface="Gadugi" panose="020B0502040204020203" pitchFamily="34" charset="0"/>
              <a:ea typeface="Gadugi" panose="020B0502040204020203" pitchFamily="34" charset="0"/>
            </a:rPr>
            <a:t>COPEL DIS </a:t>
          </a:r>
        </a:p>
        <a:p>
          <a:pPr algn="ctr"/>
          <a:r>
            <a:rPr lang="pt-BR" sz="950" b="1">
              <a:solidFill>
                <a:schemeClr val="lt1"/>
              </a:solidFill>
              <a:effectLst/>
              <a:latin typeface="Gadugi" panose="020B0502040204020203" pitchFamily="34" charset="0"/>
              <a:ea typeface="Gadugi" panose="020B0502040204020203" pitchFamily="34" charset="0"/>
              <a:cs typeface="+mn-cs"/>
            </a:rPr>
            <a:t>REVENUE</a:t>
          </a:r>
          <a:endParaRPr lang="pt-BR" sz="950">
            <a:effectLst/>
            <a:latin typeface="Gadugi" panose="020B0502040204020203" pitchFamily="34" charset="0"/>
            <a:ea typeface="Gadugi" panose="020B0502040204020203" pitchFamily="34" charset="0"/>
          </a:endParaRPr>
        </a:p>
        <a:p>
          <a:pPr algn="ctr"/>
          <a:endParaRPr lang="pt-BR" sz="950" b="1">
            <a:latin typeface="Gadugi" panose="020B0502040204020203" pitchFamily="34" charset="0"/>
            <a:ea typeface="Gadugi" panose="020B0502040204020203" pitchFamily="34" charset="0"/>
          </a:endParaRPr>
        </a:p>
      </xdr:txBody>
    </xdr:sp>
    <xdr:clientData/>
  </xdr:twoCellAnchor>
  <xdr:twoCellAnchor>
    <xdr:from>
      <xdr:col>4</xdr:col>
      <xdr:colOff>178594</xdr:colOff>
      <xdr:row>6</xdr:row>
      <xdr:rowOff>23812</xdr:rowOff>
    </xdr:from>
    <xdr:to>
      <xdr:col>23</xdr:col>
      <xdr:colOff>236802</xdr:colOff>
      <xdr:row>6</xdr:row>
      <xdr:rowOff>23812</xdr:rowOff>
    </xdr:to>
    <xdr:cxnSp macro="">
      <xdr:nvCxnSpPr>
        <xdr:cNvPr id="3" name="Conector reto 30">
          <a:extLst>
            <a:ext uri="{FF2B5EF4-FFF2-40B4-BE49-F238E27FC236}">
              <a16:creationId xmlns:a16="http://schemas.microsoft.com/office/drawing/2014/main" id="{00000000-0008-0000-0000-000003000000}"/>
            </a:ext>
          </a:extLst>
        </xdr:cNvPr>
        <xdr:cNvCxnSpPr/>
      </xdr:nvCxnSpPr>
      <xdr:spPr>
        <a:xfrm>
          <a:off x="2309813" y="1166812"/>
          <a:ext cx="11154833" cy="0"/>
        </a:xfrm>
        <a:prstGeom prst="line">
          <a:avLst/>
        </a:prstGeom>
        <a:ln>
          <a:solidFill>
            <a:schemeClr val="bg1"/>
          </a:solidFill>
        </a:ln>
        <a:effectLst>
          <a:glow rad="63500">
            <a:schemeClr val="accent3">
              <a:satMod val="175000"/>
              <a:alpha val="40000"/>
            </a:schemeClr>
          </a:glow>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478636</xdr:colOff>
      <xdr:row>29</xdr:row>
      <xdr:rowOff>43653</xdr:rowOff>
    </xdr:from>
    <xdr:to>
      <xdr:col>11</xdr:col>
      <xdr:colOff>516261</xdr:colOff>
      <xdr:row>32</xdr:row>
      <xdr:rowOff>12154</xdr:rowOff>
    </xdr:to>
    <xdr:sp macro="" textlink="">
      <xdr:nvSpPr>
        <xdr:cNvPr id="73" name="Fluxograma: Processo Alternativo 23">
          <a:hlinkClick xmlns:r="http://schemas.openxmlformats.org/officeDocument/2006/relationships" r:id="rId28"/>
          <a:extLst>
            <a:ext uri="{FF2B5EF4-FFF2-40B4-BE49-F238E27FC236}">
              <a16:creationId xmlns:a16="http://schemas.microsoft.com/office/drawing/2014/main" id="{00000000-0008-0000-0000-000049000000}"/>
            </a:ext>
          </a:extLst>
        </xdr:cNvPr>
        <xdr:cNvSpPr/>
      </xdr:nvSpPr>
      <xdr:spPr>
        <a:xfrm>
          <a:off x="5645949" y="5568153"/>
          <a:ext cx="1252062" cy="540001"/>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lIns="0" tIns="0" rIns="0" bIns="0" rtlCol="0" anchor="ctr"/>
        <a:lstStyle/>
        <a:p>
          <a:pPr algn="ctr" eaLnBrk="1" fontAlgn="auto" latinLnBrk="0" hangingPunct="1"/>
          <a:r>
            <a:rPr lang="pt-BR" sz="800" b="1">
              <a:solidFill>
                <a:schemeClr val="lt1"/>
              </a:solidFill>
              <a:effectLst/>
              <a:latin typeface="Gadugi" panose="020B0502040204020203" pitchFamily="34" charset="0"/>
              <a:ea typeface="Gadugi" panose="020B0502040204020203" pitchFamily="34" charset="0"/>
              <a:cs typeface="+mn-cs"/>
            </a:rPr>
            <a:t>INCOME STATEMENT </a:t>
          </a:r>
          <a:endParaRPr lang="pt-BR" sz="800">
            <a:effectLst/>
            <a:latin typeface="Gadugi" panose="020B0502040204020203" pitchFamily="34" charset="0"/>
            <a:ea typeface="Gadugi" panose="020B0502040204020203" pitchFamily="34" charset="0"/>
          </a:endParaRPr>
        </a:p>
        <a:p>
          <a:pPr algn="ctr" eaLnBrk="1" fontAlgn="auto" latinLnBrk="0" hangingPunct="1"/>
          <a:r>
            <a:rPr lang="pt-BR" sz="800" b="1">
              <a:solidFill>
                <a:schemeClr val="lt1"/>
              </a:solidFill>
              <a:effectLst/>
              <a:latin typeface="Gadugi" panose="020B0502040204020203" pitchFamily="34" charset="0"/>
              <a:ea typeface="Gadugi" panose="020B0502040204020203" pitchFamily="34" charset="0"/>
              <a:cs typeface="+mn-cs"/>
            </a:rPr>
            <a:t>BY COMPANY</a:t>
          </a:r>
          <a:r>
            <a:rPr lang="pt-BR" sz="800" b="1" baseline="0">
              <a:solidFill>
                <a:schemeClr val="lt1"/>
              </a:solidFill>
              <a:effectLst/>
              <a:latin typeface="Gadugi" panose="020B0502040204020203" pitchFamily="34" charset="0"/>
              <a:ea typeface="Gadugi" panose="020B0502040204020203" pitchFamily="34" charset="0"/>
              <a:cs typeface="+mn-cs"/>
            </a:rPr>
            <a:t> </a:t>
          </a:r>
          <a:endParaRPr lang="pt-BR" sz="800">
            <a:effectLst/>
            <a:latin typeface="Gadugi" panose="020B0502040204020203" pitchFamily="34" charset="0"/>
            <a:ea typeface="Gadugi" panose="020B0502040204020203" pitchFamily="34" charset="0"/>
          </a:endParaRPr>
        </a:p>
        <a:p>
          <a:pPr algn="ctr" eaLnBrk="1" fontAlgn="auto" latinLnBrk="0" hangingPunct="1"/>
          <a:r>
            <a:rPr lang="pt-BR" sz="800" b="1" baseline="0">
              <a:solidFill>
                <a:schemeClr val="lt1"/>
              </a:solidFill>
              <a:effectLst/>
              <a:latin typeface="Gadugi" panose="020B0502040204020203" pitchFamily="34" charset="0"/>
              <a:ea typeface="Gadugi" panose="020B0502040204020203" pitchFamily="34" charset="0"/>
              <a:cs typeface="+mn-cs"/>
            </a:rPr>
            <a:t>ACCUMULATED</a:t>
          </a:r>
          <a:endParaRPr lang="pt-BR" sz="900" b="1">
            <a:latin typeface="Gadugi" panose="020B0502040204020203" pitchFamily="34" charset="0"/>
            <a:ea typeface="Gadugi" panose="020B0502040204020203"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3173</xdr:colOff>
      <xdr:row>0</xdr:row>
      <xdr:rowOff>1</xdr:rowOff>
    </xdr:from>
    <xdr:to>
      <xdr:col>9</xdr:col>
      <xdr:colOff>1</xdr:colOff>
      <xdr:row>4</xdr:row>
      <xdr:rowOff>58004</xdr:rowOff>
    </xdr:to>
    <xdr:pic>
      <xdr:nvPicPr>
        <xdr:cNvPr id="2" name="Imagem 7">
          <a:extLst>
            <a:ext uri="{FF2B5EF4-FFF2-40B4-BE49-F238E27FC236}">
              <a16:creationId xmlns:a16="http://schemas.microsoft.com/office/drawing/2014/main" id="{00000000-0008-0000-0900-000002000000}"/>
            </a:ext>
          </a:extLst>
        </xdr:cNvPr>
        <xdr:cNvPicPr>
          <a:picLocks noChangeAspect="1"/>
        </xdr:cNvPicPr>
      </xdr:nvPicPr>
      <xdr:blipFill rotWithShape="1">
        <a:blip xmlns:r="http://schemas.openxmlformats.org/officeDocument/2006/relationships" r:embed="rId1"/>
        <a:srcRect r="32746"/>
        <a:stretch/>
      </xdr:blipFill>
      <xdr:spPr>
        <a:xfrm>
          <a:off x="136523" y="1"/>
          <a:ext cx="9369428" cy="1077178"/>
        </a:xfrm>
        <a:prstGeom prst="rect">
          <a:avLst/>
        </a:prstGeom>
      </xdr:spPr>
    </xdr:pic>
    <xdr:clientData/>
  </xdr:twoCellAnchor>
  <xdr:oneCellAnchor>
    <xdr:from>
      <xdr:col>1</xdr:col>
      <xdr:colOff>0</xdr:colOff>
      <xdr:row>3</xdr:row>
      <xdr:rowOff>95250</xdr:rowOff>
    </xdr:from>
    <xdr:ext cx="4079322" cy="342786"/>
    <xdr:sp macro="" textlink="">
      <xdr:nvSpPr>
        <xdr:cNvPr id="9" name="CaixaDeTexto 2">
          <a:extLst>
            <a:ext uri="{FF2B5EF4-FFF2-40B4-BE49-F238E27FC236}">
              <a16:creationId xmlns:a16="http://schemas.microsoft.com/office/drawing/2014/main" id="{00000000-0008-0000-0900-000009000000}"/>
            </a:ext>
            <a:ext uri="{147F2762-F138-4A5C-976F-8EAC2B608ADB}">
              <a16:predDERef xmlns:a16="http://schemas.microsoft.com/office/drawing/2014/main" pred="{33B59BFF-FCAB-4358-A1BD-C1EEB03D1565}"/>
            </a:ext>
          </a:extLst>
        </xdr:cNvPr>
        <xdr:cNvSpPr txBox="1"/>
      </xdr:nvSpPr>
      <xdr:spPr>
        <a:xfrm>
          <a:off x="130969" y="666750"/>
          <a:ext cx="4079322"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II- RESULT BY SUBSIDIARY &gt; COPEL DIS</a:t>
          </a: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4" name="CaixaDeTexto 1">
          <a:extLst>
            <a:ext uri="{FF2B5EF4-FFF2-40B4-BE49-F238E27FC236}">
              <a16:creationId xmlns:a16="http://schemas.microsoft.com/office/drawing/2014/main" id="{00000000-0008-0000-0900-000004000000}"/>
            </a:ext>
            <a:ext uri="{147F2762-F138-4A5C-976F-8EAC2B608ADB}">
              <a16:predDERef xmlns:a16="http://schemas.microsoft.com/office/drawing/2014/main" pred="{076B42E6-6BDB-4079-82AE-E85F34044A3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X8A0T</a:t>
          </a:r>
        </a:p>
      </xdr:txBody>
    </xdr:sp>
    <xdr:clientData/>
  </xdr:twoCellAnchor>
  <xdr:twoCellAnchor>
    <xdr:from>
      <xdr:col>6</xdr:col>
      <xdr:colOff>942975</xdr:colOff>
      <xdr:row>0</xdr:row>
      <xdr:rowOff>38100</xdr:rowOff>
    </xdr:from>
    <xdr:to>
      <xdr:col>8</xdr:col>
      <xdr:colOff>29344</xdr:colOff>
      <xdr:row>2</xdr:row>
      <xdr:rowOff>180975</xdr:rowOff>
    </xdr:to>
    <xdr:sp macro="" textlink="">
      <xdr:nvSpPr>
        <xdr:cNvPr id="5" name="Seta para a Esquerda 4">
          <a:hlinkClick xmlns:r="http://schemas.openxmlformats.org/officeDocument/2006/relationships" r:id="rId2"/>
          <a:extLst>
            <a:ext uri="{FF2B5EF4-FFF2-40B4-BE49-F238E27FC236}">
              <a16:creationId xmlns:a16="http://schemas.microsoft.com/office/drawing/2014/main" id="{00000000-0008-0000-0900-000005000000}"/>
            </a:ext>
            <a:ext uri="{147F2762-F138-4A5C-976F-8EAC2B608ADB}">
              <a16:predDERef xmlns:a16="http://schemas.microsoft.com/office/drawing/2014/main" pred="{C535434E-6E22-4086-8A00-6A449A545EC9}"/>
            </a:ext>
          </a:extLst>
        </xdr:cNvPr>
        <xdr:cNvSpPr/>
      </xdr:nvSpPr>
      <xdr:spPr>
        <a:xfrm>
          <a:off x="8543925" y="38100"/>
          <a:ext cx="83896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6" name="CaixaDeTexto 4">
          <a:extLst>
            <a:ext uri="{FF2B5EF4-FFF2-40B4-BE49-F238E27FC236}">
              <a16:creationId xmlns:a16="http://schemas.microsoft.com/office/drawing/2014/main" id="{00000000-0008-0000-0900-000006000000}"/>
            </a:ext>
            <a:ext uri="{147F2762-F138-4A5C-976F-8EAC2B608ADB}">
              <a16:predDERef xmlns:a16="http://schemas.microsoft.com/office/drawing/2014/main" pred="{B0C9F667-C758-4532-B0AC-5D0C87C43F3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X8A0T</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326390</xdr:colOff>
      <xdr:row>0</xdr:row>
      <xdr:rowOff>0</xdr:rowOff>
    </xdr:from>
    <xdr:to>
      <xdr:col>8</xdr:col>
      <xdr:colOff>106563</xdr:colOff>
      <xdr:row>4</xdr:row>
      <xdr:rowOff>30698</xdr:rowOff>
    </xdr:to>
    <xdr:grpSp>
      <xdr:nvGrpSpPr>
        <xdr:cNvPr id="2" name="Agrupar 1">
          <a:extLst>
            <a:ext uri="{FF2B5EF4-FFF2-40B4-BE49-F238E27FC236}">
              <a16:creationId xmlns:a16="http://schemas.microsoft.com/office/drawing/2014/main" id="{00000000-0008-0000-0A00-000002000000}"/>
            </a:ext>
          </a:extLst>
        </xdr:cNvPr>
        <xdr:cNvGrpSpPr/>
      </xdr:nvGrpSpPr>
      <xdr:grpSpPr>
        <a:xfrm>
          <a:off x="173990" y="0"/>
          <a:ext cx="8305048" cy="1049873"/>
          <a:chOff x="326390" y="0"/>
          <a:chExt cx="6626860" cy="1027648"/>
        </a:xfrm>
      </xdr:grpSpPr>
      <xdr:pic>
        <xdr:nvPicPr>
          <xdr:cNvPr id="5" name="Imagem 4">
            <a:extLst>
              <a:ext uri="{FF2B5EF4-FFF2-40B4-BE49-F238E27FC236}">
                <a16:creationId xmlns:a16="http://schemas.microsoft.com/office/drawing/2014/main" id="{00000000-0008-0000-0A00-000005000000}"/>
              </a:ext>
            </a:extLst>
          </xdr:cNvPr>
          <xdr:cNvPicPr>
            <a:picLocks noChangeAspect="1"/>
          </xdr:cNvPicPr>
        </xdr:nvPicPr>
        <xdr:blipFill rotWithShape="1">
          <a:blip xmlns:r="http://schemas.openxmlformats.org/officeDocument/2006/relationships" r:embed="rId1"/>
          <a:srcRect r="53233"/>
          <a:stretch/>
        </xdr:blipFill>
        <xdr:spPr>
          <a:xfrm>
            <a:off x="326390" y="0"/>
            <a:ext cx="6626860" cy="1027648"/>
          </a:xfrm>
          <a:prstGeom prst="rect">
            <a:avLst/>
          </a:prstGeom>
        </xdr:spPr>
      </xdr:pic>
      <xdr:pic>
        <xdr:nvPicPr>
          <xdr:cNvPr id="6" name="Imagem 5">
            <a:extLst>
              <a:ext uri="{FF2B5EF4-FFF2-40B4-BE49-F238E27FC236}">
                <a16:creationId xmlns:a16="http://schemas.microsoft.com/office/drawing/2014/main" id="{00000000-0008-0000-0A00-000006000000}"/>
              </a:ext>
            </a:extLst>
          </xdr:cNvPr>
          <xdr:cNvPicPr>
            <a:picLocks noChangeAspect="1"/>
          </xdr:cNvPicPr>
        </xdr:nvPicPr>
        <xdr:blipFill rotWithShape="1">
          <a:blip xmlns:r="http://schemas.openxmlformats.org/officeDocument/2006/relationships" r:embed="rId2"/>
          <a:srcRect b="11753"/>
          <a:stretch/>
        </xdr:blipFill>
        <xdr:spPr>
          <a:xfrm>
            <a:off x="337820" y="1"/>
            <a:ext cx="6163821" cy="615342"/>
          </a:xfrm>
          <a:prstGeom prst="rect">
            <a:avLst/>
          </a:prstGeom>
        </xdr:spPr>
      </xdr:pic>
    </xdr:grpSp>
    <xdr:clientData/>
  </xdr:twoCellAnchor>
  <xdr:oneCellAnchor>
    <xdr:from>
      <xdr:col>0</xdr:col>
      <xdr:colOff>152400</xdr:colOff>
      <xdr:row>3</xdr:row>
      <xdr:rowOff>104775</xdr:rowOff>
    </xdr:from>
    <xdr:ext cx="5819991" cy="342786"/>
    <xdr:sp macro="" textlink="">
      <xdr:nvSpPr>
        <xdr:cNvPr id="8" name="CaixaDeTexto 2">
          <a:extLst>
            <a:ext uri="{FF2B5EF4-FFF2-40B4-BE49-F238E27FC236}">
              <a16:creationId xmlns:a16="http://schemas.microsoft.com/office/drawing/2014/main" id="{00000000-0008-0000-0A00-000008000000}"/>
            </a:ext>
            <a:ext uri="{147F2762-F138-4A5C-976F-8EAC2B608ADB}">
              <a16:predDERef xmlns:a16="http://schemas.microsoft.com/office/drawing/2014/main" pred="{00000000-0008-0000-0A00-000002000000}"/>
            </a:ext>
          </a:extLst>
        </xdr:cNvPr>
        <xdr:cNvSpPr txBox="1"/>
      </xdr:nvSpPr>
      <xdr:spPr>
        <a:xfrm>
          <a:off x="152400" y="676275"/>
          <a:ext cx="5819991"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II- RESULT BY SUBSIDIARY &gt; </a:t>
          </a:r>
          <a:r>
            <a:rPr lang="pt-BR" sz="1600" b="1" baseline="0">
              <a:solidFill>
                <a:schemeClr val="bg1"/>
              </a:solidFill>
            </a:rPr>
            <a:t>COPEL COM (MERCADO LIVRE)</a:t>
          </a:r>
          <a:endParaRPr lang="pt-BR" sz="1600" b="1">
            <a:solidFill>
              <a:schemeClr val="bg1"/>
            </a:solidFill>
          </a:endParaRP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4" name="CaixaDeTexto 3">
          <a:extLst>
            <a:ext uri="{FF2B5EF4-FFF2-40B4-BE49-F238E27FC236}">
              <a16:creationId xmlns:a16="http://schemas.microsoft.com/office/drawing/2014/main" id="{00000000-0008-0000-0A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X9A0T</a:t>
          </a:r>
        </a:p>
      </xdr:txBody>
    </xdr:sp>
    <xdr:clientData/>
  </xdr:twoCellAnchor>
  <xdr:twoCellAnchor>
    <xdr:from>
      <xdr:col>6</xdr:col>
      <xdr:colOff>819150</xdr:colOff>
      <xdr:row>0</xdr:row>
      <xdr:rowOff>38100</xdr:rowOff>
    </xdr:from>
    <xdr:to>
      <xdr:col>8</xdr:col>
      <xdr:colOff>76199</xdr:colOff>
      <xdr:row>2</xdr:row>
      <xdr:rowOff>180975</xdr:rowOff>
    </xdr:to>
    <xdr:sp macro="" textlink="">
      <xdr:nvSpPr>
        <xdr:cNvPr id="10" name="Seta para a Esquerda 6">
          <a:hlinkClick xmlns:r="http://schemas.openxmlformats.org/officeDocument/2006/relationships" r:id="rId3"/>
          <a:extLst>
            <a:ext uri="{FF2B5EF4-FFF2-40B4-BE49-F238E27FC236}">
              <a16:creationId xmlns:a16="http://schemas.microsoft.com/office/drawing/2014/main" id="{00000000-0008-0000-0A00-00000A000000}"/>
            </a:ext>
          </a:extLst>
        </xdr:cNvPr>
        <xdr:cNvSpPr/>
      </xdr:nvSpPr>
      <xdr:spPr>
        <a:xfrm>
          <a:off x="7839075" y="38100"/>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7" name="CaixaDeTexto 6">
          <a:extLst>
            <a:ext uri="{FF2B5EF4-FFF2-40B4-BE49-F238E27FC236}">
              <a16:creationId xmlns:a16="http://schemas.microsoft.com/office/drawing/2014/main" id="{00000000-0008-0000-0A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X9A0T</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373376</xdr:colOff>
      <xdr:row>0</xdr:row>
      <xdr:rowOff>0</xdr:rowOff>
    </xdr:from>
    <xdr:to>
      <xdr:col>17</xdr:col>
      <xdr:colOff>19050</xdr:colOff>
      <xdr:row>4</xdr:row>
      <xdr:rowOff>35154</xdr:rowOff>
    </xdr:to>
    <xdr:grpSp>
      <xdr:nvGrpSpPr>
        <xdr:cNvPr id="3" name="Agrupar 2">
          <a:extLst>
            <a:ext uri="{FF2B5EF4-FFF2-40B4-BE49-F238E27FC236}">
              <a16:creationId xmlns:a16="http://schemas.microsoft.com/office/drawing/2014/main" id="{00000000-0008-0000-0B00-000003000000}"/>
            </a:ext>
          </a:extLst>
        </xdr:cNvPr>
        <xdr:cNvGrpSpPr/>
      </xdr:nvGrpSpPr>
      <xdr:grpSpPr>
        <a:xfrm>
          <a:off x="163826" y="0"/>
          <a:ext cx="13656949" cy="1054329"/>
          <a:chOff x="370836" y="0"/>
          <a:chExt cx="14128119" cy="1010514"/>
        </a:xfrm>
      </xdr:grpSpPr>
      <xdr:pic>
        <xdr:nvPicPr>
          <xdr:cNvPr id="2" name="Imagem 1">
            <a:extLst>
              <a:ext uri="{FF2B5EF4-FFF2-40B4-BE49-F238E27FC236}">
                <a16:creationId xmlns:a16="http://schemas.microsoft.com/office/drawing/2014/main" id="{00000000-0008-0000-0B00-000002000000}"/>
              </a:ext>
            </a:extLst>
          </xdr:cNvPr>
          <xdr:cNvPicPr>
            <a:picLocks noChangeAspect="1"/>
          </xdr:cNvPicPr>
        </xdr:nvPicPr>
        <xdr:blipFill rotWithShape="1">
          <a:blip xmlns:r="http://schemas.openxmlformats.org/officeDocument/2006/relationships" r:embed="rId1"/>
          <a:srcRect b="86057"/>
          <a:stretch/>
        </xdr:blipFill>
        <xdr:spPr>
          <a:xfrm>
            <a:off x="387350" y="0"/>
            <a:ext cx="14111605" cy="1010514"/>
          </a:xfrm>
          <a:prstGeom prst="rect">
            <a:avLst/>
          </a:prstGeom>
        </xdr:spPr>
      </xdr:pic>
      <xdr:pic>
        <xdr:nvPicPr>
          <xdr:cNvPr id="6" name="Imagem 5">
            <a:extLst>
              <a:ext uri="{FF2B5EF4-FFF2-40B4-BE49-F238E27FC236}">
                <a16:creationId xmlns:a16="http://schemas.microsoft.com/office/drawing/2014/main" id="{00000000-0008-0000-0B00-000006000000}"/>
              </a:ext>
            </a:extLst>
          </xdr:cNvPr>
          <xdr:cNvPicPr>
            <a:picLocks noChangeAspect="1"/>
          </xdr:cNvPicPr>
        </xdr:nvPicPr>
        <xdr:blipFill rotWithShape="1">
          <a:blip xmlns:r="http://schemas.openxmlformats.org/officeDocument/2006/relationships" r:embed="rId2"/>
          <a:srcRect b="19183"/>
          <a:stretch/>
        </xdr:blipFill>
        <xdr:spPr>
          <a:xfrm>
            <a:off x="370836" y="5082"/>
            <a:ext cx="8057485" cy="551799"/>
          </a:xfrm>
          <a:prstGeom prst="rect">
            <a:avLst/>
          </a:prstGeom>
        </xdr:spPr>
      </xdr:pic>
    </xdr:grpSp>
    <xdr:clientData/>
  </xdr:twoCellAnchor>
  <xdr:oneCellAnchor>
    <xdr:from>
      <xdr:col>1</xdr:col>
      <xdr:colOff>0</xdr:colOff>
      <xdr:row>3</xdr:row>
      <xdr:rowOff>95250</xdr:rowOff>
    </xdr:from>
    <xdr:ext cx="8001000" cy="600075"/>
    <xdr:sp macro="" textlink="">
      <xdr:nvSpPr>
        <xdr:cNvPr id="4" name="CaixaDeTexto 3">
          <a:extLst>
            <a:ext uri="{FF2B5EF4-FFF2-40B4-BE49-F238E27FC236}">
              <a16:creationId xmlns:a16="http://schemas.microsoft.com/office/drawing/2014/main" id="{00000000-0008-0000-0B00-000004000000}"/>
            </a:ext>
          </a:extLst>
        </xdr:cNvPr>
        <xdr:cNvSpPr txBox="1"/>
      </xdr:nvSpPr>
      <xdr:spPr>
        <a:xfrm>
          <a:off x="381000" y="666750"/>
          <a:ext cx="8001000" cy="6000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pt-BR" sz="1600" b="1">
              <a:solidFill>
                <a:schemeClr val="bg1"/>
              </a:solidFill>
            </a:rPr>
            <a:t>Exhibit II- RESULT BY SUBSIDIARY &gt; INCOME STATEMENT FOR THE QUARTER BY COMPANY</a:t>
          </a: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7" name="CaixaDeTexto 6">
          <a:extLst>
            <a:ext uri="{FF2B5EF4-FFF2-40B4-BE49-F238E27FC236}">
              <a16:creationId xmlns:a16="http://schemas.microsoft.com/office/drawing/2014/main" id="{00000000-0008-0000-0B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X10A0T</a:t>
          </a:r>
        </a:p>
      </xdr:txBody>
    </xdr:sp>
    <xdr:clientData/>
  </xdr:twoCellAnchor>
  <xdr:twoCellAnchor>
    <xdr:from>
      <xdr:col>15</xdr:col>
      <xdr:colOff>619125</xdr:colOff>
      <xdr:row>0</xdr:row>
      <xdr:rowOff>57150</xdr:rowOff>
    </xdr:from>
    <xdr:to>
      <xdr:col>16</xdr:col>
      <xdr:colOff>752474</xdr:colOff>
      <xdr:row>3</xdr:row>
      <xdr:rowOff>9525</xdr:rowOff>
    </xdr:to>
    <xdr:sp macro="" textlink="">
      <xdr:nvSpPr>
        <xdr:cNvPr id="9" name="Seta para a Esquerda 6">
          <a:hlinkClick xmlns:r="http://schemas.openxmlformats.org/officeDocument/2006/relationships" r:id="rId3"/>
          <a:extLst>
            <a:ext uri="{FF2B5EF4-FFF2-40B4-BE49-F238E27FC236}">
              <a16:creationId xmlns:a16="http://schemas.microsoft.com/office/drawing/2014/main" id="{00000000-0008-0000-0B00-000009000000}"/>
            </a:ext>
          </a:extLst>
        </xdr:cNvPr>
        <xdr:cNvSpPr/>
      </xdr:nvSpPr>
      <xdr:spPr>
        <a:xfrm>
          <a:off x="13154025" y="57150"/>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5" name="CaixaDeTexto 4">
          <a:extLst>
            <a:ext uri="{FF2B5EF4-FFF2-40B4-BE49-F238E27FC236}">
              <a16:creationId xmlns:a16="http://schemas.microsoft.com/office/drawing/2014/main" id="{00000000-0008-0000-0B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X10A0T</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1901</xdr:colOff>
      <xdr:row>0</xdr:row>
      <xdr:rowOff>0</xdr:rowOff>
    </xdr:from>
    <xdr:to>
      <xdr:col>17</xdr:col>
      <xdr:colOff>19050</xdr:colOff>
      <xdr:row>4</xdr:row>
      <xdr:rowOff>35154</xdr:rowOff>
    </xdr:to>
    <xdr:grpSp>
      <xdr:nvGrpSpPr>
        <xdr:cNvPr id="2" name="Agrupar 1">
          <a:extLst>
            <a:ext uri="{FF2B5EF4-FFF2-40B4-BE49-F238E27FC236}">
              <a16:creationId xmlns:a16="http://schemas.microsoft.com/office/drawing/2014/main" id="{00000000-0008-0000-0C00-000002000000}"/>
            </a:ext>
          </a:extLst>
        </xdr:cNvPr>
        <xdr:cNvGrpSpPr/>
      </xdr:nvGrpSpPr>
      <xdr:grpSpPr>
        <a:xfrm>
          <a:off x="163826" y="0"/>
          <a:ext cx="13656949" cy="1054329"/>
          <a:chOff x="370836" y="0"/>
          <a:chExt cx="14128119" cy="1010514"/>
        </a:xfrm>
      </xdr:grpSpPr>
      <xdr:pic>
        <xdr:nvPicPr>
          <xdr:cNvPr id="3" name="Imagem 2">
            <a:extLst>
              <a:ext uri="{FF2B5EF4-FFF2-40B4-BE49-F238E27FC236}">
                <a16:creationId xmlns:a16="http://schemas.microsoft.com/office/drawing/2014/main" id="{00000000-0008-0000-0C00-000003000000}"/>
              </a:ext>
            </a:extLst>
          </xdr:cNvPr>
          <xdr:cNvPicPr>
            <a:picLocks noChangeAspect="1"/>
          </xdr:cNvPicPr>
        </xdr:nvPicPr>
        <xdr:blipFill rotWithShape="1">
          <a:blip xmlns:r="http://schemas.openxmlformats.org/officeDocument/2006/relationships" r:embed="rId1"/>
          <a:srcRect b="86057"/>
          <a:stretch/>
        </xdr:blipFill>
        <xdr:spPr>
          <a:xfrm>
            <a:off x="387350" y="0"/>
            <a:ext cx="14111605" cy="1010514"/>
          </a:xfrm>
          <a:prstGeom prst="rect">
            <a:avLst/>
          </a:prstGeom>
        </xdr:spPr>
      </xdr:pic>
      <xdr:pic>
        <xdr:nvPicPr>
          <xdr:cNvPr id="4" name="Imagem 3">
            <a:extLst>
              <a:ext uri="{FF2B5EF4-FFF2-40B4-BE49-F238E27FC236}">
                <a16:creationId xmlns:a16="http://schemas.microsoft.com/office/drawing/2014/main" id="{00000000-0008-0000-0C00-000004000000}"/>
              </a:ext>
            </a:extLst>
          </xdr:cNvPr>
          <xdr:cNvPicPr>
            <a:picLocks noChangeAspect="1"/>
          </xdr:cNvPicPr>
        </xdr:nvPicPr>
        <xdr:blipFill rotWithShape="1">
          <a:blip xmlns:r="http://schemas.openxmlformats.org/officeDocument/2006/relationships" r:embed="rId2"/>
          <a:srcRect b="19183"/>
          <a:stretch/>
        </xdr:blipFill>
        <xdr:spPr>
          <a:xfrm>
            <a:off x="370836" y="5082"/>
            <a:ext cx="8057485" cy="551799"/>
          </a:xfrm>
          <a:prstGeom prst="rect">
            <a:avLst/>
          </a:prstGeom>
        </xdr:spPr>
      </xdr:pic>
    </xdr:grpSp>
    <xdr:clientData/>
  </xdr:twoCellAnchor>
  <xdr:oneCellAnchor>
    <xdr:from>
      <xdr:col>1</xdr:col>
      <xdr:colOff>0</xdr:colOff>
      <xdr:row>3</xdr:row>
      <xdr:rowOff>95250</xdr:rowOff>
    </xdr:from>
    <xdr:ext cx="8001000" cy="600075"/>
    <xdr:sp macro="" textlink="">
      <xdr:nvSpPr>
        <xdr:cNvPr id="5" name="CaixaDeTexto 4">
          <a:extLst>
            <a:ext uri="{FF2B5EF4-FFF2-40B4-BE49-F238E27FC236}">
              <a16:creationId xmlns:a16="http://schemas.microsoft.com/office/drawing/2014/main" id="{00000000-0008-0000-0C00-000005000000}"/>
            </a:ext>
          </a:extLst>
        </xdr:cNvPr>
        <xdr:cNvSpPr txBox="1"/>
      </xdr:nvSpPr>
      <xdr:spPr>
        <a:xfrm>
          <a:off x="161925" y="666750"/>
          <a:ext cx="8001000" cy="6000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pt-BR" sz="1600" b="1">
              <a:solidFill>
                <a:schemeClr val="bg1"/>
              </a:solidFill>
            </a:rPr>
            <a:t>Exhibit II- RESULT BY SUBSIDIARY &gt; INCOME STATEMENT BY COMPANY</a:t>
          </a:r>
          <a:r>
            <a:rPr lang="pt-BR" sz="1600" b="1" baseline="0">
              <a:solidFill>
                <a:schemeClr val="bg1"/>
              </a:solidFill>
            </a:rPr>
            <a:t> ACCUMULATED</a:t>
          </a:r>
          <a:endParaRPr lang="pt-BR" sz="1600" b="1">
            <a:solidFill>
              <a:schemeClr val="bg1"/>
            </a:solidFill>
          </a:endParaRP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6" name="CaixaDeTexto 5">
          <a:extLst>
            <a:ext uri="{FF2B5EF4-FFF2-40B4-BE49-F238E27FC236}">
              <a16:creationId xmlns:a16="http://schemas.microsoft.com/office/drawing/2014/main" id="{00000000-0008-0000-0C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X10A0T</a:t>
          </a:r>
        </a:p>
      </xdr:txBody>
    </xdr:sp>
    <xdr:clientData/>
  </xdr:twoCellAnchor>
  <xdr:twoCellAnchor>
    <xdr:from>
      <xdr:col>15</xdr:col>
      <xdr:colOff>619125</xdr:colOff>
      <xdr:row>0</xdr:row>
      <xdr:rowOff>57150</xdr:rowOff>
    </xdr:from>
    <xdr:to>
      <xdr:col>16</xdr:col>
      <xdr:colOff>752474</xdr:colOff>
      <xdr:row>3</xdr:row>
      <xdr:rowOff>9525</xdr:rowOff>
    </xdr:to>
    <xdr:sp macro="" textlink="">
      <xdr:nvSpPr>
        <xdr:cNvPr id="7" name="Seta para a Esquerda 6">
          <a:hlinkClick xmlns:r="http://schemas.openxmlformats.org/officeDocument/2006/relationships" r:id="rId3"/>
          <a:extLst>
            <a:ext uri="{FF2B5EF4-FFF2-40B4-BE49-F238E27FC236}">
              <a16:creationId xmlns:a16="http://schemas.microsoft.com/office/drawing/2014/main" id="{00000000-0008-0000-0C00-000007000000}"/>
            </a:ext>
          </a:extLst>
        </xdr:cNvPr>
        <xdr:cNvSpPr/>
      </xdr:nvSpPr>
      <xdr:spPr>
        <a:xfrm>
          <a:off x="12934950" y="57150"/>
          <a:ext cx="847724"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8" name="CaixaDeTexto 7">
          <a:extLst>
            <a:ext uri="{FF2B5EF4-FFF2-40B4-BE49-F238E27FC236}">
              <a16:creationId xmlns:a16="http://schemas.microsoft.com/office/drawing/2014/main" id="{00000000-0008-0000-0C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X10A0T</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0</xdr:row>
      <xdr:rowOff>0</xdr:rowOff>
    </xdr:from>
    <xdr:to>
      <xdr:col>16</xdr:col>
      <xdr:colOff>24130</xdr:colOff>
      <xdr:row>4</xdr:row>
      <xdr:rowOff>33884</xdr:rowOff>
    </xdr:to>
    <xdr:grpSp>
      <xdr:nvGrpSpPr>
        <xdr:cNvPr id="2" name="Agrupar 1">
          <a:extLst>
            <a:ext uri="{FF2B5EF4-FFF2-40B4-BE49-F238E27FC236}">
              <a16:creationId xmlns:a16="http://schemas.microsoft.com/office/drawing/2014/main" id="{00000000-0008-0000-0D00-000002000000}"/>
            </a:ext>
          </a:extLst>
        </xdr:cNvPr>
        <xdr:cNvGrpSpPr/>
      </xdr:nvGrpSpPr>
      <xdr:grpSpPr>
        <a:xfrm>
          <a:off x="214313" y="0"/>
          <a:ext cx="15526067" cy="1057822"/>
          <a:chOff x="228600" y="0"/>
          <a:chExt cx="14290040" cy="1029564"/>
        </a:xfrm>
      </xdr:grpSpPr>
      <xdr:pic>
        <xdr:nvPicPr>
          <xdr:cNvPr id="5" name="Imagem 4">
            <a:extLst>
              <a:ext uri="{FF2B5EF4-FFF2-40B4-BE49-F238E27FC236}">
                <a16:creationId xmlns:a16="http://schemas.microsoft.com/office/drawing/2014/main" id="{00000000-0008-0000-0D00-000005000000}"/>
              </a:ext>
            </a:extLst>
          </xdr:cNvPr>
          <xdr:cNvPicPr>
            <a:picLocks noChangeAspect="1"/>
          </xdr:cNvPicPr>
        </xdr:nvPicPr>
        <xdr:blipFill rotWithShape="1">
          <a:blip xmlns:r="http://schemas.openxmlformats.org/officeDocument/2006/relationships" r:embed="rId1"/>
          <a:srcRect r="7334" b="86057"/>
          <a:stretch/>
        </xdr:blipFill>
        <xdr:spPr>
          <a:xfrm>
            <a:off x="228600" y="0"/>
            <a:ext cx="14290040" cy="1029564"/>
          </a:xfrm>
          <a:prstGeom prst="rect">
            <a:avLst/>
          </a:prstGeom>
        </xdr:spPr>
      </xdr:pic>
      <xdr:pic>
        <xdr:nvPicPr>
          <xdr:cNvPr id="9" name="Imagem 8">
            <a:extLst>
              <a:ext uri="{FF2B5EF4-FFF2-40B4-BE49-F238E27FC236}">
                <a16:creationId xmlns:a16="http://schemas.microsoft.com/office/drawing/2014/main" id="{00000000-0008-0000-0D00-000009000000}"/>
              </a:ext>
            </a:extLst>
          </xdr:cNvPr>
          <xdr:cNvPicPr>
            <a:picLocks noChangeAspect="1"/>
          </xdr:cNvPicPr>
        </xdr:nvPicPr>
        <xdr:blipFill rotWithShape="1">
          <a:blip xmlns:r="http://schemas.openxmlformats.org/officeDocument/2006/relationships" r:embed="rId2"/>
          <a:srcRect b="18439"/>
          <a:stretch/>
        </xdr:blipFill>
        <xdr:spPr>
          <a:xfrm>
            <a:off x="241300" y="0"/>
            <a:ext cx="7174112" cy="568062"/>
          </a:xfrm>
          <a:prstGeom prst="rect">
            <a:avLst/>
          </a:prstGeom>
        </xdr:spPr>
      </xdr:pic>
    </xdr:grpSp>
    <xdr:clientData/>
  </xdr:twoCellAnchor>
  <xdr:oneCellAnchor>
    <xdr:from>
      <xdr:col>1</xdr:col>
      <xdr:colOff>0</xdr:colOff>
      <xdr:row>3</xdr:row>
      <xdr:rowOff>95250</xdr:rowOff>
    </xdr:from>
    <xdr:ext cx="5041958" cy="593239"/>
    <xdr:sp macro="" textlink="">
      <xdr:nvSpPr>
        <xdr:cNvPr id="3" name="CaixaDeTexto 2">
          <a:extLst>
            <a:ext uri="{FF2B5EF4-FFF2-40B4-BE49-F238E27FC236}">
              <a16:creationId xmlns:a16="http://schemas.microsoft.com/office/drawing/2014/main" id="{00000000-0008-0000-0D00-000003000000}"/>
            </a:ext>
          </a:extLst>
        </xdr:cNvPr>
        <xdr:cNvSpPr txBox="1"/>
      </xdr:nvSpPr>
      <xdr:spPr>
        <a:xfrm>
          <a:off x="219075" y="666750"/>
          <a:ext cx="5041958" cy="593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II- RESULT BY SUBSIDIARY &gt; ASSETS BY COMPANY</a:t>
          </a:r>
        </a:p>
        <a:p>
          <a:endParaRPr lang="pt-BR" sz="1600" b="1">
            <a:solidFill>
              <a:schemeClr val="bg1"/>
            </a:solidFill>
          </a:endParaRP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4" name="CaixaDeTexto 3">
          <a:extLst>
            <a:ext uri="{FF2B5EF4-FFF2-40B4-BE49-F238E27FC236}">
              <a16:creationId xmlns:a16="http://schemas.microsoft.com/office/drawing/2014/main" id="{00000000-0008-0000-0D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X11A0T</a:t>
          </a:r>
        </a:p>
      </xdr:txBody>
    </xdr:sp>
    <xdr:clientData/>
  </xdr:twoCellAnchor>
  <xdr:twoCellAnchor>
    <xdr:from>
      <xdr:col>15</xdr:col>
      <xdr:colOff>85725</xdr:colOff>
      <xdr:row>0</xdr:row>
      <xdr:rowOff>47625</xdr:rowOff>
    </xdr:from>
    <xdr:to>
      <xdr:col>15</xdr:col>
      <xdr:colOff>904874</xdr:colOff>
      <xdr:row>3</xdr:row>
      <xdr:rowOff>0</xdr:rowOff>
    </xdr:to>
    <xdr:sp macro="" textlink="">
      <xdr:nvSpPr>
        <xdr:cNvPr id="8" name="Seta para a Esquerda 6">
          <a:hlinkClick xmlns:r="http://schemas.openxmlformats.org/officeDocument/2006/relationships" r:id="rId3"/>
          <a:extLst>
            <a:ext uri="{FF2B5EF4-FFF2-40B4-BE49-F238E27FC236}">
              <a16:creationId xmlns:a16="http://schemas.microsoft.com/office/drawing/2014/main" id="{00000000-0008-0000-0D00-000008000000}"/>
            </a:ext>
          </a:extLst>
        </xdr:cNvPr>
        <xdr:cNvSpPr/>
      </xdr:nvSpPr>
      <xdr:spPr>
        <a:xfrm>
          <a:off x="14859000" y="47625"/>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6" name="CaixaDeTexto 5">
          <a:extLst>
            <a:ext uri="{FF2B5EF4-FFF2-40B4-BE49-F238E27FC236}">
              <a16:creationId xmlns:a16="http://schemas.microsoft.com/office/drawing/2014/main" id="{00000000-0008-0000-0D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X12A0T</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326387</xdr:colOff>
      <xdr:row>0</xdr:row>
      <xdr:rowOff>0</xdr:rowOff>
    </xdr:from>
    <xdr:to>
      <xdr:col>16</xdr:col>
      <xdr:colOff>84455</xdr:colOff>
      <xdr:row>4</xdr:row>
      <xdr:rowOff>32614</xdr:rowOff>
    </xdr:to>
    <xdr:grpSp>
      <xdr:nvGrpSpPr>
        <xdr:cNvPr id="2" name="Agrupar 1">
          <a:extLst>
            <a:ext uri="{FF2B5EF4-FFF2-40B4-BE49-F238E27FC236}">
              <a16:creationId xmlns:a16="http://schemas.microsoft.com/office/drawing/2014/main" id="{00000000-0008-0000-0E00-000002000000}"/>
            </a:ext>
          </a:extLst>
        </xdr:cNvPr>
        <xdr:cNvGrpSpPr/>
      </xdr:nvGrpSpPr>
      <xdr:grpSpPr>
        <a:xfrm>
          <a:off x="326387" y="0"/>
          <a:ext cx="14007468" cy="1051789"/>
          <a:chOff x="326387" y="0"/>
          <a:chExt cx="14413868" cy="1029564"/>
        </a:xfrm>
      </xdr:grpSpPr>
      <xdr:pic>
        <xdr:nvPicPr>
          <xdr:cNvPr id="8" name="Imagem 7">
            <a:extLst>
              <a:ext uri="{FF2B5EF4-FFF2-40B4-BE49-F238E27FC236}">
                <a16:creationId xmlns:a16="http://schemas.microsoft.com/office/drawing/2014/main" id="{00000000-0008-0000-0E00-000008000000}"/>
              </a:ext>
            </a:extLst>
          </xdr:cNvPr>
          <xdr:cNvPicPr>
            <a:picLocks noChangeAspect="1"/>
          </xdr:cNvPicPr>
        </xdr:nvPicPr>
        <xdr:blipFill rotWithShape="1">
          <a:blip xmlns:r="http://schemas.openxmlformats.org/officeDocument/2006/relationships" r:embed="rId1"/>
          <a:srcRect r="6633" b="86057"/>
          <a:stretch/>
        </xdr:blipFill>
        <xdr:spPr>
          <a:xfrm>
            <a:off x="342900" y="0"/>
            <a:ext cx="14397355" cy="1029564"/>
          </a:xfrm>
          <a:prstGeom prst="rect">
            <a:avLst/>
          </a:prstGeom>
        </xdr:spPr>
      </xdr:pic>
      <xdr:pic>
        <xdr:nvPicPr>
          <xdr:cNvPr id="5" name="Imagem 4">
            <a:extLst>
              <a:ext uri="{FF2B5EF4-FFF2-40B4-BE49-F238E27FC236}">
                <a16:creationId xmlns:a16="http://schemas.microsoft.com/office/drawing/2014/main" id="{00000000-0008-0000-0E00-000005000000}"/>
              </a:ext>
            </a:extLst>
          </xdr:cNvPr>
          <xdr:cNvPicPr>
            <a:picLocks noChangeAspect="1"/>
          </xdr:cNvPicPr>
        </xdr:nvPicPr>
        <xdr:blipFill rotWithShape="1">
          <a:blip xmlns:r="http://schemas.openxmlformats.org/officeDocument/2006/relationships" r:embed="rId2"/>
          <a:srcRect b="18439"/>
          <a:stretch/>
        </xdr:blipFill>
        <xdr:spPr>
          <a:xfrm>
            <a:off x="326387" y="0"/>
            <a:ext cx="8003566" cy="568748"/>
          </a:xfrm>
          <a:prstGeom prst="rect">
            <a:avLst/>
          </a:prstGeom>
        </xdr:spPr>
      </xdr:pic>
    </xdr:grpSp>
    <xdr:clientData/>
  </xdr:twoCellAnchor>
  <xdr:oneCellAnchor>
    <xdr:from>
      <xdr:col>1</xdr:col>
      <xdr:colOff>0</xdr:colOff>
      <xdr:row>3</xdr:row>
      <xdr:rowOff>95250</xdr:rowOff>
    </xdr:from>
    <xdr:ext cx="5355249" cy="342786"/>
    <xdr:sp macro="" textlink="">
      <xdr:nvSpPr>
        <xdr:cNvPr id="3" name="CaixaDeTexto 2">
          <a:extLst>
            <a:ext uri="{FF2B5EF4-FFF2-40B4-BE49-F238E27FC236}">
              <a16:creationId xmlns:a16="http://schemas.microsoft.com/office/drawing/2014/main" id="{00000000-0008-0000-0E00-000003000000}"/>
            </a:ext>
          </a:extLst>
        </xdr:cNvPr>
        <xdr:cNvSpPr txBox="1"/>
      </xdr:nvSpPr>
      <xdr:spPr>
        <a:xfrm>
          <a:off x="381000" y="666750"/>
          <a:ext cx="535524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II- RESULT BY SUBSIDIARY &gt; LIABILITIES BY COMPANY</a:t>
          </a: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4" name="CaixaDeTexto 3">
          <a:extLst>
            <a:ext uri="{FF2B5EF4-FFF2-40B4-BE49-F238E27FC236}">
              <a16:creationId xmlns:a16="http://schemas.microsoft.com/office/drawing/2014/main" id="{00000000-0008-0000-0E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X12A0T</a:t>
          </a:r>
        </a:p>
      </xdr:txBody>
    </xdr:sp>
    <xdr:clientData/>
  </xdr:twoCellAnchor>
  <xdr:twoCellAnchor>
    <xdr:from>
      <xdr:col>15</xdr:col>
      <xdr:colOff>19050</xdr:colOff>
      <xdr:row>0</xdr:row>
      <xdr:rowOff>38100</xdr:rowOff>
    </xdr:from>
    <xdr:to>
      <xdr:col>16</xdr:col>
      <xdr:colOff>57149</xdr:colOff>
      <xdr:row>2</xdr:row>
      <xdr:rowOff>180975</xdr:rowOff>
    </xdr:to>
    <xdr:sp macro="" textlink="">
      <xdr:nvSpPr>
        <xdr:cNvPr id="9" name="Seta para a Esquerda 6">
          <a:hlinkClick xmlns:r="http://schemas.openxmlformats.org/officeDocument/2006/relationships" r:id="rId3"/>
          <a:extLst>
            <a:ext uri="{FF2B5EF4-FFF2-40B4-BE49-F238E27FC236}">
              <a16:creationId xmlns:a16="http://schemas.microsoft.com/office/drawing/2014/main" id="{00000000-0008-0000-0E00-000009000000}"/>
            </a:ext>
          </a:extLst>
        </xdr:cNvPr>
        <xdr:cNvSpPr/>
      </xdr:nvSpPr>
      <xdr:spPr>
        <a:xfrm>
          <a:off x="13487400" y="38100"/>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6" name="CaixaDeTexto 5">
          <a:extLst>
            <a:ext uri="{FF2B5EF4-FFF2-40B4-BE49-F238E27FC236}">
              <a16:creationId xmlns:a16="http://schemas.microsoft.com/office/drawing/2014/main" id="{00000000-0008-0000-0E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X13A0T</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0</xdr:row>
      <xdr:rowOff>0</xdr:rowOff>
    </xdr:from>
    <xdr:to>
      <xdr:col>14</xdr:col>
      <xdr:colOff>66675</xdr:colOff>
      <xdr:row>4</xdr:row>
      <xdr:rowOff>29439</xdr:rowOff>
    </xdr:to>
    <xdr:grpSp>
      <xdr:nvGrpSpPr>
        <xdr:cNvPr id="3" name="Agrupar 2">
          <a:extLst>
            <a:ext uri="{FF2B5EF4-FFF2-40B4-BE49-F238E27FC236}">
              <a16:creationId xmlns:a16="http://schemas.microsoft.com/office/drawing/2014/main" id="{00000000-0008-0000-0F00-000003000000}"/>
            </a:ext>
          </a:extLst>
        </xdr:cNvPr>
        <xdr:cNvGrpSpPr/>
      </xdr:nvGrpSpPr>
      <xdr:grpSpPr>
        <a:xfrm>
          <a:off x="209550" y="0"/>
          <a:ext cx="9134475" cy="1048614"/>
          <a:chOff x="387350" y="0"/>
          <a:chExt cx="9905508" cy="1026389"/>
        </a:xfrm>
      </xdr:grpSpPr>
      <xdr:pic>
        <xdr:nvPicPr>
          <xdr:cNvPr id="12" name="Imagem 11">
            <a:extLst>
              <a:ext uri="{FF2B5EF4-FFF2-40B4-BE49-F238E27FC236}">
                <a16:creationId xmlns:a16="http://schemas.microsoft.com/office/drawing/2014/main" id="{00000000-0008-0000-0F00-00000C000000}"/>
              </a:ext>
            </a:extLst>
          </xdr:cNvPr>
          <xdr:cNvPicPr>
            <a:picLocks noChangeAspect="1"/>
          </xdr:cNvPicPr>
        </xdr:nvPicPr>
        <xdr:blipFill rotWithShape="1">
          <a:blip xmlns:r="http://schemas.openxmlformats.org/officeDocument/2006/relationships" r:embed="rId1"/>
          <a:srcRect l="-1" r="30146" b="86057"/>
          <a:stretch/>
        </xdr:blipFill>
        <xdr:spPr>
          <a:xfrm>
            <a:off x="387350" y="0"/>
            <a:ext cx="9905508" cy="1026389"/>
          </a:xfrm>
          <a:prstGeom prst="rect">
            <a:avLst/>
          </a:prstGeom>
        </xdr:spPr>
      </xdr:pic>
      <xdr:pic>
        <xdr:nvPicPr>
          <xdr:cNvPr id="5" name="Imagem 4">
            <a:extLst>
              <a:ext uri="{FF2B5EF4-FFF2-40B4-BE49-F238E27FC236}">
                <a16:creationId xmlns:a16="http://schemas.microsoft.com/office/drawing/2014/main" id="{00000000-0008-0000-0F00-000005000000}"/>
              </a:ext>
            </a:extLst>
          </xdr:cNvPr>
          <xdr:cNvPicPr>
            <a:picLocks noChangeAspect="1"/>
          </xdr:cNvPicPr>
        </xdr:nvPicPr>
        <xdr:blipFill rotWithShape="1">
          <a:blip xmlns:r="http://schemas.openxmlformats.org/officeDocument/2006/relationships" r:embed="rId2"/>
          <a:srcRect b="15764"/>
          <a:stretch/>
        </xdr:blipFill>
        <xdr:spPr>
          <a:xfrm>
            <a:off x="394967" y="0"/>
            <a:ext cx="8604914" cy="587357"/>
          </a:xfrm>
          <a:prstGeom prst="rect">
            <a:avLst/>
          </a:prstGeom>
        </xdr:spPr>
      </xdr:pic>
    </xdr:grpSp>
    <xdr:clientData/>
  </xdr:twoCellAnchor>
  <xdr:oneCellAnchor>
    <xdr:from>
      <xdr:col>1</xdr:col>
      <xdr:colOff>0</xdr:colOff>
      <xdr:row>3</xdr:row>
      <xdr:rowOff>95251</xdr:rowOff>
    </xdr:from>
    <xdr:ext cx="6905625" cy="495300"/>
    <xdr:sp macro="" textlink="">
      <xdr:nvSpPr>
        <xdr:cNvPr id="2" name="CaixaDeTexto 12">
          <a:extLst>
            <a:ext uri="{FF2B5EF4-FFF2-40B4-BE49-F238E27FC236}">
              <a16:creationId xmlns:a16="http://schemas.microsoft.com/office/drawing/2014/main" id="{00000000-0008-0000-0F00-000002000000}"/>
            </a:ext>
          </a:extLst>
        </xdr:cNvPr>
        <xdr:cNvSpPr txBox="1"/>
      </xdr:nvSpPr>
      <xdr:spPr>
        <a:xfrm>
          <a:off x="209550" y="666751"/>
          <a:ext cx="6905625"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pt-BR" sz="1600" b="1">
              <a:solidFill>
                <a:schemeClr val="bg1"/>
              </a:solidFill>
            </a:rPr>
            <a:t>Exhibit III - ENERGY MARKET&gt; </a:t>
          </a:r>
          <a:r>
            <a:rPr lang="pt-BR" sz="1600" b="1" baseline="0">
              <a:solidFill>
                <a:schemeClr val="bg1"/>
              </a:solidFill>
            </a:rPr>
            <a:t>DISTRIBUTION AND TOTAL MARKET</a:t>
          </a:r>
        </a:p>
        <a:p>
          <a:endParaRPr lang="pt-BR" sz="1600" b="1">
            <a:solidFill>
              <a:schemeClr val="bg1"/>
            </a:solidFill>
          </a:endParaRP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4" name="CaixaDeTexto 3">
          <a:extLst>
            <a:ext uri="{FF2B5EF4-FFF2-40B4-BE49-F238E27FC236}">
              <a16:creationId xmlns:a16="http://schemas.microsoft.com/office/drawing/2014/main" id="{00000000-0008-0000-0F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X17A0T</a:t>
          </a:r>
        </a:p>
      </xdr:txBody>
    </xdr:sp>
    <xdr:clientData/>
  </xdr:twoCellAnchor>
  <xdr:twoCellAnchor>
    <xdr:from>
      <xdr:col>12</xdr:col>
      <xdr:colOff>419100</xdr:colOff>
      <xdr:row>0</xdr:row>
      <xdr:rowOff>38100</xdr:rowOff>
    </xdr:from>
    <xdr:to>
      <xdr:col>14</xdr:col>
      <xdr:colOff>19049</xdr:colOff>
      <xdr:row>2</xdr:row>
      <xdr:rowOff>180975</xdr:rowOff>
    </xdr:to>
    <xdr:sp macro="" textlink="">
      <xdr:nvSpPr>
        <xdr:cNvPr id="10" name="Seta para a Esquerda 6">
          <a:hlinkClick xmlns:r="http://schemas.openxmlformats.org/officeDocument/2006/relationships" r:id="rId3"/>
          <a:extLst>
            <a:ext uri="{FF2B5EF4-FFF2-40B4-BE49-F238E27FC236}">
              <a16:creationId xmlns:a16="http://schemas.microsoft.com/office/drawing/2014/main" id="{00000000-0008-0000-0F00-00000A000000}"/>
            </a:ext>
          </a:extLst>
        </xdr:cNvPr>
        <xdr:cNvSpPr/>
      </xdr:nvSpPr>
      <xdr:spPr>
        <a:xfrm>
          <a:off x="8296275" y="38100"/>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6" name="CaixaDeTexto 5">
          <a:extLst>
            <a:ext uri="{FF2B5EF4-FFF2-40B4-BE49-F238E27FC236}">
              <a16:creationId xmlns:a16="http://schemas.microsoft.com/office/drawing/2014/main" id="{00000000-0008-0000-0F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X14A0T</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21590</xdr:colOff>
      <xdr:row>4</xdr:row>
      <xdr:rowOff>28793</xdr:rowOff>
    </xdr:to>
    <xdr:grpSp>
      <xdr:nvGrpSpPr>
        <xdr:cNvPr id="2" name="Agrupar 1">
          <a:extLst>
            <a:ext uri="{FF2B5EF4-FFF2-40B4-BE49-F238E27FC236}">
              <a16:creationId xmlns:a16="http://schemas.microsoft.com/office/drawing/2014/main" id="{00000000-0008-0000-1000-000002000000}"/>
            </a:ext>
          </a:extLst>
        </xdr:cNvPr>
        <xdr:cNvGrpSpPr/>
      </xdr:nvGrpSpPr>
      <xdr:grpSpPr>
        <a:xfrm>
          <a:off x="0" y="0"/>
          <a:ext cx="10822940" cy="1047968"/>
          <a:chOff x="0" y="0"/>
          <a:chExt cx="9146540" cy="1025743"/>
        </a:xfrm>
      </xdr:grpSpPr>
      <xdr:pic>
        <xdr:nvPicPr>
          <xdr:cNvPr id="5" name="Imagem 4">
            <a:extLst>
              <a:ext uri="{FF2B5EF4-FFF2-40B4-BE49-F238E27FC236}">
                <a16:creationId xmlns:a16="http://schemas.microsoft.com/office/drawing/2014/main" id="{00000000-0008-0000-1000-000005000000}"/>
              </a:ext>
            </a:extLst>
          </xdr:cNvPr>
          <xdr:cNvPicPr>
            <a:picLocks noChangeAspect="1"/>
          </xdr:cNvPicPr>
        </xdr:nvPicPr>
        <xdr:blipFill rotWithShape="1">
          <a:blip xmlns:r="http://schemas.openxmlformats.org/officeDocument/2006/relationships" r:embed="rId1"/>
          <a:srcRect r="35544"/>
          <a:stretch/>
        </xdr:blipFill>
        <xdr:spPr>
          <a:xfrm>
            <a:off x="0" y="0"/>
            <a:ext cx="9146540" cy="1025743"/>
          </a:xfrm>
          <a:prstGeom prst="rect">
            <a:avLst/>
          </a:prstGeom>
        </xdr:spPr>
      </xdr:pic>
      <xdr:pic>
        <xdr:nvPicPr>
          <xdr:cNvPr id="6" name="Imagem 5">
            <a:extLst>
              <a:ext uri="{FF2B5EF4-FFF2-40B4-BE49-F238E27FC236}">
                <a16:creationId xmlns:a16="http://schemas.microsoft.com/office/drawing/2014/main" id="{00000000-0008-0000-1000-000006000000}"/>
              </a:ext>
            </a:extLst>
          </xdr:cNvPr>
          <xdr:cNvPicPr>
            <a:picLocks noChangeAspect="1"/>
          </xdr:cNvPicPr>
        </xdr:nvPicPr>
        <xdr:blipFill rotWithShape="1">
          <a:blip xmlns:r="http://schemas.openxmlformats.org/officeDocument/2006/relationships" r:embed="rId2"/>
          <a:srcRect b="14428"/>
          <a:stretch/>
        </xdr:blipFill>
        <xdr:spPr>
          <a:xfrm>
            <a:off x="136845" y="0"/>
            <a:ext cx="6391416" cy="596672"/>
          </a:xfrm>
          <a:prstGeom prst="rect">
            <a:avLst/>
          </a:prstGeom>
        </xdr:spPr>
      </xdr:pic>
    </xdr:grpSp>
    <xdr:clientData/>
  </xdr:twoCellAnchor>
  <xdr:oneCellAnchor>
    <xdr:from>
      <xdr:col>1</xdr:col>
      <xdr:colOff>0</xdr:colOff>
      <xdr:row>3</xdr:row>
      <xdr:rowOff>95250</xdr:rowOff>
    </xdr:from>
    <xdr:ext cx="5133975" cy="342786"/>
    <xdr:sp macro="" textlink="">
      <xdr:nvSpPr>
        <xdr:cNvPr id="3" name="CaixaDeTexto 2">
          <a:extLst>
            <a:ext uri="{FF2B5EF4-FFF2-40B4-BE49-F238E27FC236}">
              <a16:creationId xmlns:a16="http://schemas.microsoft.com/office/drawing/2014/main" id="{00000000-0008-0000-1000-000003000000}"/>
            </a:ext>
          </a:extLst>
        </xdr:cNvPr>
        <xdr:cNvSpPr txBox="1"/>
      </xdr:nvSpPr>
      <xdr:spPr>
        <a:xfrm>
          <a:off x="400050" y="638175"/>
          <a:ext cx="5133975"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t-BR" sz="1600" b="1">
              <a:solidFill>
                <a:schemeClr val="bg1"/>
              </a:solidFill>
            </a:rPr>
            <a:t>Exhibit III - ENERGY MARKET</a:t>
          </a:r>
          <a:r>
            <a:rPr lang="pt-BR" sz="1600" b="1" baseline="0">
              <a:solidFill>
                <a:schemeClr val="bg1"/>
              </a:solidFill>
            </a:rPr>
            <a:t>&gt; TARIFFS</a:t>
          </a:r>
          <a:endParaRPr lang="pt-BR" sz="1600" b="1">
            <a:solidFill>
              <a:schemeClr val="bg1"/>
            </a:solidFill>
          </a:endParaRP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7" name="CaixaDeTexto 6">
          <a:extLst>
            <a:ext uri="{FF2B5EF4-FFF2-40B4-BE49-F238E27FC236}">
              <a16:creationId xmlns:a16="http://schemas.microsoft.com/office/drawing/2014/main" id="{00000000-0008-0000-10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CaixaDeTexto 3">
          <a:extLst>
            <a:ext uri="{FF2B5EF4-FFF2-40B4-BE49-F238E27FC236}">
              <a16:creationId xmlns:a16="http://schemas.microsoft.com/office/drawing/2014/main" id="{00000000-0008-0000-10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X17A0T</a:t>
          </a:r>
        </a:p>
      </xdr:txBody>
    </xdr:sp>
    <xdr:clientData/>
  </xdr:twoCellAnchor>
  <xdr:twoCellAnchor>
    <xdr:from>
      <xdr:col>7</xdr:col>
      <xdr:colOff>581026</xdr:colOff>
      <xdr:row>0</xdr:row>
      <xdr:rowOff>66675</xdr:rowOff>
    </xdr:from>
    <xdr:to>
      <xdr:col>8</xdr:col>
      <xdr:colOff>609600</xdr:colOff>
      <xdr:row>3</xdr:row>
      <xdr:rowOff>19050</xdr:rowOff>
    </xdr:to>
    <xdr:sp macro="" textlink="">
      <xdr:nvSpPr>
        <xdr:cNvPr id="8" name="Seta para a Esquerda 4">
          <a:hlinkClick xmlns:r="http://schemas.openxmlformats.org/officeDocument/2006/relationships" r:id="rId3"/>
          <a:extLst>
            <a:ext uri="{FF2B5EF4-FFF2-40B4-BE49-F238E27FC236}">
              <a16:creationId xmlns:a16="http://schemas.microsoft.com/office/drawing/2014/main" id="{00000000-0008-0000-1000-000008000000}"/>
            </a:ext>
          </a:extLst>
        </xdr:cNvPr>
        <xdr:cNvSpPr/>
      </xdr:nvSpPr>
      <xdr:spPr>
        <a:xfrm>
          <a:off x="8296276" y="66675"/>
          <a:ext cx="7810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wsDr>
</file>

<file path=xl/drawings/drawing18.xml><?xml version="1.0" encoding="utf-8"?>
<xdr:wsDr xmlns:xdr="http://schemas.openxmlformats.org/drawingml/2006/spreadsheetDrawing" xmlns:a="http://schemas.openxmlformats.org/drawingml/2006/main">
  <xdr:twoCellAnchor>
    <xdr:from>
      <xdr:col>0</xdr:col>
      <xdr:colOff>380997</xdr:colOff>
      <xdr:row>0</xdr:row>
      <xdr:rowOff>0</xdr:rowOff>
    </xdr:from>
    <xdr:to>
      <xdr:col>8</xdr:col>
      <xdr:colOff>38099</xdr:colOff>
      <xdr:row>4</xdr:row>
      <xdr:rowOff>32614</xdr:rowOff>
    </xdr:to>
    <xdr:grpSp>
      <xdr:nvGrpSpPr>
        <xdr:cNvPr id="6" name="Agrupar 5">
          <a:extLst>
            <a:ext uri="{FF2B5EF4-FFF2-40B4-BE49-F238E27FC236}">
              <a16:creationId xmlns:a16="http://schemas.microsoft.com/office/drawing/2014/main" id="{00000000-0008-0000-1100-000006000000}"/>
            </a:ext>
          </a:extLst>
        </xdr:cNvPr>
        <xdr:cNvGrpSpPr/>
      </xdr:nvGrpSpPr>
      <xdr:grpSpPr>
        <a:xfrm>
          <a:off x="380997" y="0"/>
          <a:ext cx="8620127" cy="1051789"/>
          <a:chOff x="387347" y="0"/>
          <a:chExt cx="8556366" cy="1029564"/>
        </a:xfrm>
      </xdr:grpSpPr>
      <xdr:pic>
        <xdr:nvPicPr>
          <xdr:cNvPr id="2" name="Imagem 1">
            <a:extLst>
              <a:ext uri="{FF2B5EF4-FFF2-40B4-BE49-F238E27FC236}">
                <a16:creationId xmlns:a16="http://schemas.microsoft.com/office/drawing/2014/main" id="{00000000-0008-0000-1100-000002000000}"/>
              </a:ext>
            </a:extLst>
          </xdr:cNvPr>
          <xdr:cNvPicPr>
            <a:picLocks noChangeAspect="1"/>
          </xdr:cNvPicPr>
        </xdr:nvPicPr>
        <xdr:blipFill rotWithShape="1">
          <a:blip xmlns:r="http://schemas.openxmlformats.org/officeDocument/2006/relationships" r:embed="rId1"/>
          <a:srcRect r="39637" b="86057"/>
          <a:stretch/>
        </xdr:blipFill>
        <xdr:spPr>
          <a:xfrm>
            <a:off x="387349" y="0"/>
            <a:ext cx="8556364" cy="1029564"/>
          </a:xfrm>
          <a:prstGeom prst="rect">
            <a:avLst/>
          </a:prstGeom>
        </xdr:spPr>
      </xdr:pic>
      <xdr:pic>
        <xdr:nvPicPr>
          <xdr:cNvPr id="5" name="Imagem 4">
            <a:extLst>
              <a:ext uri="{FF2B5EF4-FFF2-40B4-BE49-F238E27FC236}">
                <a16:creationId xmlns:a16="http://schemas.microsoft.com/office/drawing/2014/main" id="{00000000-0008-0000-1100-000005000000}"/>
              </a:ext>
            </a:extLst>
          </xdr:cNvPr>
          <xdr:cNvPicPr>
            <a:picLocks noChangeAspect="1"/>
          </xdr:cNvPicPr>
        </xdr:nvPicPr>
        <xdr:blipFill rotWithShape="1">
          <a:blip xmlns:r="http://schemas.openxmlformats.org/officeDocument/2006/relationships" r:embed="rId2"/>
          <a:srcRect b="15764"/>
          <a:stretch/>
        </xdr:blipFill>
        <xdr:spPr>
          <a:xfrm>
            <a:off x="387347" y="0"/>
            <a:ext cx="7720374" cy="587395"/>
          </a:xfrm>
          <a:prstGeom prst="rect">
            <a:avLst/>
          </a:prstGeom>
        </xdr:spPr>
      </xdr:pic>
    </xdr:grpSp>
    <xdr:clientData/>
  </xdr:twoCellAnchor>
  <xdr:oneCellAnchor>
    <xdr:from>
      <xdr:col>1</xdr:col>
      <xdr:colOff>0</xdr:colOff>
      <xdr:row>3</xdr:row>
      <xdr:rowOff>95250</xdr:rowOff>
    </xdr:from>
    <xdr:ext cx="6173485" cy="593239"/>
    <xdr:sp macro="" textlink="">
      <xdr:nvSpPr>
        <xdr:cNvPr id="3" name="CaixaDeTexto 2">
          <a:extLst>
            <a:ext uri="{FF2B5EF4-FFF2-40B4-BE49-F238E27FC236}">
              <a16:creationId xmlns:a16="http://schemas.microsoft.com/office/drawing/2014/main" id="{00000000-0008-0000-1100-000003000000}"/>
            </a:ext>
          </a:extLst>
        </xdr:cNvPr>
        <xdr:cNvSpPr txBox="1"/>
      </xdr:nvSpPr>
      <xdr:spPr>
        <a:xfrm>
          <a:off x="381000" y="666750"/>
          <a:ext cx="6173485" cy="593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III - ENERGY MARKET&gt; </a:t>
          </a:r>
          <a:r>
            <a:rPr lang="pt-BR" sz="1600" b="1" baseline="0">
              <a:solidFill>
                <a:schemeClr val="bg1"/>
              </a:solidFill>
            </a:rPr>
            <a:t>ELECTRICITY PURCHASED AND CHARGES</a:t>
          </a:r>
        </a:p>
        <a:p>
          <a:endParaRPr lang="pt-BR" sz="1600" b="1" baseline="0">
            <a:solidFill>
              <a:schemeClr val="bg1"/>
            </a:solidFill>
          </a:endParaRP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7" name="CaixaDeTexto 6">
          <a:extLst>
            <a:ext uri="{FF2B5EF4-FFF2-40B4-BE49-F238E27FC236}">
              <a16:creationId xmlns:a16="http://schemas.microsoft.com/office/drawing/2014/main" id="{00000000-0008-0000-11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X14A0T</a:t>
          </a:r>
        </a:p>
      </xdr:txBody>
    </xdr:sp>
    <xdr:clientData/>
  </xdr:twoCellAnchor>
  <xdr:twoCellAnchor>
    <xdr:from>
      <xdr:col>6</xdr:col>
      <xdr:colOff>581025</xdr:colOff>
      <xdr:row>0</xdr:row>
      <xdr:rowOff>19050</xdr:rowOff>
    </xdr:from>
    <xdr:to>
      <xdr:col>8</xdr:col>
      <xdr:colOff>9524</xdr:colOff>
      <xdr:row>2</xdr:row>
      <xdr:rowOff>161925</xdr:rowOff>
    </xdr:to>
    <xdr:sp macro="" textlink="">
      <xdr:nvSpPr>
        <xdr:cNvPr id="9" name="Seta para a Esquerda 6">
          <a:hlinkClick xmlns:r="http://schemas.openxmlformats.org/officeDocument/2006/relationships" r:id="rId3"/>
          <a:extLst>
            <a:ext uri="{FF2B5EF4-FFF2-40B4-BE49-F238E27FC236}">
              <a16:creationId xmlns:a16="http://schemas.microsoft.com/office/drawing/2014/main" id="{00000000-0008-0000-1100-000009000000}"/>
            </a:ext>
          </a:extLst>
        </xdr:cNvPr>
        <xdr:cNvSpPr/>
      </xdr:nvSpPr>
      <xdr:spPr>
        <a:xfrm>
          <a:off x="8153400" y="19050"/>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4" name="CaixaDeTexto 3">
          <a:extLst>
            <a:ext uri="{FF2B5EF4-FFF2-40B4-BE49-F238E27FC236}">
              <a16:creationId xmlns:a16="http://schemas.microsoft.com/office/drawing/2014/main" id="{00000000-0008-0000-11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X15A0T</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323847</xdr:colOff>
      <xdr:row>0</xdr:row>
      <xdr:rowOff>47625</xdr:rowOff>
    </xdr:from>
    <xdr:to>
      <xdr:col>6</xdr:col>
      <xdr:colOff>838201</xdr:colOff>
      <xdr:row>4</xdr:row>
      <xdr:rowOff>80239</xdr:rowOff>
    </xdr:to>
    <xdr:grpSp>
      <xdr:nvGrpSpPr>
        <xdr:cNvPr id="7" name="Agrupar 6">
          <a:extLst>
            <a:ext uri="{FF2B5EF4-FFF2-40B4-BE49-F238E27FC236}">
              <a16:creationId xmlns:a16="http://schemas.microsoft.com/office/drawing/2014/main" id="{00000000-0008-0000-1200-000007000000}"/>
            </a:ext>
          </a:extLst>
        </xdr:cNvPr>
        <xdr:cNvGrpSpPr/>
      </xdr:nvGrpSpPr>
      <xdr:grpSpPr>
        <a:xfrm>
          <a:off x="190497" y="47625"/>
          <a:ext cx="7867654" cy="1051789"/>
          <a:chOff x="378456" y="0"/>
          <a:chExt cx="8983349" cy="1029564"/>
        </a:xfrm>
      </xdr:grpSpPr>
      <xdr:pic>
        <xdr:nvPicPr>
          <xdr:cNvPr id="8" name="Imagem 7">
            <a:extLst>
              <a:ext uri="{FF2B5EF4-FFF2-40B4-BE49-F238E27FC236}">
                <a16:creationId xmlns:a16="http://schemas.microsoft.com/office/drawing/2014/main" id="{00000000-0008-0000-1200-000008000000}"/>
              </a:ext>
            </a:extLst>
          </xdr:cNvPr>
          <xdr:cNvPicPr>
            <a:picLocks noChangeAspect="1"/>
          </xdr:cNvPicPr>
        </xdr:nvPicPr>
        <xdr:blipFill rotWithShape="1">
          <a:blip xmlns:r="http://schemas.openxmlformats.org/officeDocument/2006/relationships" r:embed="rId1"/>
          <a:srcRect r="36621" b="86057"/>
          <a:stretch/>
        </xdr:blipFill>
        <xdr:spPr>
          <a:xfrm>
            <a:off x="387350" y="0"/>
            <a:ext cx="8974455" cy="1029564"/>
          </a:xfrm>
          <a:prstGeom prst="rect">
            <a:avLst/>
          </a:prstGeom>
        </xdr:spPr>
      </xdr:pic>
      <xdr:pic>
        <xdr:nvPicPr>
          <xdr:cNvPr id="9" name="Imagem 8">
            <a:extLst>
              <a:ext uri="{FF2B5EF4-FFF2-40B4-BE49-F238E27FC236}">
                <a16:creationId xmlns:a16="http://schemas.microsoft.com/office/drawing/2014/main" id="{00000000-0008-0000-1200-000009000000}"/>
              </a:ext>
            </a:extLst>
          </xdr:cNvPr>
          <xdr:cNvPicPr>
            <a:picLocks noChangeAspect="1"/>
          </xdr:cNvPicPr>
        </xdr:nvPicPr>
        <xdr:blipFill rotWithShape="1">
          <a:blip xmlns:r="http://schemas.openxmlformats.org/officeDocument/2006/relationships" r:embed="rId2"/>
          <a:srcRect b="15884"/>
          <a:stretch/>
        </xdr:blipFill>
        <xdr:spPr>
          <a:xfrm>
            <a:off x="378456" y="10158"/>
            <a:ext cx="8816828" cy="586561"/>
          </a:xfrm>
          <a:prstGeom prst="rect">
            <a:avLst/>
          </a:prstGeom>
        </xdr:spPr>
      </xdr:pic>
    </xdr:grpSp>
    <xdr:clientData/>
  </xdr:twoCellAnchor>
  <xdr:twoCellAnchor>
    <xdr:from>
      <xdr:col>1</xdr:col>
      <xdr:colOff>222886</xdr:colOff>
      <xdr:row>28</xdr:row>
      <xdr:rowOff>90805</xdr:rowOff>
    </xdr:from>
    <xdr:to>
      <xdr:col>6</xdr:col>
      <xdr:colOff>793750</xdr:colOff>
      <xdr:row>48</xdr:row>
      <xdr:rowOff>22225</xdr:rowOff>
    </xdr:to>
    <xdr:graphicFrame macro="">
      <xdr:nvGraphicFramePr>
        <xdr:cNvPr id="22" name="Gráfico 4">
          <a:extLst>
            <a:ext uri="{FF2B5EF4-FFF2-40B4-BE49-F238E27FC236}">
              <a16:creationId xmlns:a16="http://schemas.microsoft.com/office/drawing/2014/main" id="{00000000-0008-0000-1200-000016000000}"/>
            </a:ext>
            <a:ext uri="{147F2762-F138-4A5C-976F-8EAC2B608ADB}">
              <a16:predDERef xmlns:a16="http://schemas.microsoft.com/office/drawing/2014/main" pred="{02753D65-C539-47C6-859B-14068035B5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47625</xdr:colOff>
      <xdr:row>48</xdr:row>
      <xdr:rowOff>50800</xdr:rowOff>
    </xdr:from>
    <xdr:to>
      <xdr:col>6</xdr:col>
      <xdr:colOff>777875</xdr:colOff>
      <xdr:row>67</xdr:row>
      <xdr:rowOff>25400</xdr:rowOff>
    </xdr:to>
    <xdr:graphicFrame macro="">
      <xdr:nvGraphicFramePr>
        <xdr:cNvPr id="6" name="Gráfico 5">
          <a:extLst>
            <a:ext uri="{FF2B5EF4-FFF2-40B4-BE49-F238E27FC236}">
              <a16:creationId xmlns:a16="http://schemas.microsoft.com/office/drawing/2014/main" id="{00000000-0008-0000-1200-000006000000}"/>
            </a:ext>
            <a:ext uri="{147F2762-F138-4A5C-976F-8EAC2B608ADB}">
              <a16:predDERef xmlns:a16="http://schemas.microsoft.com/office/drawing/2014/main" pred="{5FCCBF02-146B-45E8-BAD5-05E2849C94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oneCellAnchor>
    <xdr:from>
      <xdr:col>0</xdr:col>
      <xdr:colOff>288290</xdr:colOff>
      <xdr:row>3</xdr:row>
      <xdr:rowOff>161925</xdr:rowOff>
    </xdr:from>
    <xdr:ext cx="4282326" cy="342786"/>
    <xdr:sp macro="" textlink="">
      <xdr:nvSpPr>
        <xdr:cNvPr id="10" name="CaixaDeTexto 9">
          <a:extLst>
            <a:ext uri="{FF2B5EF4-FFF2-40B4-BE49-F238E27FC236}">
              <a16:creationId xmlns:a16="http://schemas.microsoft.com/office/drawing/2014/main" id="{00000000-0008-0000-1200-00000A000000}"/>
            </a:ext>
          </a:extLst>
        </xdr:cNvPr>
        <xdr:cNvSpPr txBox="1"/>
      </xdr:nvSpPr>
      <xdr:spPr>
        <a:xfrm>
          <a:off x="288290" y="733425"/>
          <a:ext cx="4282326"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III - ENERGY MARKET&gt; </a:t>
          </a:r>
          <a:r>
            <a:rPr lang="pt-BR" sz="1600" b="1" baseline="0">
              <a:solidFill>
                <a:schemeClr val="bg1"/>
              </a:solidFill>
            </a:rPr>
            <a:t>ENERGY BALANCE</a:t>
          </a: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2" name="CaixaDeTexto 1">
          <a:extLst>
            <a:ext uri="{FF2B5EF4-FFF2-40B4-BE49-F238E27FC236}">
              <a16:creationId xmlns:a16="http://schemas.microsoft.com/office/drawing/2014/main" id="{00000000-0008-0000-1200-000002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X15A0T</a:t>
          </a:r>
        </a:p>
      </xdr:txBody>
    </xdr:sp>
    <xdr:clientData/>
  </xdr:twoCellAnchor>
  <xdr:twoCellAnchor>
    <xdr:from>
      <xdr:col>6</xdr:col>
      <xdr:colOff>0</xdr:colOff>
      <xdr:row>0</xdr:row>
      <xdr:rowOff>85725</xdr:rowOff>
    </xdr:from>
    <xdr:to>
      <xdr:col>6</xdr:col>
      <xdr:colOff>819149</xdr:colOff>
      <xdr:row>3</xdr:row>
      <xdr:rowOff>38100</xdr:rowOff>
    </xdr:to>
    <xdr:sp macro="" textlink="">
      <xdr:nvSpPr>
        <xdr:cNvPr id="4" name="Seta para a Esquerda 6">
          <a:hlinkClick xmlns:r="http://schemas.openxmlformats.org/officeDocument/2006/relationships" r:id="rId5"/>
          <a:extLst>
            <a:ext uri="{FF2B5EF4-FFF2-40B4-BE49-F238E27FC236}">
              <a16:creationId xmlns:a16="http://schemas.microsoft.com/office/drawing/2014/main" id="{00000000-0008-0000-1200-000004000000}"/>
            </a:ext>
          </a:extLst>
        </xdr:cNvPr>
        <xdr:cNvSpPr/>
      </xdr:nvSpPr>
      <xdr:spPr>
        <a:xfrm>
          <a:off x="7410450" y="85725"/>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23" name="CaixaDeTexto 22">
          <a:extLst>
            <a:ext uri="{FF2B5EF4-FFF2-40B4-BE49-F238E27FC236}">
              <a16:creationId xmlns:a16="http://schemas.microsoft.com/office/drawing/2014/main" id="{00000000-0008-0000-1200-00001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X16A0T</a:t>
          </a:r>
        </a:p>
      </xdr:txBody>
    </xdr:sp>
    <xdr:clientData/>
  </xdr:twoCellAnchor>
  <xdr:twoCellAnchor editAs="oneCell">
    <xdr:from>
      <xdr:col>1</xdr:col>
      <xdr:colOff>133350</xdr:colOff>
      <xdr:row>71</xdr:row>
      <xdr:rowOff>52674</xdr:rowOff>
    </xdr:from>
    <xdr:to>
      <xdr:col>6</xdr:col>
      <xdr:colOff>200025</xdr:colOff>
      <xdr:row>86</xdr:row>
      <xdr:rowOff>180975</xdr:rowOff>
    </xdr:to>
    <xdr:pic>
      <xdr:nvPicPr>
        <xdr:cNvPr id="15" name="Imagem 14"/>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23850" y="15540324"/>
          <a:ext cx="7096125" cy="29858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190500</xdr:colOff>
      <xdr:row>92</xdr:row>
      <xdr:rowOff>152973</xdr:rowOff>
    </xdr:from>
    <xdr:to>
      <xdr:col>6</xdr:col>
      <xdr:colOff>381000</xdr:colOff>
      <xdr:row>108</xdr:row>
      <xdr:rowOff>142875</xdr:rowOff>
    </xdr:to>
    <xdr:pic>
      <xdr:nvPicPr>
        <xdr:cNvPr id="16" name="Imagem 15"/>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81000" y="19641123"/>
          <a:ext cx="7219950" cy="30379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16139</xdr:colOff>
      <xdr:row>0</xdr:row>
      <xdr:rowOff>0</xdr:rowOff>
    </xdr:from>
    <xdr:to>
      <xdr:col>8</xdr:col>
      <xdr:colOff>0</xdr:colOff>
      <xdr:row>4</xdr:row>
      <xdr:rowOff>123825</xdr:rowOff>
    </xdr:to>
    <xdr:grpSp>
      <xdr:nvGrpSpPr>
        <xdr:cNvPr id="10" name="Agrupar 9">
          <a:extLst>
            <a:ext uri="{FF2B5EF4-FFF2-40B4-BE49-F238E27FC236}">
              <a16:creationId xmlns:a16="http://schemas.microsoft.com/office/drawing/2014/main" id="{00000000-0008-0000-0100-00000A000000}"/>
            </a:ext>
          </a:extLst>
        </xdr:cNvPr>
        <xdr:cNvGrpSpPr/>
      </xdr:nvGrpSpPr>
      <xdr:grpSpPr>
        <a:xfrm>
          <a:off x="187589" y="0"/>
          <a:ext cx="10118461" cy="1143000"/>
          <a:chOff x="387350" y="0"/>
          <a:chExt cx="9581515" cy="1030834"/>
        </a:xfrm>
      </xdr:grpSpPr>
      <xdr:pic>
        <xdr:nvPicPr>
          <xdr:cNvPr id="2" name="Imagem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r="32482" b="86057"/>
          <a:stretch/>
        </xdr:blipFill>
        <xdr:spPr>
          <a:xfrm>
            <a:off x="387350" y="0"/>
            <a:ext cx="9581515" cy="1030834"/>
          </a:xfrm>
          <a:prstGeom prst="rect">
            <a:avLst/>
          </a:prstGeom>
        </xdr:spPr>
      </xdr:pic>
      <xdr:pic>
        <xdr:nvPicPr>
          <xdr:cNvPr id="9" name="Imagem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2"/>
          <a:stretch>
            <a:fillRect/>
          </a:stretch>
        </xdr:blipFill>
        <xdr:spPr>
          <a:xfrm>
            <a:off x="393439" y="0"/>
            <a:ext cx="7046757" cy="642473"/>
          </a:xfrm>
          <a:prstGeom prst="rect">
            <a:avLst/>
          </a:prstGeom>
        </xdr:spPr>
      </xdr:pic>
    </xdr:grpSp>
    <xdr:clientData/>
  </xdr:twoCellAnchor>
  <xdr:oneCellAnchor>
    <xdr:from>
      <xdr:col>1</xdr:col>
      <xdr:colOff>9525</xdr:colOff>
      <xdr:row>3</xdr:row>
      <xdr:rowOff>171450</xdr:rowOff>
    </xdr:from>
    <xdr:ext cx="5149102" cy="342786"/>
    <xdr:sp macro="" textlink="">
      <xdr:nvSpPr>
        <xdr:cNvPr id="4" name="CaixaDeTexto 3">
          <a:extLst>
            <a:ext uri="{FF2B5EF4-FFF2-40B4-BE49-F238E27FC236}">
              <a16:creationId xmlns:a16="http://schemas.microsoft.com/office/drawing/2014/main" id="{00000000-0008-0000-0100-000004000000}"/>
            </a:ext>
            <a:ext uri="{147F2762-F138-4A5C-976F-8EAC2B608ADB}">
              <a16:predDERef xmlns:a16="http://schemas.microsoft.com/office/drawing/2014/main" pred="{39B014B8-1E5A-43B3-9D26-3CD8287D1BA4}"/>
            </a:ext>
          </a:extLst>
        </xdr:cNvPr>
        <xdr:cNvSpPr txBox="1"/>
      </xdr:nvSpPr>
      <xdr:spPr>
        <a:xfrm>
          <a:off x="180975" y="742950"/>
          <a:ext cx="5149102"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 - CONSOLIDATED RESULTS &gt; INCOME STATEMENT</a:t>
          </a: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3" name="CaixaDeTexto 2">
          <a:extLst>
            <a:ext uri="{FF2B5EF4-FFF2-40B4-BE49-F238E27FC236}">
              <a16:creationId xmlns:a16="http://schemas.microsoft.com/office/drawing/2014/main" id="{00000000-0008-0000-01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CaixaDeTexto 5">
          <a:extLst>
            <a:ext uri="{FF2B5EF4-FFF2-40B4-BE49-F238E27FC236}">
              <a16:creationId xmlns:a16="http://schemas.microsoft.com/office/drawing/2014/main" id="{00000000-0008-0000-01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X1A0T</a:t>
          </a:r>
        </a:p>
      </xdr:txBody>
    </xdr:sp>
    <xdr:clientData/>
  </xdr:twoCellAnchor>
  <xdr:twoCellAnchor>
    <xdr:from>
      <xdr:col>7</xdr:col>
      <xdr:colOff>190500</xdr:colOff>
      <xdr:row>0</xdr:row>
      <xdr:rowOff>76200</xdr:rowOff>
    </xdr:from>
    <xdr:to>
      <xdr:col>7</xdr:col>
      <xdr:colOff>1009649</xdr:colOff>
      <xdr:row>3</xdr:row>
      <xdr:rowOff>28575</xdr:rowOff>
    </xdr:to>
    <xdr:sp macro="" textlink="">
      <xdr:nvSpPr>
        <xdr:cNvPr id="7" name="Seta para a esquerda 6">
          <a:hlinkClick xmlns:r="http://schemas.openxmlformats.org/officeDocument/2006/relationships" r:id="rId3"/>
          <a:extLst>
            <a:ext uri="{FF2B5EF4-FFF2-40B4-BE49-F238E27FC236}">
              <a16:creationId xmlns:a16="http://schemas.microsoft.com/office/drawing/2014/main" id="{00000000-0008-0000-0100-000007000000}"/>
            </a:ext>
            <a:ext uri="{147F2762-F138-4A5C-976F-8EAC2B608ADB}">
              <a16:predDERef xmlns:a16="http://schemas.microsoft.com/office/drawing/2014/main" pred="{3D8198E9-7022-CD05-36A6-A8A5A39D0CCB}"/>
            </a:ext>
          </a:extLst>
        </xdr:cNvPr>
        <xdr:cNvSpPr/>
      </xdr:nvSpPr>
      <xdr:spPr>
        <a:xfrm>
          <a:off x="9410700" y="76200"/>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pt-BR" sz="1200" b="1">
              <a:solidFill>
                <a:schemeClr val="bg1"/>
              </a:solidFill>
            </a:rPr>
            <a:t>MENU</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111758</xdr:colOff>
      <xdr:row>0</xdr:row>
      <xdr:rowOff>0</xdr:rowOff>
    </xdr:from>
    <xdr:to>
      <xdr:col>8</xdr:col>
      <xdr:colOff>16511</xdr:colOff>
      <xdr:row>3</xdr:row>
      <xdr:rowOff>165964</xdr:rowOff>
    </xdr:to>
    <xdr:grpSp>
      <xdr:nvGrpSpPr>
        <xdr:cNvPr id="6" name="Agrupar 5">
          <a:extLst>
            <a:ext uri="{FF2B5EF4-FFF2-40B4-BE49-F238E27FC236}">
              <a16:creationId xmlns:a16="http://schemas.microsoft.com/office/drawing/2014/main" id="{00000000-0008-0000-1300-000006000000}"/>
            </a:ext>
          </a:extLst>
        </xdr:cNvPr>
        <xdr:cNvGrpSpPr/>
      </xdr:nvGrpSpPr>
      <xdr:grpSpPr>
        <a:xfrm>
          <a:off x="111758" y="0"/>
          <a:ext cx="10048878" cy="994639"/>
          <a:chOff x="378457" y="0"/>
          <a:chExt cx="8983348" cy="1029564"/>
        </a:xfrm>
      </xdr:grpSpPr>
      <xdr:pic>
        <xdr:nvPicPr>
          <xdr:cNvPr id="7" name="Imagem 6">
            <a:extLst>
              <a:ext uri="{FF2B5EF4-FFF2-40B4-BE49-F238E27FC236}">
                <a16:creationId xmlns:a16="http://schemas.microsoft.com/office/drawing/2014/main" id="{00000000-0008-0000-1300-000007000000}"/>
              </a:ext>
            </a:extLst>
          </xdr:cNvPr>
          <xdr:cNvPicPr>
            <a:picLocks noChangeAspect="1"/>
          </xdr:cNvPicPr>
        </xdr:nvPicPr>
        <xdr:blipFill rotWithShape="1">
          <a:blip xmlns:r="http://schemas.openxmlformats.org/officeDocument/2006/relationships" r:embed="rId1"/>
          <a:srcRect r="36621" b="86057"/>
          <a:stretch/>
        </xdr:blipFill>
        <xdr:spPr>
          <a:xfrm>
            <a:off x="387350" y="0"/>
            <a:ext cx="8974455" cy="1029564"/>
          </a:xfrm>
          <a:prstGeom prst="rect">
            <a:avLst/>
          </a:prstGeom>
        </xdr:spPr>
      </xdr:pic>
      <xdr:pic>
        <xdr:nvPicPr>
          <xdr:cNvPr id="8" name="Imagem 7">
            <a:extLst>
              <a:ext uri="{FF2B5EF4-FFF2-40B4-BE49-F238E27FC236}">
                <a16:creationId xmlns:a16="http://schemas.microsoft.com/office/drawing/2014/main" id="{00000000-0008-0000-1300-000008000000}"/>
              </a:ext>
            </a:extLst>
          </xdr:cNvPr>
          <xdr:cNvPicPr>
            <a:picLocks noChangeAspect="1"/>
          </xdr:cNvPicPr>
        </xdr:nvPicPr>
        <xdr:blipFill rotWithShape="1">
          <a:blip xmlns:r="http://schemas.openxmlformats.org/officeDocument/2006/relationships" r:embed="rId2"/>
          <a:srcRect b="18479"/>
          <a:stretch/>
        </xdr:blipFill>
        <xdr:spPr>
          <a:xfrm>
            <a:off x="378457" y="10160"/>
            <a:ext cx="7820471" cy="601126"/>
          </a:xfrm>
          <a:prstGeom prst="rect">
            <a:avLst/>
          </a:prstGeom>
        </xdr:spPr>
      </xdr:pic>
    </xdr:grpSp>
    <xdr:clientData/>
  </xdr:twoCellAnchor>
  <xdr:oneCellAnchor>
    <xdr:from>
      <xdr:col>0</xdr:col>
      <xdr:colOff>342900</xdr:colOff>
      <xdr:row>2</xdr:row>
      <xdr:rowOff>247650</xdr:rowOff>
    </xdr:from>
    <xdr:ext cx="4585935" cy="342786"/>
    <xdr:sp macro="" textlink="">
      <xdr:nvSpPr>
        <xdr:cNvPr id="9" name="CaixaDeTexto 8">
          <a:extLst>
            <a:ext uri="{FF2B5EF4-FFF2-40B4-BE49-F238E27FC236}">
              <a16:creationId xmlns:a16="http://schemas.microsoft.com/office/drawing/2014/main" id="{00000000-0008-0000-1300-000009000000}"/>
            </a:ext>
          </a:extLst>
        </xdr:cNvPr>
        <xdr:cNvSpPr txBox="1"/>
      </xdr:nvSpPr>
      <xdr:spPr>
        <a:xfrm>
          <a:off x="342900" y="819150"/>
          <a:ext cx="4585935"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III - ENERGY MARKET&gt; </a:t>
          </a:r>
          <a:r>
            <a:rPr lang="pt-BR" sz="1600" b="1" baseline="0">
              <a:solidFill>
                <a:schemeClr val="bg1"/>
              </a:solidFill>
            </a:rPr>
            <a:t>WIND POWER PRICES</a:t>
          </a: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2" name="CaixaDeTexto 1">
          <a:extLst>
            <a:ext uri="{FF2B5EF4-FFF2-40B4-BE49-F238E27FC236}">
              <a16:creationId xmlns:a16="http://schemas.microsoft.com/office/drawing/2014/main" id="{00000000-0008-0000-1300-000002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X16A0T</a:t>
          </a:r>
        </a:p>
      </xdr:txBody>
    </xdr:sp>
    <xdr:clientData/>
  </xdr:twoCellAnchor>
  <xdr:twoCellAnchor>
    <xdr:from>
      <xdr:col>7</xdr:col>
      <xdr:colOff>66675</xdr:colOff>
      <xdr:row>0</xdr:row>
      <xdr:rowOff>38100</xdr:rowOff>
    </xdr:from>
    <xdr:to>
      <xdr:col>8</xdr:col>
      <xdr:colOff>38099</xdr:colOff>
      <xdr:row>2</xdr:row>
      <xdr:rowOff>180975</xdr:rowOff>
    </xdr:to>
    <xdr:sp macro="" textlink="">
      <xdr:nvSpPr>
        <xdr:cNvPr id="4" name="Seta para a Esquerda 6">
          <a:hlinkClick xmlns:r="http://schemas.openxmlformats.org/officeDocument/2006/relationships" r:id="rId3"/>
          <a:extLst>
            <a:ext uri="{FF2B5EF4-FFF2-40B4-BE49-F238E27FC236}">
              <a16:creationId xmlns:a16="http://schemas.microsoft.com/office/drawing/2014/main" id="{00000000-0008-0000-1300-000004000000}"/>
            </a:ext>
          </a:extLst>
        </xdr:cNvPr>
        <xdr:cNvSpPr/>
      </xdr:nvSpPr>
      <xdr:spPr>
        <a:xfrm>
          <a:off x="8486775" y="38100"/>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3" name="CaixaDeTexto 2">
          <a:extLst>
            <a:ext uri="{FF2B5EF4-FFF2-40B4-BE49-F238E27FC236}">
              <a16:creationId xmlns:a16="http://schemas.microsoft.com/office/drawing/2014/main" id="{00000000-0008-0000-13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X18A0T</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0</xdr:row>
      <xdr:rowOff>0</xdr:rowOff>
    </xdr:from>
    <xdr:to>
      <xdr:col>14</xdr:col>
      <xdr:colOff>59690</xdr:colOff>
      <xdr:row>4</xdr:row>
      <xdr:rowOff>32614</xdr:rowOff>
    </xdr:to>
    <xdr:grpSp>
      <xdr:nvGrpSpPr>
        <xdr:cNvPr id="3" name="Agrupar 2">
          <a:extLst>
            <a:ext uri="{FF2B5EF4-FFF2-40B4-BE49-F238E27FC236}">
              <a16:creationId xmlns:a16="http://schemas.microsoft.com/office/drawing/2014/main" id="{00000000-0008-0000-1400-000003000000}"/>
            </a:ext>
          </a:extLst>
        </xdr:cNvPr>
        <xdr:cNvGrpSpPr/>
      </xdr:nvGrpSpPr>
      <xdr:grpSpPr>
        <a:xfrm>
          <a:off x="171450" y="0"/>
          <a:ext cx="12156440" cy="1051789"/>
          <a:chOff x="387350" y="0"/>
          <a:chExt cx="14188440" cy="1029564"/>
        </a:xfrm>
      </xdr:grpSpPr>
      <xdr:pic>
        <xdr:nvPicPr>
          <xdr:cNvPr id="2" name="Imagem 1">
            <a:extLst>
              <a:ext uri="{FF2B5EF4-FFF2-40B4-BE49-F238E27FC236}">
                <a16:creationId xmlns:a16="http://schemas.microsoft.com/office/drawing/2014/main" id="{00000000-0008-0000-1400-000002000000}"/>
              </a:ext>
            </a:extLst>
          </xdr:cNvPr>
          <xdr:cNvPicPr>
            <a:picLocks noChangeAspect="1"/>
          </xdr:cNvPicPr>
        </xdr:nvPicPr>
        <xdr:blipFill rotWithShape="1">
          <a:blip xmlns:r="http://schemas.openxmlformats.org/officeDocument/2006/relationships" r:embed="rId1"/>
          <a:srcRect b="86057"/>
          <a:stretch/>
        </xdr:blipFill>
        <xdr:spPr>
          <a:xfrm>
            <a:off x="387350" y="0"/>
            <a:ext cx="14188440" cy="1029564"/>
          </a:xfrm>
          <a:prstGeom prst="rect">
            <a:avLst/>
          </a:prstGeom>
        </xdr:spPr>
      </xdr:pic>
      <xdr:pic>
        <xdr:nvPicPr>
          <xdr:cNvPr id="7" name="Imagem 6">
            <a:extLst>
              <a:ext uri="{FF2B5EF4-FFF2-40B4-BE49-F238E27FC236}">
                <a16:creationId xmlns:a16="http://schemas.microsoft.com/office/drawing/2014/main" id="{00000000-0008-0000-1400-000007000000}"/>
              </a:ext>
            </a:extLst>
          </xdr:cNvPr>
          <xdr:cNvPicPr>
            <a:picLocks noChangeAspect="1"/>
          </xdr:cNvPicPr>
        </xdr:nvPicPr>
        <xdr:blipFill rotWithShape="1">
          <a:blip xmlns:r="http://schemas.openxmlformats.org/officeDocument/2006/relationships" r:embed="rId2"/>
          <a:srcRect b="17102"/>
          <a:stretch/>
        </xdr:blipFill>
        <xdr:spPr>
          <a:xfrm>
            <a:off x="388618" y="1"/>
            <a:ext cx="9078014" cy="578071"/>
          </a:xfrm>
          <a:prstGeom prst="rect">
            <a:avLst/>
          </a:prstGeom>
        </xdr:spPr>
      </xdr:pic>
    </xdr:grpSp>
    <xdr:clientData/>
  </xdr:twoCellAnchor>
  <xdr:oneCellAnchor>
    <xdr:from>
      <xdr:col>1</xdr:col>
      <xdr:colOff>0</xdr:colOff>
      <xdr:row>3</xdr:row>
      <xdr:rowOff>95250</xdr:rowOff>
    </xdr:from>
    <xdr:ext cx="3993657" cy="342786"/>
    <xdr:sp macro="" textlink="">
      <xdr:nvSpPr>
        <xdr:cNvPr id="4" name="CaixaDeTexto 3">
          <a:extLst>
            <a:ext uri="{FF2B5EF4-FFF2-40B4-BE49-F238E27FC236}">
              <a16:creationId xmlns:a16="http://schemas.microsoft.com/office/drawing/2014/main" id="{00000000-0008-0000-1400-000004000000}"/>
            </a:ext>
          </a:extLst>
        </xdr:cNvPr>
        <xdr:cNvSpPr txBox="1"/>
      </xdr:nvSpPr>
      <xdr:spPr>
        <a:xfrm>
          <a:off x="400050" y="638175"/>
          <a:ext cx="3993657"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III - ENERGY MARKET&gt; </a:t>
          </a:r>
          <a:r>
            <a:rPr lang="pt-BR" sz="1600" b="1" baseline="0">
              <a:solidFill>
                <a:schemeClr val="bg1"/>
              </a:solidFill>
            </a:rPr>
            <a:t>ENERGY FLOW</a:t>
          </a:r>
          <a:endParaRPr lang="pt-BR" sz="1600" b="1">
            <a:solidFill>
              <a:schemeClr val="bg1"/>
            </a:solidFill>
          </a:endParaRP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6" name="CaixaDeTexto 5">
          <a:extLst>
            <a:ext uri="{FF2B5EF4-FFF2-40B4-BE49-F238E27FC236}">
              <a16:creationId xmlns:a16="http://schemas.microsoft.com/office/drawing/2014/main" id="{00000000-0008-0000-14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X18A0T</a:t>
          </a:r>
        </a:p>
      </xdr:txBody>
    </xdr:sp>
    <xdr:clientData/>
  </xdr:twoCellAnchor>
  <xdr:twoCellAnchor>
    <xdr:from>
      <xdr:col>13</xdr:col>
      <xdr:colOff>0</xdr:colOff>
      <xdr:row>0</xdr:row>
      <xdr:rowOff>47625</xdr:rowOff>
    </xdr:from>
    <xdr:to>
      <xdr:col>13</xdr:col>
      <xdr:colOff>819149</xdr:colOff>
      <xdr:row>3</xdr:row>
      <xdr:rowOff>0</xdr:rowOff>
    </xdr:to>
    <xdr:sp macro="" textlink="">
      <xdr:nvSpPr>
        <xdr:cNvPr id="9" name="Seta para a Esquerda 6">
          <a:hlinkClick xmlns:r="http://schemas.openxmlformats.org/officeDocument/2006/relationships" r:id="rId3"/>
          <a:extLst>
            <a:ext uri="{FF2B5EF4-FFF2-40B4-BE49-F238E27FC236}">
              <a16:creationId xmlns:a16="http://schemas.microsoft.com/office/drawing/2014/main" id="{00000000-0008-0000-1400-000009000000}"/>
            </a:ext>
          </a:extLst>
        </xdr:cNvPr>
        <xdr:cNvSpPr/>
      </xdr:nvSpPr>
      <xdr:spPr>
        <a:xfrm>
          <a:off x="12182475" y="47625"/>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5" name="CaixaDeTexto 4">
          <a:extLst>
            <a:ext uri="{FF2B5EF4-FFF2-40B4-BE49-F238E27FC236}">
              <a16:creationId xmlns:a16="http://schemas.microsoft.com/office/drawing/2014/main" id="{00000000-0008-0000-14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X19A0T</a:t>
          </a:r>
        </a:p>
      </xdr:txBody>
    </xdr:sp>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200024</xdr:colOff>
      <xdr:row>0</xdr:row>
      <xdr:rowOff>0</xdr:rowOff>
    </xdr:from>
    <xdr:to>
      <xdr:col>21</xdr:col>
      <xdr:colOff>133350</xdr:colOff>
      <xdr:row>4</xdr:row>
      <xdr:rowOff>112697</xdr:rowOff>
    </xdr:to>
    <xdr:pic>
      <xdr:nvPicPr>
        <xdr:cNvPr id="8" name="Imagem 7">
          <a:extLst>
            <a:ext uri="{FF2B5EF4-FFF2-40B4-BE49-F238E27FC236}">
              <a16:creationId xmlns:a16="http://schemas.microsoft.com/office/drawing/2014/main" id="{00000000-0008-0000-1500-000008000000}"/>
            </a:ext>
          </a:extLst>
        </xdr:cNvPr>
        <xdr:cNvPicPr>
          <a:picLocks noChangeAspect="1"/>
        </xdr:cNvPicPr>
      </xdr:nvPicPr>
      <xdr:blipFill rotWithShape="1">
        <a:blip xmlns:r="http://schemas.openxmlformats.org/officeDocument/2006/relationships" r:embed="rId1"/>
        <a:srcRect b="86057"/>
        <a:stretch/>
      </xdr:blipFill>
      <xdr:spPr>
        <a:xfrm>
          <a:off x="200024" y="0"/>
          <a:ext cx="14230351" cy="1131872"/>
        </a:xfrm>
        <a:prstGeom prst="rect">
          <a:avLst/>
        </a:prstGeom>
      </xdr:spPr>
    </xdr:pic>
    <xdr:clientData/>
  </xdr:twoCellAnchor>
  <xdr:twoCellAnchor>
    <xdr:from>
      <xdr:col>0</xdr:col>
      <xdr:colOff>200022</xdr:colOff>
      <xdr:row>0</xdr:row>
      <xdr:rowOff>0</xdr:rowOff>
    </xdr:from>
    <xdr:to>
      <xdr:col>26</xdr:col>
      <xdr:colOff>104774</xdr:colOff>
      <xdr:row>4</xdr:row>
      <xdr:rowOff>133350</xdr:rowOff>
    </xdr:to>
    <xdr:grpSp>
      <xdr:nvGrpSpPr>
        <xdr:cNvPr id="2" name="Agrupar 1">
          <a:extLst>
            <a:ext uri="{FF2B5EF4-FFF2-40B4-BE49-F238E27FC236}">
              <a16:creationId xmlns:a16="http://schemas.microsoft.com/office/drawing/2014/main" id="{00000000-0008-0000-1500-000002000000}"/>
            </a:ext>
          </a:extLst>
        </xdr:cNvPr>
        <xdr:cNvGrpSpPr/>
      </xdr:nvGrpSpPr>
      <xdr:grpSpPr>
        <a:xfrm>
          <a:off x="200022" y="0"/>
          <a:ext cx="16449677" cy="1152525"/>
          <a:chOff x="387349" y="0"/>
          <a:chExt cx="17017820" cy="1079068"/>
        </a:xfrm>
      </xdr:grpSpPr>
      <xdr:pic>
        <xdr:nvPicPr>
          <xdr:cNvPr id="3" name="Imagem 2">
            <a:extLst>
              <a:ext uri="{FF2B5EF4-FFF2-40B4-BE49-F238E27FC236}">
                <a16:creationId xmlns:a16="http://schemas.microsoft.com/office/drawing/2014/main" id="{00000000-0008-0000-1500-000003000000}"/>
              </a:ext>
            </a:extLst>
          </xdr:cNvPr>
          <xdr:cNvPicPr>
            <a:picLocks noChangeAspect="1"/>
          </xdr:cNvPicPr>
        </xdr:nvPicPr>
        <xdr:blipFill rotWithShape="1">
          <a:blip xmlns:r="http://schemas.openxmlformats.org/officeDocument/2006/relationships" r:embed="rId1"/>
          <a:srcRect l="1" r="-14439" b="86057"/>
          <a:stretch/>
        </xdr:blipFill>
        <xdr:spPr>
          <a:xfrm>
            <a:off x="387349" y="0"/>
            <a:ext cx="17017820" cy="1079068"/>
          </a:xfrm>
          <a:prstGeom prst="rect">
            <a:avLst/>
          </a:prstGeom>
        </xdr:spPr>
      </xdr:pic>
      <xdr:pic>
        <xdr:nvPicPr>
          <xdr:cNvPr id="4" name="Imagem 3">
            <a:extLst>
              <a:ext uri="{FF2B5EF4-FFF2-40B4-BE49-F238E27FC236}">
                <a16:creationId xmlns:a16="http://schemas.microsoft.com/office/drawing/2014/main" id="{00000000-0008-0000-1500-000004000000}"/>
              </a:ext>
            </a:extLst>
          </xdr:cNvPr>
          <xdr:cNvPicPr>
            <a:picLocks noChangeAspect="1"/>
          </xdr:cNvPicPr>
        </xdr:nvPicPr>
        <xdr:blipFill rotWithShape="1">
          <a:blip xmlns:r="http://schemas.openxmlformats.org/officeDocument/2006/relationships" r:embed="rId2"/>
          <a:srcRect b="19776"/>
          <a:stretch/>
        </xdr:blipFill>
        <xdr:spPr>
          <a:xfrm>
            <a:off x="388618" y="1"/>
            <a:ext cx="9396781" cy="559424"/>
          </a:xfrm>
          <a:prstGeom prst="rect">
            <a:avLst/>
          </a:prstGeom>
        </xdr:spPr>
      </xdr:pic>
    </xdr:grpSp>
    <xdr:clientData/>
  </xdr:twoCellAnchor>
  <xdr:oneCellAnchor>
    <xdr:from>
      <xdr:col>1</xdr:col>
      <xdr:colOff>19050</xdr:colOff>
      <xdr:row>3</xdr:row>
      <xdr:rowOff>190500</xdr:rowOff>
    </xdr:from>
    <xdr:ext cx="3993657" cy="342786"/>
    <xdr:sp macro="" textlink="">
      <xdr:nvSpPr>
        <xdr:cNvPr id="5" name="CaixaDeTexto 4">
          <a:extLst>
            <a:ext uri="{FF2B5EF4-FFF2-40B4-BE49-F238E27FC236}">
              <a16:creationId xmlns:a16="http://schemas.microsoft.com/office/drawing/2014/main" id="{00000000-0008-0000-1500-000005000000}"/>
            </a:ext>
          </a:extLst>
        </xdr:cNvPr>
        <xdr:cNvSpPr txBox="1"/>
      </xdr:nvSpPr>
      <xdr:spPr>
        <a:xfrm>
          <a:off x="219075" y="762000"/>
          <a:ext cx="3993657"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III - ENERGY MARKET&gt; </a:t>
          </a:r>
          <a:r>
            <a:rPr lang="pt-BR" sz="1600" b="1" baseline="0">
              <a:solidFill>
                <a:schemeClr val="bg1"/>
              </a:solidFill>
            </a:rPr>
            <a:t>ENERGY FLOW</a:t>
          </a:r>
          <a:endParaRPr lang="pt-BR" sz="1600" b="1">
            <a:solidFill>
              <a:schemeClr val="bg1"/>
            </a:solidFill>
          </a:endParaRP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9" name="CaixaDeTexto 8">
          <a:extLst>
            <a:ext uri="{FF2B5EF4-FFF2-40B4-BE49-F238E27FC236}">
              <a16:creationId xmlns:a16="http://schemas.microsoft.com/office/drawing/2014/main" id="{00000000-0008-0000-1500-000009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X19A0T</a:t>
          </a:r>
        </a:p>
      </xdr:txBody>
    </xdr:sp>
    <xdr:clientData/>
  </xdr:twoCellAnchor>
  <xdr:twoCellAnchor>
    <xdr:from>
      <xdr:col>19</xdr:col>
      <xdr:colOff>342900</xdr:colOff>
      <xdr:row>0</xdr:row>
      <xdr:rowOff>57150</xdr:rowOff>
    </xdr:from>
    <xdr:to>
      <xdr:col>20</xdr:col>
      <xdr:colOff>552449</xdr:colOff>
      <xdr:row>3</xdr:row>
      <xdr:rowOff>9525</xdr:rowOff>
    </xdr:to>
    <xdr:sp macro="" textlink="">
      <xdr:nvSpPr>
        <xdr:cNvPr id="12" name="Seta para a Esquerda 6">
          <a:hlinkClick xmlns:r="http://schemas.openxmlformats.org/officeDocument/2006/relationships" r:id="rId3"/>
          <a:extLst>
            <a:ext uri="{FF2B5EF4-FFF2-40B4-BE49-F238E27FC236}">
              <a16:creationId xmlns:a16="http://schemas.microsoft.com/office/drawing/2014/main" id="{00000000-0008-0000-1500-00000C000000}"/>
            </a:ext>
          </a:extLst>
        </xdr:cNvPr>
        <xdr:cNvSpPr/>
      </xdr:nvSpPr>
      <xdr:spPr>
        <a:xfrm>
          <a:off x="13601700" y="57150"/>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6" name="CaixaDeTexto 5">
          <a:extLst>
            <a:ext uri="{FF2B5EF4-FFF2-40B4-BE49-F238E27FC236}">
              <a16:creationId xmlns:a16="http://schemas.microsoft.com/office/drawing/2014/main" id="{00000000-0008-0000-15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X20A0T</a:t>
          </a:r>
        </a:p>
      </xdr:txBody>
    </xdr:sp>
    <xdr:clientData/>
  </xdr:twoCellAnchor>
  <xdr:twoCellAnchor editAs="oneCell">
    <xdr:from>
      <xdr:col>0</xdr:col>
      <xdr:colOff>190500</xdr:colOff>
      <xdr:row>7</xdr:row>
      <xdr:rowOff>47625</xdr:rowOff>
    </xdr:from>
    <xdr:to>
      <xdr:col>10</xdr:col>
      <xdr:colOff>209550</xdr:colOff>
      <xdr:row>34</xdr:row>
      <xdr:rowOff>10329</xdr:rowOff>
    </xdr:to>
    <xdr:pic>
      <xdr:nvPicPr>
        <xdr:cNvPr id="17" name="Imagem 16">
          <a:extLst>
            <a:ext uri="{FF2B5EF4-FFF2-40B4-BE49-F238E27FC236}">
              <a16:creationId xmlns:a16="http://schemas.microsoft.com/office/drawing/2014/main" id="{00000000-0008-0000-1500-000011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90500" y="1638300"/>
          <a:ext cx="6877050" cy="51252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85725</xdr:colOff>
      <xdr:row>7</xdr:row>
      <xdr:rowOff>57149</xdr:rowOff>
    </xdr:from>
    <xdr:to>
      <xdr:col>21</xdr:col>
      <xdr:colOff>247651</xdr:colOff>
      <xdr:row>34</xdr:row>
      <xdr:rowOff>26952</xdr:rowOff>
    </xdr:to>
    <xdr:pic>
      <xdr:nvPicPr>
        <xdr:cNvPr id="18" name="Imagem 17">
          <a:extLst>
            <a:ext uri="{FF2B5EF4-FFF2-40B4-BE49-F238E27FC236}">
              <a16:creationId xmlns:a16="http://schemas.microsoft.com/office/drawing/2014/main" id="{00000000-0008-0000-1500-000012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658100" y="1647824"/>
          <a:ext cx="6886576" cy="51323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351155</xdr:colOff>
      <xdr:row>0</xdr:row>
      <xdr:rowOff>0</xdr:rowOff>
    </xdr:from>
    <xdr:to>
      <xdr:col>8</xdr:col>
      <xdr:colOff>0</xdr:colOff>
      <xdr:row>4</xdr:row>
      <xdr:rowOff>28158</xdr:rowOff>
    </xdr:to>
    <xdr:grpSp>
      <xdr:nvGrpSpPr>
        <xdr:cNvPr id="2" name="Agrupar 1">
          <a:extLst>
            <a:ext uri="{FF2B5EF4-FFF2-40B4-BE49-F238E27FC236}">
              <a16:creationId xmlns:a16="http://schemas.microsoft.com/office/drawing/2014/main" id="{00000000-0008-0000-1600-000002000000}"/>
            </a:ext>
          </a:extLst>
        </xdr:cNvPr>
        <xdr:cNvGrpSpPr/>
      </xdr:nvGrpSpPr>
      <xdr:grpSpPr>
        <a:xfrm>
          <a:off x="217805" y="0"/>
          <a:ext cx="8830945" cy="1047333"/>
          <a:chOff x="351155" y="0"/>
          <a:chExt cx="9103995" cy="1025108"/>
        </a:xfrm>
      </xdr:grpSpPr>
      <xdr:pic>
        <xdr:nvPicPr>
          <xdr:cNvPr id="6" name="Imagem 5">
            <a:extLst>
              <a:ext uri="{FF2B5EF4-FFF2-40B4-BE49-F238E27FC236}">
                <a16:creationId xmlns:a16="http://schemas.microsoft.com/office/drawing/2014/main" id="{00000000-0008-0000-1600-000006000000}"/>
              </a:ext>
            </a:extLst>
          </xdr:cNvPr>
          <xdr:cNvPicPr>
            <a:picLocks noChangeAspect="1"/>
          </xdr:cNvPicPr>
        </xdr:nvPicPr>
        <xdr:blipFill rotWithShape="1">
          <a:blip xmlns:r="http://schemas.openxmlformats.org/officeDocument/2006/relationships" r:embed="rId1"/>
          <a:srcRect r="35850"/>
          <a:stretch/>
        </xdr:blipFill>
        <xdr:spPr>
          <a:xfrm>
            <a:off x="351155" y="0"/>
            <a:ext cx="9103995" cy="1025108"/>
          </a:xfrm>
          <a:prstGeom prst="rect">
            <a:avLst/>
          </a:prstGeom>
        </xdr:spPr>
      </xdr:pic>
      <xdr:pic>
        <xdr:nvPicPr>
          <xdr:cNvPr id="7" name="Imagem 6">
            <a:extLst>
              <a:ext uri="{FF2B5EF4-FFF2-40B4-BE49-F238E27FC236}">
                <a16:creationId xmlns:a16="http://schemas.microsoft.com/office/drawing/2014/main" id="{00000000-0008-0000-1600-000007000000}"/>
              </a:ext>
            </a:extLst>
          </xdr:cNvPr>
          <xdr:cNvPicPr>
            <a:picLocks noChangeAspect="1"/>
          </xdr:cNvPicPr>
        </xdr:nvPicPr>
        <xdr:blipFill rotWithShape="1">
          <a:blip xmlns:r="http://schemas.openxmlformats.org/officeDocument/2006/relationships" r:embed="rId2"/>
          <a:srcRect b="17102"/>
          <a:stretch/>
        </xdr:blipFill>
        <xdr:spPr>
          <a:xfrm>
            <a:off x="372107" y="1"/>
            <a:ext cx="7992533" cy="578018"/>
          </a:xfrm>
          <a:prstGeom prst="rect">
            <a:avLst/>
          </a:prstGeom>
        </xdr:spPr>
      </xdr:pic>
    </xdr:grpSp>
    <xdr:clientData/>
  </xdr:twoCellAnchor>
  <xdr:oneCellAnchor>
    <xdr:from>
      <xdr:col>1</xdr:col>
      <xdr:colOff>0</xdr:colOff>
      <xdr:row>3</xdr:row>
      <xdr:rowOff>95250</xdr:rowOff>
    </xdr:from>
    <xdr:ext cx="5562600" cy="342786"/>
    <xdr:sp macro="" textlink="">
      <xdr:nvSpPr>
        <xdr:cNvPr id="3" name="CaixaDeTexto 2">
          <a:extLst>
            <a:ext uri="{FF2B5EF4-FFF2-40B4-BE49-F238E27FC236}">
              <a16:creationId xmlns:a16="http://schemas.microsoft.com/office/drawing/2014/main" id="{00000000-0008-0000-1600-000003000000}"/>
            </a:ext>
          </a:extLst>
        </xdr:cNvPr>
        <xdr:cNvSpPr txBox="1"/>
      </xdr:nvSpPr>
      <xdr:spPr>
        <a:xfrm>
          <a:off x="400050" y="638175"/>
          <a:ext cx="5562600"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t-BR" sz="1600" b="1">
              <a:solidFill>
                <a:schemeClr val="bg1"/>
              </a:solidFill>
            </a:rPr>
            <a:t>Exhibit IV - OPERATIONAL DATA&gt; </a:t>
          </a:r>
          <a:r>
            <a:rPr lang="pt-BR" sz="1600" b="1" baseline="0">
              <a:solidFill>
                <a:schemeClr val="bg1"/>
              </a:solidFill>
            </a:rPr>
            <a:t> INDICATORS SUMMARY</a:t>
          </a:r>
          <a:endParaRPr lang="pt-BR" sz="1600" b="1">
            <a:solidFill>
              <a:schemeClr val="bg1"/>
            </a:solidFill>
          </a:endParaRPr>
        </a:p>
      </xdr:txBody>
    </xdr:sp>
    <xdr:clientData/>
  </xdr:oneCellAnchor>
  <xdr:twoCellAnchor>
    <xdr:from>
      <xdr:col>1</xdr:col>
      <xdr:colOff>0</xdr:colOff>
      <xdr:row>0</xdr:row>
      <xdr:rowOff>66675</xdr:rowOff>
    </xdr:from>
    <xdr:to>
      <xdr:col>1</xdr:col>
      <xdr:colOff>0</xdr:colOff>
      <xdr:row>3</xdr:row>
      <xdr:rowOff>19050</xdr:rowOff>
    </xdr:to>
    <xdr:sp macro="" textlink="">
      <xdr:nvSpPr>
        <xdr:cNvPr id="4" name="Seta para a Esquerda 3">
          <a:hlinkClick xmlns:r="http://schemas.openxmlformats.org/officeDocument/2006/relationships" r:id="rId3"/>
          <a:extLst>
            <a:ext uri="{FF2B5EF4-FFF2-40B4-BE49-F238E27FC236}">
              <a16:creationId xmlns:a16="http://schemas.microsoft.com/office/drawing/2014/main" id="{00000000-0008-0000-1600-000004000000}"/>
            </a:ext>
          </a:extLst>
        </xdr:cNvPr>
        <xdr:cNvSpPr/>
      </xdr:nvSpPr>
      <xdr:spPr>
        <a:xfrm>
          <a:off x="13411200" y="66675"/>
          <a:ext cx="742950"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8" name="CaixaDeTexto 7">
          <a:extLst>
            <a:ext uri="{FF2B5EF4-FFF2-40B4-BE49-F238E27FC236}">
              <a16:creationId xmlns:a16="http://schemas.microsoft.com/office/drawing/2014/main" id="{00000000-0008-0000-16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X20A0T</a:t>
          </a:r>
        </a:p>
      </xdr:txBody>
    </xdr:sp>
    <xdr:clientData/>
  </xdr:twoCellAnchor>
  <xdr:twoCellAnchor>
    <xdr:from>
      <xdr:col>7</xdr:col>
      <xdr:colOff>47625</xdr:colOff>
      <xdr:row>0</xdr:row>
      <xdr:rowOff>19050</xdr:rowOff>
    </xdr:from>
    <xdr:to>
      <xdr:col>7</xdr:col>
      <xdr:colOff>866774</xdr:colOff>
      <xdr:row>2</xdr:row>
      <xdr:rowOff>161925</xdr:rowOff>
    </xdr:to>
    <xdr:sp macro="" textlink="">
      <xdr:nvSpPr>
        <xdr:cNvPr id="10" name="Seta para a Esquerda 6">
          <a:hlinkClick xmlns:r="http://schemas.openxmlformats.org/officeDocument/2006/relationships" r:id="rId4"/>
          <a:extLst>
            <a:ext uri="{FF2B5EF4-FFF2-40B4-BE49-F238E27FC236}">
              <a16:creationId xmlns:a16="http://schemas.microsoft.com/office/drawing/2014/main" id="{00000000-0008-0000-1600-00000A000000}"/>
            </a:ext>
          </a:extLst>
        </xdr:cNvPr>
        <xdr:cNvSpPr/>
      </xdr:nvSpPr>
      <xdr:spPr>
        <a:xfrm>
          <a:off x="8382000" y="19050"/>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5" name="CaixaDeTexto 4">
          <a:extLst>
            <a:ext uri="{FF2B5EF4-FFF2-40B4-BE49-F238E27FC236}">
              <a16:creationId xmlns:a16="http://schemas.microsoft.com/office/drawing/2014/main" id="{00000000-0008-0000-16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X21A0T</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1270</xdr:colOff>
      <xdr:row>0</xdr:row>
      <xdr:rowOff>0</xdr:rowOff>
    </xdr:from>
    <xdr:to>
      <xdr:col>6</xdr:col>
      <xdr:colOff>0</xdr:colOff>
      <xdr:row>4</xdr:row>
      <xdr:rowOff>30698</xdr:rowOff>
    </xdr:to>
    <xdr:grpSp>
      <xdr:nvGrpSpPr>
        <xdr:cNvPr id="2" name="Agrupar 1">
          <a:extLst>
            <a:ext uri="{FF2B5EF4-FFF2-40B4-BE49-F238E27FC236}">
              <a16:creationId xmlns:a16="http://schemas.microsoft.com/office/drawing/2014/main" id="{00000000-0008-0000-1700-000002000000}"/>
            </a:ext>
          </a:extLst>
        </xdr:cNvPr>
        <xdr:cNvGrpSpPr/>
      </xdr:nvGrpSpPr>
      <xdr:grpSpPr>
        <a:xfrm>
          <a:off x="96520" y="0"/>
          <a:ext cx="7942580" cy="1049873"/>
          <a:chOff x="372745" y="0"/>
          <a:chExt cx="8216900" cy="1027648"/>
        </a:xfrm>
      </xdr:grpSpPr>
      <xdr:pic>
        <xdr:nvPicPr>
          <xdr:cNvPr id="5" name="Imagem 4">
            <a:extLst>
              <a:ext uri="{FF2B5EF4-FFF2-40B4-BE49-F238E27FC236}">
                <a16:creationId xmlns:a16="http://schemas.microsoft.com/office/drawing/2014/main" id="{00000000-0008-0000-1700-000005000000}"/>
              </a:ext>
            </a:extLst>
          </xdr:cNvPr>
          <xdr:cNvPicPr>
            <a:picLocks noChangeAspect="1"/>
          </xdr:cNvPicPr>
        </xdr:nvPicPr>
        <xdr:blipFill rotWithShape="1">
          <a:blip xmlns:r="http://schemas.openxmlformats.org/officeDocument/2006/relationships" r:embed="rId1"/>
          <a:srcRect l="-1" r="42197"/>
          <a:stretch/>
        </xdr:blipFill>
        <xdr:spPr>
          <a:xfrm>
            <a:off x="372745" y="0"/>
            <a:ext cx="8216900" cy="1027648"/>
          </a:xfrm>
          <a:prstGeom prst="rect">
            <a:avLst/>
          </a:prstGeom>
        </xdr:spPr>
      </xdr:pic>
      <xdr:pic>
        <xdr:nvPicPr>
          <xdr:cNvPr id="6" name="Imagem 5">
            <a:extLst>
              <a:ext uri="{FF2B5EF4-FFF2-40B4-BE49-F238E27FC236}">
                <a16:creationId xmlns:a16="http://schemas.microsoft.com/office/drawing/2014/main" id="{00000000-0008-0000-1700-000006000000}"/>
              </a:ext>
            </a:extLst>
          </xdr:cNvPr>
          <xdr:cNvPicPr>
            <a:picLocks noChangeAspect="1"/>
          </xdr:cNvPicPr>
        </xdr:nvPicPr>
        <xdr:blipFill rotWithShape="1">
          <a:blip xmlns:r="http://schemas.openxmlformats.org/officeDocument/2006/relationships" r:embed="rId2"/>
          <a:srcRect b="18439"/>
          <a:stretch/>
        </xdr:blipFill>
        <xdr:spPr>
          <a:xfrm>
            <a:off x="407667" y="0"/>
            <a:ext cx="8016415" cy="568725"/>
          </a:xfrm>
          <a:prstGeom prst="rect">
            <a:avLst/>
          </a:prstGeom>
        </xdr:spPr>
      </xdr:pic>
    </xdr:grpSp>
    <xdr:clientData/>
  </xdr:twoCellAnchor>
  <xdr:oneCellAnchor>
    <xdr:from>
      <xdr:col>1</xdr:col>
      <xdr:colOff>0</xdr:colOff>
      <xdr:row>3</xdr:row>
      <xdr:rowOff>95250</xdr:rowOff>
    </xdr:from>
    <xdr:ext cx="4281557" cy="342786"/>
    <xdr:sp macro="" textlink="">
      <xdr:nvSpPr>
        <xdr:cNvPr id="3" name="CaixaDeTexto 2">
          <a:extLst>
            <a:ext uri="{FF2B5EF4-FFF2-40B4-BE49-F238E27FC236}">
              <a16:creationId xmlns:a16="http://schemas.microsoft.com/office/drawing/2014/main" id="{00000000-0008-0000-1700-000003000000}"/>
            </a:ext>
          </a:extLst>
        </xdr:cNvPr>
        <xdr:cNvSpPr txBox="1"/>
      </xdr:nvSpPr>
      <xdr:spPr>
        <a:xfrm>
          <a:off x="400050" y="638175"/>
          <a:ext cx="4281557"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IV - OPERATIONAL DATA&gt;  GENERATION</a:t>
          </a: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7" name="CaixaDeTexto 6">
          <a:extLst>
            <a:ext uri="{FF2B5EF4-FFF2-40B4-BE49-F238E27FC236}">
              <a16:creationId xmlns:a16="http://schemas.microsoft.com/office/drawing/2014/main" id="{00000000-0008-0000-17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X21A0T</a:t>
          </a:r>
        </a:p>
      </xdr:txBody>
    </xdr:sp>
    <xdr:clientData/>
  </xdr:twoCellAnchor>
  <xdr:twoCellAnchor>
    <xdr:from>
      <xdr:col>5</xdr:col>
      <xdr:colOff>219075</xdr:colOff>
      <xdr:row>0</xdr:row>
      <xdr:rowOff>47625</xdr:rowOff>
    </xdr:from>
    <xdr:to>
      <xdr:col>6</xdr:col>
      <xdr:colOff>0</xdr:colOff>
      <xdr:row>3</xdr:row>
      <xdr:rowOff>0</xdr:rowOff>
    </xdr:to>
    <xdr:sp macro="" textlink="">
      <xdr:nvSpPr>
        <xdr:cNvPr id="9" name="Seta para a Esquerda 6">
          <a:hlinkClick xmlns:r="http://schemas.openxmlformats.org/officeDocument/2006/relationships" r:id="rId3"/>
          <a:extLst>
            <a:ext uri="{FF2B5EF4-FFF2-40B4-BE49-F238E27FC236}">
              <a16:creationId xmlns:a16="http://schemas.microsoft.com/office/drawing/2014/main" id="{00000000-0008-0000-1700-000009000000}"/>
            </a:ext>
          </a:extLst>
        </xdr:cNvPr>
        <xdr:cNvSpPr/>
      </xdr:nvSpPr>
      <xdr:spPr>
        <a:xfrm>
          <a:off x="7524750" y="47625"/>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4" name="CaixaDeTexto 3">
          <a:extLst>
            <a:ext uri="{FF2B5EF4-FFF2-40B4-BE49-F238E27FC236}">
              <a16:creationId xmlns:a16="http://schemas.microsoft.com/office/drawing/2014/main" id="{00000000-0008-0000-17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X22A0T</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372745</xdr:colOff>
      <xdr:row>0</xdr:row>
      <xdr:rowOff>0</xdr:rowOff>
    </xdr:from>
    <xdr:to>
      <xdr:col>8</xdr:col>
      <xdr:colOff>0</xdr:colOff>
      <xdr:row>4</xdr:row>
      <xdr:rowOff>30698</xdr:rowOff>
    </xdr:to>
    <xdr:grpSp>
      <xdr:nvGrpSpPr>
        <xdr:cNvPr id="6" name="Agrupar 5">
          <a:extLst>
            <a:ext uri="{FF2B5EF4-FFF2-40B4-BE49-F238E27FC236}">
              <a16:creationId xmlns:a16="http://schemas.microsoft.com/office/drawing/2014/main" id="{00000000-0008-0000-1800-000006000000}"/>
            </a:ext>
          </a:extLst>
        </xdr:cNvPr>
        <xdr:cNvGrpSpPr/>
      </xdr:nvGrpSpPr>
      <xdr:grpSpPr>
        <a:xfrm>
          <a:off x="220345" y="0"/>
          <a:ext cx="9838055" cy="1049873"/>
          <a:chOff x="372745" y="0"/>
          <a:chExt cx="10130155" cy="1027648"/>
        </a:xfrm>
      </xdr:grpSpPr>
      <xdr:pic>
        <xdr:nvPicPr>
          <xdr:cNvPr id="2" name="Imagem 1">
            <a:extLst>
              <a:ext uri="{FF2B5EF4-FFF2-40B4-BE49-F238E27FC236}">
                <a16:creationId xmlns:a16="http://schemas.microsoft.com/office/drawing/2014/main" id="{00000000-0008-0000-1800-000002000000}"/>
              </a:ext>
            </a:extLst>
          </xdr:cNvPr>
          <xdr:cNvPicPr>
            <a:picLocks noChangeAspect="1"/>
          </xdr:cNvPicPr>
        </xdr:nvPicPr>
        <xdr:blipFill rotWithShape="1">
          <a:blip xmlns:r="http://schemas.openxmlformats.org/officeDocument/2006/relationships" r:embed="rId1"/>
          <a:srcRect r="28676"/>
          <a:stretch/>
        </xdr:blipFill>
        <xdr:spPr>
          <a:xfrm>
            <a:off x="372745" y="0"/>
            <a:ext cx="10130155" cy="1027648"/>
          </a:xfrm>
          <a:prstGeom prst="rect">
            <a:avLst/>
          </a:prstGeom>
        </xdr:spPr>
      </xdr:pic>
      <xdr:pic>
        <xdr:nvPicPr>
          <xdr:cNvPr id="5" name="Imagem 4">
            <a:extLst>
              <a:ext uri="{FF2B5EF4-FFF2-40B4-BE49-F238E27FC236}">
                <a16:creationId xmlns:a16="http://schemas.microsoft.com/office/drawing/2014/main" id="{00000000-0008-0000-1800-000005000000}"/>
              </a:ext>
            </a:extLst>
          </xdr:cNvPr>
          <xdr:cNvPicPr>
            <a:picLocks noChangeAspect="1"/>
          </xdr:cNvPicPr>
        </xdr:nvPicPr>
        <xdr:blipFill rotWithShape="1">
          <a:blip xmlns:r="http://schemas.openxmlformats.org/officeDocument/2006/relationships" r:embed="rId2"/>
          <a:srcRect b="13091"/>
          <a:stretch/>
        </xdr:blipFill>
        <xdr:spPr>
          <a:xfrm>
            <a:off x="387347" y="0"/>
            <a:ext cx="8001091" cy="606019"/>
          </a:xfrm>
          <a:prstGeom prst="rect">
            <a:avLst/>
          </a:prstGeom>
        </xdr:spPr>
      </xdr:pic>
    </xdr:grpSp>
    <xdr:clientData/>
  </xdr:twoCellAnchor>
  <xdr:oneCellAnchor>
    <xdr:from>
      <xdr:col>1</xdr:col>
      <xdr:colOff>0</xdr:colOff>
      <xdr:row>3</xdr:row>
      <xdr:rowOff>95250</xdr:rowOff>
    </xdr:from>
    <xdr:ext cx="4374274" cy="342786"/>
    <xdr:sp macro="" textlink="">
      <xdr:nvSpPr>
        <xdr:cNvPr id="3" name="CaixaDeTexto 2">
          <a:extLst>
            <a:ext uri="{FF2B5EF4-FFF2-40B4-BE49-F238E27FC236}">
              <a16:creationId xmlns:a16="http://schemas.microsoft.com/office/drawing/2014/main" id="{00000000-0008-0000-1800-000003000000}"/>
            </a:ext>
          </a:extLst>
        </xdr:cNvPr>
        <xdr:cNvSpPr txBox="1"/>
      </xdr:nvSpPr>
      <xdr:spPr>
        <a:xfrm>
          <a:off x="381000" y="666750"/>
          <a:ext cx="4374274"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IV - OPERATIONAL DATA &gt;  GENERATION</a:t>
          </a: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7" name="CaixaDeTexto 6">
          <a:extLst>
            <a:ext uri="{FF2B5EF4-FFF2-40B4-BE49-F238E27FC236}">
              <a16:creationId xmlns:a16="http://schemas.microsoft.com/office/drawing/2014/main" id="{00000000-0008-0000-18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X22A0T</a:t>
          </a:r>
        </a:p>
      </xdr:txBody>
    </xdr:sp>
    <xdr:clientData/>
  </xdr:twoCellAnchor>
  <xdr:twoCellAnchor>
    <xdr:from>
      <xdr:col>7</xdr:col>
      <xdr:colOff>247650</xdr:colOff>
      <xdr:row>0</xdr:row>
      <xdr:rowOff>9525</xdr:rowOff>
    </xdr:from>
    <xdr:to>
      <xdr:col>7</xdr:col>
      <xdr:colOff>1066799</xdr:colOff>
      <xdr:row>2</xdr:row>
      <xdr:rowOff>152400</xdr:rowOff>
    </xdr:to>
    <xdr:sp macro="" textlink="">
      <xdr:nvSpPr>
        <xdr:cNvPr id="9" name="Seta para a Esquerda 6">
          <a:hlinkClick xmlns:r="http://schemas.openxmlformats.org/officeDocument/2006/relationships" r:id="rId3"/>
          <a:extLst>
            <a:ext uri="{FF2B5EF4-FFF2-40B4-BE49-F238E27FC236}">
              <a16:creationId xmlns:a16="http://schemas.microsoft.com/office/drawing/2014/main" id="{00000000-0008-0000-1800-000009000000}"/>
            </a:ext>
          </a:extLst>
        </xdr:cNvPr>
        <xdr:cNvSpPr/>
      </xdr:nvSpPr>
      <xdr:spPr>
        <a:xfrm>
          <a:off x="9391650" y="9525"/>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4" name="CaixaDeTexto 3">
          <a:extLst>
            <a:ext uri="{FF2B5EF4-FFF2-40B4-BE49-F238E27FC236}">
              <a16:creationId xmlns:a16="http://schemas.microsoft.com/office/drawing/2014/main" id="{00000000-0008-0000-18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X23A0T</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8255</xdr:colOff>
      <xdr:row>4</xdr:row>
      <xdr:rowOff>30698</xdr:rowOff>
    </xdr:to>
    <xdr:grpSp>
      <xdr:nvGrpSpPr>
        <xdr:cNvPr id="2" name="Agrupar 1">
          <a:extLst>
            <a:ext uri="{FF2B5EF4-FFF2-40B4-BE49-F238E27FC236}">
              <a16:creationId xmlns:a16="http://schemas.microsoft.com/office/drawing/2014/main" id="{00000000-0008-0000-1900-000002000000}"/>
            </a:ext>
          </a:extLst>
        </xdr:cNvPr>
        <xdr:cNvGrpSpPr/>
      </xdr:nvGrpSpPr>
      <xdr:grpSpPr>
        <a:xfrm>
          <a:off x="0" y="0"/>
          <a:ext cx="9590405" cy="1049873"/>
          <a:chOff x="0" y="0"/>
          <a:chExt cx="10155555" cy="1027648"/>
        </a:xfrm>
      </xdr:grpSpPr>
      <xdr:pic>
        <xdr:nvPicPr>
          <xdr:cNvPr id="6" name="Imagem 5">
            <a:extLst>
              <a:ext uri="{FF2B5EF4-FFF2-40B4-BE49-F238E27FC236}">
                <a16:creationId xmlns:a16="http://schemas.microsoft.com/office/drawing/2014/main" id="{00000000-0008-0000-1900-000006000000}"/>
              </a:ext>
            </a:extLst>
          </xdr:cNvPr>
          <xdr:cNvPicPr>
            <a:picLocks noChangeAspect="1"/>
          </xdr:cNvPicPr>
        </xdr:nvPicPr>
        <xdr:blipFill rotWithShape="1">
          <a:blip xmlns:r="http://schemas.openxmlformats.org/officeDocument/2006/relationships" r:embed="rId1"/>
          <a:srcRect l="1" r="28400"/>
          <a:stretch/>
        </xdr:blipFill>
        <xdr:spPr>
          <a:xfrm>
            <a:off x="0" y="0"/>
            <a:ext cx="10155555" cy="1027648"/>
          </a:xfrm>
          <a:prstGeom prst="rect">
            <a:avLst/>
          </a:prstGeom>
        </xdr:spPr>
      </xdr:pic>
      <xdr:pic>
        <xdr:nvPicPr>
          <xdr:cNvPr id="7" name="Imagem 6">
            <a:extLst>
              <a:ext uri="{FF2B5EF4-FFF2-40B4-BE49-F238E27FC236}">
                <a16:creationId xmlns:a16="http://schemas.microsoft.com/office/drawing/2014/main" id="{00000000-0008-0000-1900-000007000000}"/>
              </a:ext>
            </a:extLst>
          </xdr:cNvPr>
          <xdr:cNvPicPr>
            <a:picLocks noChangeAspect="1"/>
          </xdr:cNvPicPr>
        </xdr:nvPicPr>
        <xdr:blipFill rotWithShape="1">
          <a:blip xmlns:r="http://schemas.openxmlformats.org/officeDocument/2006/relationships" r:embed="rId2"/>
          <a:srcRect b="17102"/>
          <a:stretch/>
        </xdr:blipFill>
        <xdr:spPr>
          <a:xfrm>
            <a:off x="21588" y="1"/>
            <a:ext cx="7990239" cy="578049"/>
          </a:xfrm>
          <a:prstGeom prst="rect">
            <a:avLst/>
          </a:prstGeom>
        </xdr:spPr>
      </xdr:pic>
    </xdr:grpSp>
    <xdr:clientData/>
  </xdr:twoCellAnchor>
  <xdr:oneCellAnchor>
    <xdr:from>
      <xdr:col>1</xdr:col>
      <xdr:colOff>0</xdr:colOff>
      <xdr:row>3</xdr:row>
      <xdr:rowOff>95250</xdr:rowOff>
    </xdr:from>
    <xdr:ext cx="4475712" cy="342786"/>
    <xdr:sp macro="" textlink="">
      <xdr:nvSpPr>
        <xdr:cNvPr id="3" name="CaixaDeTexto 2">
          <a:extLst>
            <a:ext uri="{FF2B5EF4-FFF2-40B4-BE49-F238E27FC236}">
              <a16:creationId xmlns:a16="http://schemas.microsoft.com/office/drawing/2014/main" id="{00000000-0008-0000-1900-000003000000}"/>
            </a:ext>
          </a:extLst>
        </xdr:cNvPr>
        <xdr:cNvSpPr txBox="1"/>
      </xdr:nvSpPr>
      <xdr:spPr>
        <a:xfrm>
          <a:off x="400050" y="638175"/>
          <a:ext cx="4475712"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IV - OPERATIONAL DATA &gt;  </a:t>
          </a:r>
          <a:r>
            <a:rPr lang="pt-BR" sz="1600" b="1" baseline="0">
              <a:solidFill>
                <a:schemeClr val="bg1"/>
              </a:solidFill>
            </a:rPr>
            <a:t>TRANSMISSION</a:t>
          </a:r>
          <a:endParaRPr lang="pt-BR" sz="1600" b="1">
            <a:solidFill>
              <a:schemeClr val="bg1"/>
            </a:solidFill>
          </a:endParaRP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4" name="CaixaDeTexto 3">
          <a:extLst>
            <a:ext uri="{FF2B5EF4-FFF2-40B4-BE49-F238E27FC236}">
              <a16:creationId xmlns:a16="http://schemas.microsoft.com/office/drawing/2014/main" id="{00000000-0008-0000-19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X23A0T</a:t>
          </a:r>
        </a:p>
      </xdr:txBody>
    </xdr:sp>
    <xdr:clientData/>
  </xdr:twoCellAnchor>
  <xdr:twoCellAnchor>
    <xdr:from>
      <xdr:col>8</xdr:col>
      <xdr:colOff>0</xdr:colOff>
      <xdr:row>0</xdr:row>
      <xdr:rowOff>47625</xdr:rowOff>
    </xdr:from>
    <xdr:to>
      <xdr:col>8</xdr:col>
      <xdr:colOff>819149</xdr:colOff>
      <xdr:row>3</xdr:row>
      <xdr:rowOff>0</xdr:rowOff>
    </xdr:to>
    <xdr:sp macro="" textlink="">
      <xdr:nvSpPr>
        <xdr:cNvPr id="9" name="Seta para a Esquerda 6">
          <a:hlinkClick xmlns:r="http://schemas.openxmlformats.org/officeDocument/2006/relationships" r:id="rId3"/>
          <a:extLst>
            <a:ext uri="{FF2B5EF4-FFF2-40B4-BE49-F238E27FC236}">
              <a16:creationId xmlns:a16="http://schemas.microsoft.com/office/drawing/2014/main" id="{00000000-0008-0000-1900-000009000000}"/>
            </a:ext>
          </a:extLst>
        </xdr:cNvPr>
        <xdr:cNvSpPr/>
      </xdr:nvSpPr>
      <xdr:spPr>
        <a:xfrm>
          <a:off x="9029700" y="47625"/>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5" name="CaixaDeTexto 4">
          <a:extLst>
            <a:ext uri="{FF2B5EF4-FFF2-40B4-BE49-F238E27FC236}">
              <a16:creationId xmlns:a16="http://schemas.microsoft.com/office/drawing/2014/main" id="{00000000-0008-0000-19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X24A0T</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xdr:col>
      <xdr:colOff>0</xdr:colOff>
      <xdr:row>0</xdr:row>
      <xdr:rowOff>0</xdr:rowOff>
    </xdr:from>
    <xdr:to>
      <xdr:col>8</xdr:col>
      <xdr:colOff>29844</xdr:colOff>
      <xdr:row>4</xdr:row>
      <xdr:rowOff>39632</xdr:rowOff>
    </xdr:to>
    <xdr:grpSp>
      <xdr:nvGrpSpPr>
        <xdr:cNvPr id="6" name="Agrupar 5">
          <a:extLst>
            <a:ext uri="{FF2B5EF4-FFF2-40B4-BE49-F238E27FC236}">
              <a16:creationId xmlns:a16="http://schemas.microsoft.com/office/drawing/2014/main" id="{00000000-0008-0000-1A00-000006000000}"/>
            </a:ext>
          </a:extLst>
        </xdr:cNvPr>
        <xdr:cNvGrpSpPr/>
      </xdr:nvGrpSpPr>
      <xdr:grpSpPr>
        <a:xfrm>
          <a:off x="142875" y="0"/>
          <a:ext cx="9735819" cy="1058807"/>
          <a:chOff x="387350" y="0"/>
          <a:chExt cx="9986644" cy="1036582"/>
        </a:xfrm>
      </xdr:grpSpPr>
      <xdr:pic>
        <xdr:nvPicPr>
          <xdr:cNvPr id="2" name="Imagem 1">
            <a:extLst>
              <a:ext uri="{FF2B5EF4-FFF2-40B4-BE49-F238E27FC236}">
                <a16:creationId xmlns:a16="http://schemas.microsoft.com/office/drawing/2014/main" id="{00000000-0008-0000-1A00-000002000000}"/>
              </a:ext>
            </a:extLst>
          </xdr:cNvPr>
          <xdr:cNvPicPr>
            <a:picLocks noChangeAspect="1"/>
          </xdr:cNvPicPr>
        </xdr:nvPicPr>
        <xdr:blipFill rotWithShape="1">
          <a:blip xmlns:r="http://schemas.openxmlformats.org/officeDocument/2006/relationships" r:embed="rId1"/>
          <a:srcRect r="30069" b="86057"/>
          <a:stretch/>
        </xdr:blipFill>
        <xdr:spPr>
          <a:xfrm>
            <a:off x="387350" y="0"/>
            <a:ext cx="9986644" cy="1036582"/>
          </a:xfrm>
          <a:prstGeom prst="rect">
            <a:avLst/>
          </a:prstGeom>
        </xdr:spPr>
      </xdr:pic>
      <xdr:pic>
        <xdr:nvPicPr>
          <xdr:cNvPr id="5" name="Imagem 4">
            <a:extLst>
              <a:ext uri="{FF2B5EF4-FFF2-40B4-BE49-F238E27FC236}">
                <a16:creationId xmlns:a16="http://schemas.microsoft.com/office/drawing/2014/main" id="{00000000-0008-0000-1A00-000005000000}"/>
              </a:ext>
            </a:extLst>
          </xdr:cNvPr>
          <xdr:cNvPicPr>
            <a:picLocks noChangeAspect="1"/>
          </xdr:cNvPicPr>
        </xdr:nvPicPr>
        <xdr:blipFill rotWithShape="1">
          <a:blip xmlns:r="http://schemas.openxmlformats.org/officeDocument/2006/relationships" r:embed="rId2"/>
          <a:srcRect b="14428"/>
          <a:stretch/>
        </xdr:blipFill>
        <xdr:spPr>
          <a:xfrm>
            <a:off x="397507" y="1"/>
            <a:ext cx="7978288" cy="596804"/>
          </a:xfrm>
          <a:prstGeom prst="rect">
            <a:avLst/>
          </a:prstGeom>
        </xdr:spPr>
      </xdr:pic>
    </xdr:grpSp>
    <xdr:clientData/>
  </xdr:twoCellAnchor>
  <xdr:oneCellAnchor>
    <xdr:from>
      <xdr:col>1</xdr:col>
      <xdr:colOff>0</xdr:colOff>
      <xdr:row>3</xdr:row>
      <xdr:rowOff>95250</xdr:rowOff>
    </xdr:from>
    <xdr:ext cx="4423775" cy="342786"/>
    <xdr:sp macro="" textlink="">
      <xdr:nvSpPr>
        <xdr:cNvPr id="3" name="CaixaDeTexto 2">
          <a:extLst>
            <a:ext uri="{FF2B5EF4-FFF2-40B4-BE49-F238E27FC236}">
              <a16:creationId xmlns:a16="http://schemas.microsoft.com/office/drawing/2014/main" id="{00000000-0008-0000-1A00-000003000000}"/>
            </a:ext>
          </a:extLst>
        </xdr:cNvPr>
        <xdr:cNvSpPr txBox="1"/>
      </xdr:nvSpPr>
      <xdr:spPr>
        <a:xfrm>
          <a:off x="400050" y="638175"/>
          <a:ext cx="4423775"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IV - OPERATIONAL DATA &gt;  </a:t>
          </a:r>
          <a:r>
            <a:rPr lang="pt-BR" sz="1600" b="1" baseline="0">
              <a:solidFill>
                <a:schemeClr val="bg1"/>
              </a:solidFill>
            </a:rPr>
            <a:t>DISTRIBUTION</a:t>
          </a:r>
          <a:endParaRPr lang="pt-BR" sz="1600" b="1">
            <a:solidFill>
              <a:schemeClr val="bg1"/>
            </a:solidFill>
          </a:endParaRP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7" name="CaixaDeTexto 6">
          <a:extLst>
            <a:ext uri="{FF2B5EF4-FFF2-40B4-BE49-F238E27FC236}">
              <a16:creationId xmlns:a16="http://schemas.microsoft.com/office/drawing/2014/main" id="{00000000-0008-0000-1A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X24A0T</a:t>
          </a:r>
        </a:p>
      </xdr:txBody>
    </xdr:sp>
    <xdr:clientData/>
  </xdr:twoCellAnchor>
  <xdr:twoCellAnchor>
    <xdr:from>
      <xdr:col>7</xdr:col>
      <xdr:colOff>571500</xdr:colOff>
      <xdr:row>0</xdr:row>
      <xdr:rowOff>28575</xdr:rowOff>
    </xdr:from>
    <xdr:to>
      <xdr:col>8</xdr:col>
      <xdr:colOff>9524</xdr:colOff>
      <xdr:row>2</xdr:row>
      <xdr:rowOff>171450</xdr:rowOff>
    </xdr:to>
    <xdr:sp macro="" textlink="">
      <xdr:nvSpPr>
        <xdr:cNvPr id="9" name="Seta para a Esquerda 6">
          <a:hlinkClick xmlns:r="http://schemas.openxmlformats.org/officeDocument/2006/relationships" r:id="rId3"/>
          <a:extLst>
            <a:ext uri="{FF2B5EF4-FFF2-40B4-BE49-F238E27FC236}">
              <a16:creationId xmlns:a16="http://schemas.microsoft.com/office/drawing/2014/main" id="{00000000-0008-0000-1A00-000009000000}"/>
            </a:ext>
          </a:extLst>
        </xdr:cNvPr>
        <xdr:cNvSpPr/>
      </xdr:nvSpPr>
      <xdr:spPr>
        <a:xfrm>
          <a:off x="9277350" y="28575"/>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4" name="CaixaDeTexto 3">
          <a:extLst>
            <a:ext uri="{FF2B5EF4-FFF2-40B4-BE49-F238E27FC236}">
              <a16:creationId xmlns:a16="http://schemas.microsoft.com/office/drawing/2014/main" id="{00000000-0008-0000-1A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X25A0T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269872</xdr:colOff>
      <xdr:row>0</xdr:row>
      <xdr:rowOff>0</xdr:rowOff>
    </xdr:from>
    <xdr:to>
      <xdr:col>10</xdr:col>
      <xdr:colOff>148590</xdr:colOff>
      <xdr:row>4</xdr:row>
      <xdr:rowOff>35154</xdr:rowOff>
    </xdr:to>
    <xdr:grpSp>
      <xdr:nvGrpSpPr>
        <xdr:cNvPr id="8" name="Agrupar 7">
          <a:extLst>
            <a:ext uri="{FF2B5EF4-FFF2-40B4-BE49-F238E27FC236}">
              <a16:creationId xmlns:a16="http://schemas.microsoft.com/office/drawing/2014/main" id="{00000000-0008-0000-0200-000008000000}"/>
            </a:ext>
          </a:extLst>
        </xdr:cNvPr>
        <xdr:cNvGrpSpPr/>
      </xdr:nvGrpSpPr>
      <xdr:grpSpPr>
        <a:xfrm>
          <a:off x="193672" y="0"/>
          <a:ext cx="13880468" cy="1054329"/>
          <a:chOff x="269595" y="0"/>
          <a:chExt cx="14401445" cy="1032104"/>
        </a:xfrm>
      </xdr:grpSpPr>
      <xdr:pic>
        <xdr:nvPicPr>
          <xdr:cNvPr id="2" name="Imagem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l="1" r="-1104" b="86057"/>
          <a:stretch/>
        </xdr:blipFill>
        <xdr:spPr>
          <a:xfrm>
            <a:off x="299720" y="0"/>
            <a:ext cx="14371320" cy="1032104"/>
          </a:xfrm>
          <a:prstGeom prst="rect">
            <a:avLst/>
          </a:prstGeom>
        </xdr:spPr>
      </xdr:pic>
      <xdr:pic>
        <xdr:nvPicPr>
          <xdr:cNvPr id="7" name="Imagem 6">
            <a:extLst>
              <a:ext uri="{FF2B5EF4-FFF2-40B4-BE49-F238E27FC236}">
                <a16:creationId xmlns:a16="http://schemas.microsoft.com/office/drawing/2014/main" id="{00000000-0008-0000-0200-000007000000}"/>
              </a:ext>
            </a:extLst>
          </xdr:cNvPr>
          <xdr:cNvPicPr>
            <a:picLocks noChangeAspect="1"/>
          </xdr:cNvPicPr>
        </xdr:nvPicPr>
        <xdr:blipFill rotWithShape="1">
          <a:blip xmlns:r="http://schemas.openxmlformats.org/officeDocument/2006/relationships" r:embed="rId2"/>
          <a:srcRect b="20100"/>
          <a:stretch/>
        </xdr:blipFill>
        <xdr:spPr>
          <a:xfrm>
            <a:off x="269595" y="1"/>
            <a:ext cx="8003925" cy="557195"/>
          </a:xfrm>
          <a:prstGeom prst="rect">
            <a:avLst/>
          </a:prstGeom>
        </xdr:spPr>
      </xdr:pic>
    </xdr:grpSp>
    <xdr:clientData/>
  </xdr:twoCellAnchor>
  <xdr:oneCellAnchor>
    <xdr:from>
      <xdr:col>1</xdr:col>
      <xdr:colOff>0</xdr:colOff>
      <xdr:row>3</xdr:row>
      <xdr:rowOff>95251</xdr:rowOff>
    </xdr:from>
    <xdr:ext cx="7524749" cy="333374"/>
    <xdr:sp macro="" textlink="">
      <xdr:nvSpPr>
        <xdr:cNvPr id="4" name="CaixaDeTexto 2">
          <a:extLst>
            <a:ext uri="{FF2B5EF4-FFF2-40B4-BE49-F238E27FC236}">
              <a16:creationId xmlns:a16="http://schemas.microsoft.com/office/drawing/2014/main" id="{00000000-0008-0000-0200-000004000000}"/>
            </a:ext>
          </a:extLst>
        </xdr:cNvPr>
        <xdr:cNvSpPr txBox="1"/>
      </xdr:nvSpPr>
      <xdr:spPr>
        <a:xfrm>
          <a:off x="190500" y="666751"/>
          <a:ext cx="7524749" cy="333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pt-BR" sz="1600" b="1">
              <a:solidFill>
                <a:schemeClr val="bg1"/>
              </a:solidFill>
            </a:rPr>
            <a:t>Exhibit I - CONSOLIDATED RESULTS &gt;</a:t>
          </a:r>
          <a:r>
            <a:rPr lang="pt-BR" sz="1600" b="1" baseline="0">
              <a:solidFill>
                <a:schemeClr val="bg1"/>
              </a:solidFill>
            </a:rPr>
            <a:t> BALANCE SHEET</a:t>
          </a:r>
        </a:p>
        <a:p>
          <a:endParaRPr lang="pt-BR" sz="1600" b="1">
            <a:solidFill>
              <a:schemeClr val="bg1"/>
            </a:solidFill>
          </a:endParaRP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5" name="CaixaDeTexto 4">
          <a:extLst>
            <a:ext uri="{FF2B5EF4-FFF2-40B4-BE49-F238E27FC236}">
              <a16:creationId xmlns:a16="http://schemas.microsoft.com/office/drawing/2014/main" id="{00000000-0008-0000-02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X3A0T</a:t>
          </a:r>
        </a:p>
      </xdr:txBody>
    </xdr:sp>
    <xdr:clientData/>
  </xdr:twoCellAnchor>
  <xdr:twoCellAnchor>
    <xdr:from>
      <xdr:col>8</xdr:col>
      <xdr:colOff>809625</xdr:colOff>
      <xdr:row>0</xdr:row>
      <xdr:rowOff>57150</xdr:rowOff>
    </xdr:from>
    <xdr:to>
      <xdr:col>9</xdr:col>
      <xdr:colOff>609599</xdr:colOff>
      <xdr:row>3</xdr:row>
      <xdr:rowOff>9525</xdr:rowOff>
    </xdr:to>
    <xdr:sp macro="" textlink="">
      <xdr:nvSpPr>
        <xdr:cNvPr id="10" name="Seta para a Esquerda 6">
          <a:hlinkClick xmlns:r="http://schemas.openxmlformats.org/officeDocument/2006/relationships" r:id="rId3"/>
          <a:extLst>
            <a:ext uri="{FF2B5EF4-FFF2-40B4-BE49-F238E27FC236}">
              <a16:creationId xmlns:a16="http://schemas.microsoft.com/office/drawing/2014/main" id="{00000000-0008-0000-0200-00000A000000}"/>
            </a:ext>
          </a:extLst>
        </xdr:cNvPr>
        <xdr:cNvSpPr/>
      </xdr:nvSpPr>
      <xdr:spPr>
        <a:xfrm>
          <a:off x="13230225" y="57150"/>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3" name="CaixaDeTexto 2">
          <a:extLst>
            <a:ext uri="{FF2B5EF4-FFF2-40B4-BE49-F238E27FC236}">
              <a16:creationId xmlns:a16="http://schemas.microsoft.com/office/drawing/2014/main" id="{00000000-0008-0000-02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X2A0T</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3</xdr:row>
      <xdr:rowOff>95250</xdr:rowOff>
    </xdr:from>
    <xdr:to>
      <xdr:col>5</xdr:col>
      <xdr:colOff>34766</xdr:colOff>
      <xdr:row>5</xdr:row>
      <xdr:rowOff>10177</xdr:rowOff>
    </xdr:to>
    <xdr:pic>
      <xdr:nvPicPr>
        <xdr:cNvPr id="2" name="Imagem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a:srcRect l="-1" t="8754" r="17516" b="86057"/>
        <a:stretch/>
      </xdr:blipFill>
      <xdr:spPr>
        <a:xfrm>
          <a:off x="166688" y="666750"/>
          <a:ext cx="11525249" cy="393558"/>
        </a:xfrm>
        <a:prstGeom prst="rect">
          <a:avLst/>
        </a:prstGeom>
      </xdr:spPr>
    </xdr:pic>
    <xdr:clientData/>
  </xdr:twoCellAnchor>
  <xdr:oneCellAnchor>
    <xdr:from>
      <xdr:col>1</xdr:col>
      <xdr:colOff>95251</xdr:colOff>
      <xdr:row>3</xdr:row>
      <xdr:rowOff>136072</xdr:rowOff>
    </xdr:from>
    <xdr:ext cx="4356770" cy="319012"/>
    <xdr:sp macro="" textlink="">
      <xdr:nvSpPr>
        <xdr:cNvPr id="4" name="CaixaDeTexto 4">
          <a:extLst>
            <a:ext uri="{FF2B5EF4-FFF2-40B4-BE49-F238E27FC236}">
              <a16:creationId xmlns:a16="http://schemas.microsoft.com/office/drawing/2014/main" id="{00000000-0008-0000-0300-000004000000}"/>
            </a:ext>
          </a:extLst>
        </xdr:cNvPr>
        <xdr:cNvSpPr txBox="1"/>
      </xdr:nvSpPr>
      <xdr:spPr>
        <a:xfrm>
          <a:off x="254001" y="707572"/>
          <a:ext cx="4356770" cy="3190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pt-BR" sz="1600" b="1">
              <a:solidFill>
                <a:schemeClr val="bg1"/>
              </a:solidFill>
            </a:rPr>
            <a:t>Exhibit I - CONSOLIDATED RESULTS &gt; </a:t>
          </a:r>
          <a:r>
            <a:rPr lang="pt-BR" sz="1600" b="1" baseline="0">
              <a:solidFill>
                <a:schemeClr val="bg1"/>
              </a:solidFill>
            </a:rPr>
            <a:t>CASH FLOW</a:t>
          </a:r>
        </a:p>
        <a:p>
          <a:endParaRPr lang="pt-BR" sz="1600" b="1">
            <a:solidFill>
              <a:schemeClr val="bg1"/>
            </a:solidFill>
          </a:endParaRPr>
        </a:p>
      </xdr:txBody>
    </xdr:sp>
    <xdr:clientData/>
  </xdr:oneCellAnchor>
  <xdr:twoCellAnchor>
    <xdr:from>
      <xdr:col>0</xdr:col>
      <xdr:colOff>326573</xdr:colOff>
      <xdr:row>0</xdr:row>
      <xdr:rowOff>149679</xdr:rowOff>
    </xdr:from>
    <xdr:to>
      <xdr:col>1</xdr:col>
      <xdr:colOff>7723478</xdr:colOff>
      <xdr:row>2</xdr:row>
      <xdr:rowOff>140128</xdr:rowOff>
    </xdr:to>
    <xdr:pic>
      <xdr:nvPicPr>
        <xdr:cNvPr id="6" name="Imagem 5">
          <a:extLst>
            <a:ext uri="{FF2B5EF4-FFF2-40B4-BE49-F238E27FC236}">
              <a16:creationId xmlns:a16="http://schemas.microsoft.com/office/drawing/2014/main" id="{00000000-0008-0000-0300-000006000000}"/>
            </a:ext>
          </a:extLst>
        </xdr:cNvPr>
        <xdr:cNvPicPr>
          <a:picLocks noChangeAspect="1"/>
        </xdr:cNvPicPr>
      </xdr:nvPicPr>
      <xdr:blipFill rotWithShape="1">
        <a:blip xmlns:r="http://schemas.openxmlformats.org/officeDocument/2006/relationships" r:embed="rId2"/>
        <a:srcRect t="22595" b="25263"/>
        <a:stretch/>
      </xdr:blipFill>
      <xdr:spPr>
        <a:xfrm>
          <a:off x="326573" y="149679"/>
          <a:ext cx="7777905" cy="371449"/>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CaixaDeTexto 2">
          <a:extLst>
            <a:ext uri="{FF2B5EF4-FFF2-40B4-BE49-F238E27FC236}">
              <a16:creationId xmlns:a16="http://schemas.microsoft.com/office/drawing/2014/main" id="{00000000-0008-0000-03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X4A0T</a:t>
          </a:r>
        </a:p>
      </xdr:txBody>
    </xdr:sp>
    <xdr:clientData/>
  </xdr:twoCellAnchor>
  <xdr:twoCellAnchor>
    <xdr:from>
      <xdr:col>3</xdr:col>
      <xdr:colOff>179917</xdr:colOff>
      <xdr:row>0</xdr:row>
      <xdr:rowOff>52917</xdr:rowOff>
    </xdr:from>
    <xdr:to>
      <xdr:col>3</xdr:col>
      <xdr:colOff>999066</xdr:colOff>
      <xdr:row>3</xdr:row>
      <xdr:rowOff>5292</xdr:rowOff>
    </xdr:to>
    <xdr:sp macro="" textlink="">
      <xdr:nvSpPr>
        <xdr:cNvPr id="8" name="Seta para a Esquerda 6">
          <a:hlinkClick xmlns:r="http://schemas.openxmlformats.org/officeDocument/2006/relationships" r:id="rId3"/>
          <a:extLst>
            <a:ext uri="{FF2B5EF4-FFF2-40B4-BE49-F238E27FC236}">
              <a16:creationId xmlns:a16="http://schemas.microsoft.com/office/drawing/2014/main" id="{00000000-0008-0000-0300-000008000000}"/>
            </a:ext>
          </a:extLst>
        </xdr:cNvPr>
        <xdr:cNvSpPr/>
      </xdr:nvSpPr>
      <xdr:spPr>
        <a:xfrm>
          <a:off x="10847917" y="52917"/>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5" name="CaixaDeTexto 4">
          <a:extLst>
            <a:ext uri="{FF2B5EF4-FFF2-40B4-BE49-F238E27FC236}">
              <a16:creationId xmlns:a16="http://schemas.microsoft.com/office/drawing/2014/main" id="{00000000-0008-0000-03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X3A0T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xdr:colOff>
      <xdr:row>0</xdr:row>
      <xdr:rowOff>0</xdr:rowOff>
    </xdr:from>
    <xdr:to>
      <xdr:col>8</xdr:col>
      <xdr:colOff>19050</xdr:colOff>
      <xdr:row>4</xdr:row>
      <xdr:rowOff>29439</xdr:rowOff>
    </xdr:to>
    <xdr:grpSp>
      <xdr:nvGrpSpPr>
        <xdr:cNvPr id="6" name="Agrupar 5">
          <a:extLst>
            <a:ext uri="{FF2B5EF4-FFF2-40B4-BE49-F238E27FC236}">
              <a16:creationId xmlns:a16="http://schemas.microsoft.com/office/drawing/2014/main" id="{00000000-0008-0000-0400-000006000000}"/>
            </a:ext>
          </a:extLst>
        </xdr:cNvPr>
        <xdr:cNvGrpSpPr/>
      </xdr:nvGrpSpPr>
      <xdr:grpSpPr>
        <a:xfrm>
          <a:off x="190501" y="0"/>
          <a:ext cx="10401299" cy="1048614"/>
          <a:chOff x="387351" y="0"/>
          <a:chExt cx="8346440" cy="1026389"/>
        </a:xfrm>
      </xdr:grpSpPr>
      <xdr:pic>
        <xdr:nvPicPr>
          <xdr:cNvPr id="2" name="Imagem 1">
            <a:extLst>
              <a:ext uri="{FF2B5EF4-FFF2-40B4-BE49-F238E27FC236}">
                <a16:creationId xmlns:a16="http://schemas.microsoft.com/office/drawing/2014/main" id="{00000000-0008-0000-0400-000002000000}"/>
              </a:ext>
            </a:extLst>
          </xdr:cNvPr>
          <xdr:cNvPicPr>
            <a:picLocks noChangeAspect="1"/>
          </xdr:cNvPicPr>
        </xdr:nvPicPr>
        <xdr:blipFill rotWithShape="1">
          <a:blip xmlns:r="http://schemas.openxmlformats.org/officeDocument/2006/relationships" r:embed="rId1"/>
          <a:srcRect r="41103" b="86057"/>
          <a:stretch/>
        </xdr:blipFill>
        <xdr:spPr>
          <a:xfrm>
            <a:off x="387351" y="0"/>
            <a:ext cx="8346440" cy="1026389"/>
          </a:xfrm>
          <a:prstGeom prst="rect">
            <a:avLst/>
          </a:prstGeom>
        </xdr:spPr>
      </xdr:pic>
      <xdr:pic>
        <xdr:nvPicPr>
          <xdr:cNvPr id="5" name="Imagem 4">
            <a:extLst>
              <a:ext uri="{FF2B5EF4-FFF2-40B4-BE49-F238E27FC236}">
                <a16:creationId xmlns:a16="http://schemas.microsoft.com/office/drawing/2014/main" id="{00000000-0008-0000-0400-000005000000}"/>
              </a:ext>
            </a:extLst>
          </xdr:cNvPr>
          <xdr:cNvPicPr>
            <a:picLocks noChangeAspect="1"/>
          </xdr:cNvPicPr>
        </xdr:nvPicPr>
        <xdr:blipFill rotWithShape="1">
          <a:blip xmlns:r="http://schemas.openxmlformats.org/officeDocument/2006/relationships" r:embed="rId2"/>
          <a:srcRect b="18439"/>
          <a:stretch/>
        </xdr:blipFill>
        <xdr:spPr>
          <a:xfrm>
            <a:off x="411480" y="2"/>
            <a:ext cx="6497159" cy="568709"/>
          </a:xfrm>
          <a:prstGeom prst="rect">
            <a:avLst/>
          </a:prstGeom>
        </xdr:spPr>
      </xdr:pic>
    </xdr:grpSp>
    <xdr:clientData/>
  </xdr:twoCellAnchor>
  <xdr:oneCellAnchor>
    <xdr:from>
      <xdr:col>1</xdr:col>
      <xdr:colOff>0</xdr:colOff>
      <xdr:row>3</xdr:row>
      <xdr:rowOff>95250</xdr:rowOff>
    </xdr:from>
    <xdr:ext cx="6981014" cy="593239"/>
    <xdr:sp macro="" textlink="">
      <xdr:nvSpPr>
        <xdr:cNvPr id="3" name="CaixaDeTexto 2">
          <a:extLst>
            <a:ext uri="{FF2B5EF4-FFF2-40B4-BE49-F238E27FC236}">
              <a16:creationId xmlns:a16="http://schemas.microsoft.com/office/drawing/2014/main" id="{00000000-0008-0000-0400-000003000000}"/>
            </a:ext>
          </a:extLst>
        </xdr:cNvPr>
        <xdr:cNvSpPr txBox="1"/>
      </xdr:nvSpPr>
      <xdr:spPr>
        <a:xfrm>
          <a:off x="381000" y="666750"/>
          <a:ext cx="6981014" cy="593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 - CONSOLIDATED RESULTS &gt; ADJUSTED EBITDA AND </a:t>
          </a:r>
          <a:r>
            <a:rPr lang="pt-BR" sz="1600" b="1" baseline="0">
              <a:solidFill>
                <a:schemeClr val="bg1"/>
              </a:solidFill>
            </a:rPr>
            <a:t>FINANCIAL RESULT</a:t>
          </a:r>
        </a:p>
        <a:p>
          <a:endParaRPr lang="pt-BR" sz="1600" b="1">
            <a:solidFill>
              <a:schemeClr val="bg1"/>
            </a:solidFill>
          </a:endParaRP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4" name="CaixaDeTexto 3">
          <a:extLst>
            <a:ext uri="{FF2B5EF4-FFF2-40B4-BE49-F238E27FC236}">
              <a16:creationId xmlns:a16="http://schemas.microsoft.com/office/drawing/2014/main" id="{00000000-0008-0000-04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X5A0T</a:t>
          </a:r>
        </a:p>
      </xdr:txBody>
    </xdr:sp>
    <xdr:clientData/>
  </xdr:twoCellAnchor>
  <xdr:twoCellAnchor>
    <xdr:from>
      <xdr:col>6</xdr:col>
      <xdr:colOff>714375</xdr:colOff>
      <xdr:row>0</xdr:row>
      <xdr:rowOff>76200</xdr:rowOff>
    </xdr:from>
    <xdr:to>
      <xdr:col>7</xdr:col>
      <xdr:colOff>676274</xdr:colOff>
      <xdr:row>3</xdr:row>
      <xdr:rowOff>28575</xdr:rowOff>
    </xdr:to>
    <xdr:sp macro="" textlink="">
      <xdr:nvSpPr>
        <xdr:cNvPr id="11" name="Seta para a Esquerda 6">
          <a:hlinkClick xmlns:r="http://schemas.openxmlformats.org/officeDocument/2006/relationships" r:id="rId3"/>
          <a:extLst>
            <a:ext uri="{FF2B5EF4-FFF2-40B4-BE49-F238E27FC236}">
              <a16:creationId xmlns:a16="http://schemas.microsoft.com/office/drawing/2014/main" id="{00000000-0008-0000-0400-00000B000000}"/>
            </a:ext>
          </a:extLst>
        </xdr:cNvPr>
        <xdr:cNvSpPr/>
      </xdr:nvSpPr>
      <xdr:spPr>
        <a:xfrm>
          <a:off x="9496425" y="76200"/>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7" name="CaixaDeTexto 6">
          <a:extLst>
            <a:ext uri="{FF2B5EF4-FFF2-40B4-BE49-F238E27FC236}">
              <a16:creationId xmlns:a16="http://schemas.microsoft.com/office/drawing/2014/main" id="{00000000-0008-0000-04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X4A0T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351790</xdr:colOff>
      <xdr:row>0</xdr:row>
      <xdr:rowOff>0</xdr:rowOff>
    </xdr:from>
    <xdr:to>
      <xdr:col>10</xdr:col>
      <xdr:colOff>66676</xdr:colOff>
      <xdr:row>4</xdr:row>
      <xdr:rowOff>142875</xdr:rowOff>
    </xdr:to>
    <xdr:grpSp>
      <xdr:nvGrpSpPr>
        <xdr:cNvPr id="8" name="Agrupar 7">
          <a:extLst>
            <a:ext uri="{FF2B5EF4-FFF2-40B4-BE49-F238E27FC236}">
              <a16:creationId xmlns:a16="http://schemas.microsoft.com/office/drawing/2014/main" id="{00000000-0008-0000-0500-000008000000}"/>
            </a:ext>
          </a:extLst>
        </xdr:cNvPr>
        <xdr:cNvGrpSpPr/>
      </xdr:nvGrpSpPr>
      <xdr:grpSpPr>
        <a:xfrm>
          <a:off x="237490" y="0"/>
          <a:ext cx="10497186" cy="1166813"/>
          <a:chOff x="415290" y="5080"/>
          <a:chExt cx="8800466" cy="1053008"/>
        </a:xfrm>
      </xdr:grpSpPr>
      <xdr:pic>
        <xdr:nvPicPr>
          <xdr:cNvPr id="6" name="Imagem 5">
            <a:extLst>
              <a:ext uri="{FF2B5EF4-FFF2-40B4-BE49-F238E27FC236}">
                <a16:creationId xmlns:a16="http://schemas.microsoft.com/office/drawing/2014/main" id="{00000000-0008-0000-0500-000006000000}"/>
              </a:ext>
            </a:extLst>
          </xdr:cNvPr>
          <xdr:cNvPicPr>
            <a:picLocks noChangeAspect="1"/>
          </xdr:cNvPicPr>
        </xdr:nvPicPr>
        <xdr:blipFill rotWithShape="1">
          <a:blip xmlns:r="http://schemas.openxmlformats.org/officeDocument/2006/relationships" r:embed="rId1"/>
          <a:srcRect r="39379" b="86057"/>
          <a:stretch/>
        </xdr:blipFill>
        <xdr:spPr>
          <a:xfrm>
            <a:off x="415290" y="5080"/>
            <a:ext cx="8800466" cy="1053008"/>
          </a:xfrm>
          <a:prstGeom prst="rect">
            <a:avLst/>
          </a:prstGeom>
        </xdr:spPr>
      </xdr:pic>
      <xdr:pic>
        <xdr:nvPicPr>
          <xdr:cNvPr id="7" name="Imagem 6">
            <a:extLst>
              <a:ext uri="{FF2B5EF4-FFF2-40B4-BE49-F238E27FC236}">
                <a16:creationId xmlns:a16="http://schemas.microsoft.com/office/drawing/2014/main" id="{00000000-0008-0000-0500-000007000000}"/>
              </a:ext>
            </a:extLst>
          </xdr:cNvPr>
          <xdr:cNvPicPr>
            <a:picLocks noChangeAspect="1"/>
          </xdr:cNvPicPr>
        </xdr:nvPicPr>
        <xdr:blipFill rotWithShape="1">
          <a:blip xmlns:r="http://schemas.openxmlformats.org/officeDocument/2006/relationships" r:embed="rId2"/>
          <a:srcRect b="15138"/>
          <a:stretch/>
        </xdr:blipFill>
        <xdr:spPr>
          <a:xfrm>
            <a:off x="435611" y="35560"/>
            <a:ext cx="6508906" cy="547812"/>
          </a:xfrm>
          <a:prstGeom prst="rect">
            <a:avLst/>
          </a:prstGeom>
        </xdr:spPr>
      </xdr:pic>
    </xdr:grpSp>
    <xdr:clientData/>
  </xdr:twoCellAnchor>
  <xdr:oneCellAnchor>
    <xdr:from>
      <xdr:col>0</xdr:col>
      <xdr:colOff>361950</xdr:colOff>
      <xdr:row>3</xdr:row>
      <xdr:rowOff>180975</xdr:rowOff>
    </xdr:from>
    <xdr:ext cx="8886825" cy="593239"/>
    <xdr:sp macro="" textlink="">
      <xdr:nvSpPr>
        <xdr:cNvPr id="4" name="CaixaDeTexto 2">
          <a:extLst>
            <a:ext uri="{FF2B5EF4-FFF2-40B4-BE49-F238E27FC236}">
              <a16:creationId xmlns:a16="http://schemas.microsoft.com/office/drawing/2014/main" id="{00000000-0008-0000-0500-000004000000}"/>
            </a:ext>
          </a:extLst>
        </xdr:cNvPr>
        <xdr:cNvSpPr txBox="1"/>
      </xdr:nvSpPr>
      <xdr:spPr>
        <a:xfrm>
          <a:off x="361950" y="752475"/>
          <a:ext cx="8886825" cy="593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t-BR" sz="1600" b="1">
              <a:solidFill>
                <a:schemeClr val="bg1"/>
              </a:solidFill>
            </a:rPr>
            <a:t>Exhibit I - CONSOLIDATED RESULTS &gt; </a:t>
          </a:r>
          <a:r>
            <a:rPr lang="pt-BR" sz="1600" b="1" baseline="0">
              <a:solidFill>
                <a:schemeClr val="bg1"/>
              </a:solidFill>
            </a:rPr>
            <a:t>EQUITY IN EARNINGS OF SUBSIDIARIES AND INDICATORS</a:t>
          </a:r>
        </a:p>
        <a:p>
          <a:endParaRPr lang="pt-BR" sz="1600" b="1" baseline="0">
            <a:solidFill>
              <a:schemeClr val="bg1"/>
            </a:solidFill>
          </a:endParaRP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2" name="CaixaDeTexto 1">
          <a:extLst>
            <a:ext uri="{FF2B5EF4-FFF2-40B4-BE49-F238E27FC236}">
              <a16:creationId xmlns:a16="http://schemas.microsoft.com/office/drawing/2014/main" id="{00000000-0008-0000-0500-000002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X6A0T</a:t>
          </a:r>
        </a:p>
      </xdr:txBody>
    </xdr:sp>
    <xdr:clientData/>
  </xdr:twoCellAnchor>
  <xdr:twoCellAnchor>
    <xdr:from>
      <xdr:col>9</xdr:col>
      <xdr:colOff>161925</xdr:colOff>
      <xdr:row>0</xdr:row>
      <xdr:rowOff>66675</xdr:rowOff>
    </xdr:from>
    <xdr:to>
      <xdr:col>10</xdr:col>
      <xdr:colOff>47624</xdr:colOff>
      <xdr:row>3</xdr:row>
      <xdr:rowOff>19050</xdr:rowOff>
    </xdr:to>
    <xdr:sp macro="" textlink="">
      <xdr:nvSpPr>
        <xdr:cNvPr id="10" name="Seta para a Esquerda 6">
          <a:hlinkClick xmlns:r="http://schemas.openxmlformats.org/officeDocument/2006/relationships" r:id="rId3"/>
          <a:extLst>
            <a:ext uri="{FF2B5EF4-FFF2-40B4-BE49-F238E27FC236}">
              <a16:creationId xmlns:a16="http://schemas.microsoft.com/office/drawing/2014/main" id="{00000000-0008-0000-0500-00000A000000}"/>
            </a:ext>
          </a:extLst>
        </xdr:cNvPr>
        <xdr:cNvSpPr/>
      </xdr:nvSpPr>
      <xdr:spPr>
        <a:xfrm>
          <a:off x="10029825" y="66675"/>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3" name="CaixaDeTexto 2">
          <a:extLst>
            <a:ext uri="{FF2B5EF4-FFF2-40B4-BE49-F238E27FC236}">
              <a16:creationId xmlns:a16="http://schemas.microsoft.com/office/drawing/2014/main" id="{00000000-0008-0000-05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X5A0T</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114300</xdr:colOff>
      <xdr:row>0</xdr:row>
      <xdr:rowOff>114300</xdr:rowOff>
    </xdr:from>
    <xdr:to>
      <xdr:col>11</xdr:col>
      <xdr:colOff>95250</xdr:colOff>
      <xdr:row>5</xdr:row>
      <xdr:rowOff>66675</xdr:rowOff>
    </xdr:to>
    <xdr:pic>
      <xdr:nvPicPr>
        <xdr:cNvPr id="2" name="Imagem 1">
          <a:extLst>
            <a:ext uri="{FF2B5EF4-FFF2-40B4-BE49-F238E27FC236}">
              <a16:creationId xmlns:a16="http://schemas.microsoft.com/office/drawing/2014/main" id="{00000000-0008-0000-0600-000002000000}"/>
            </a:ext>
          </a:extLst>
        </xdr:cNvPr>
        <xdr:cNvPicPr>
          <a:picLocks noChangeAspect="1"/>
        </xdr:cNvPicPr>
      </xdr:nvPicPr>
      <xdr:blipFill rotWithShape="1">
        <a:blip xmlns:r="http://schemas.openxmlformats.org/officeDocument/2006/relationships" r:embed="rId1"/>
        <a:srcRect l="-1" r="32621" b="86021"/>
        <a:stretch/>
      </xdr:blipFill>
      <xdr:spPr>
        <a:xfrm>
          <a:off x="114300" y="114300"/>
          <a:ext cx="10248900" cy="1162050"/>
        </a:xfrm>
        <a:prstGeom prst="rect">
          <a:avLst/>
        </a:prstGeom>
      </xdr:spPr>
    </xdr:pic>
    <xdr:clientData/>
  </xdr:twoCellAnchor>
  <xdr:oneCellAnchor>
    <xdr:from>
      <xdr:col>0</xdr:col>
      <xdr:colOff>152400</xdr:colOff>
      <xdr:row>3</xdr:row>
      <xdr:rowOff>295275</xdr:rowOff>
    </xdr:from>
    <xdr:ext cx="4667624" cy="342786"/>
    <xdr:sp macro="" textlink="">
      <xdr:nvSpPr>
        <xdr:cNvPr id="7" name="CaixaDeTexto 2">
          <a:extLst>
            <a:ext uri="{FF2B5EF4-FFF2-40B4-BE49-F238E27FC236}">
              <a16:creationId xmlns:a16="http://schemas.microsoft.com/office/drawing/2014/main" id="{00000000-0008-0000-0600-000007000000}"/>
            </a:ext>
          </a:extLst>
        </xdr:cNvPr>
        <xdr:cNvSpPr txBox="1"/>
      </xdr:nvSpPr>
      <xdr:spPr>
        <a:xfrm>
          <a:off x="152400" y="866775"/>
          <a:ext cx="4667624"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 - CONSOLIDATED RESULTS &gt; </a:t>
          </a:r>
          <a:r>
            <a:rPr lang="pt-BR" sz="1600" b="1" baseline="0">
              <a:solidFill>
                <a:schemeClr val="bg1"/>
              </a:solidFill>
            </a:rPr>
            <a:t>SHARE CAPITAL</a:t>
          </a:r>
        </a:p>
      </xdr:txBody>
    </xdr:sp>
    <xdr:clientData/>
  </xdr:oneCellAnchor>
  <xdr:twoCellAnchor>
    <xdr:from>
      <xdr:col>1</xdr:col>
      <xdr:colOff>0</xdr:colOff>
      <xdr:row>19</xdr:row>
      <xdr:rowOff>128587</xdr:rowOff>
    </xdr:from>
    <xdr:to>
      <xdr:col>4</xdr:col>
      <xdr:colOff>517575</xdr:colOff>
      <xdr:row>34</xdr:row>
      <xdr:rowOff>85725</xdr:rowOff>
    </xdr:to>
    <xdr:graphicFrame macro="">
      <xdr:nvGraphicFramePr>
        <xdr:cNvPr id="4" name="Gráfico 8">
          <a:extLst>
            <a:ext uri="{FF2B5EF4-FFF2-40B4-BE49-F238E27FC236}">
              <a16:creationId xmlns:a16="http://schemas.microsoft.com/office/drawing/2014/main" id="{00000000-0008-0000-0600-000004000000}"/>
            </a:ext>
            <a:ext uri="{147F2762-F138-4A5C-976F-8EAC2B608ADB}">
              <a16:predDERef xmlns:a16="http://schemas.microsoft.com/office/drawing/2014/main" pred="{4D2E1EE9-A8B3-419D-AF52-7677B43FF3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581023</xdr:colOff>
      <xdr:row>19</xdr:row>
      <xdr:rowOff>123825</xdr:rowOff>
    </xdr:from>
    <xdr:to>
      <xdr:col>11</xdr:col>
      <xdr:colOff>174673</xdr:colOff>
      <xdr:row>34</xdr:row>
      <xdr:rowOff>85725</xdr:rowOff>
    </xdr:to>
    <xdr:graphicFrame macro="">
      <xdr:nvGraphicFramePr>
        <xdr:cNvPr id="16" name="Gráfico 9">
          <a:extLst>
            <a:ext uri="{FF2B5EF4-FFF2-40B4-BE49-F238E27FC236}">
              <a16:creationId xmlns:a16="http://schemas.microsoft.com/office/drawing/2014/main" id="{00000000-0008-0000-0600-000010000000}"/>
            </a:ext>
            <a:ext uri="{147F2762-F138-4A5C-976F-8EAC2B608ADB}">
              <a16:predDERef xmlns:a16="http://schemas.microsoft.com/office/drawing/2014/main" pred="{62642F27-8AB8-4F4B-B6DF-03544EE260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3175</xdr:colOff>
      <xdr:row>0</xdr:row>
      <xdr:rowOff>3175</xdr:rowOff>
    </xdr:from>
    <xdr:to>
      <xdr:col>0</xdr:col>
      <xdr:colOff>66675</xdr:colOff>
      <xdr:row>0</xdr:row>
      <xdr:rowOff>105767</xdr:rowOff>
    </xdr:to>
    <xdr:sp macro="" textlink="">
      <xdr:nvSpPr>
        <xdr:cNvPr id="11" name="CaixaDeTexto 10">
          <a:extLst>
            <a:ext uri="{FF2B5EF4-FFF2-40B4-BE49-F238E27FC236}">
              <a16:creationId xmlns:a16="http://schemas.microsoft.com/office/drawing/2014/main" id="{00000000-0008-0000-0600-00000B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X0A0T</a:t>
          </a:r>
        </a:p>
      </xdr:txBody>
    </xdr:sp>
    <xdr:clientData/>
  </xdr:twoCellAnchor>
  <xdr:twoCellAnchor>
    <xdr:from>
      <xdr:col>10</xdr:col>
      <xdr:colOff>66675</xdr:colOff>
      <xdr:row>0</xdr:row>
      <xdr:rowOff>66675</xdr:rowOff>
    </xdr:from>
    <xdr:to>
      <xdr:col>11</xdr:col>
      <xdr:colOff>38099</xdr:colOff>
      <xdr:row>3</xdr:row>
      <xdr:rowOff>19050</xdr:rowOff>
    </xdr:to>
    <xdr:sp macro="" textlink="">
      <xdr:nvSpPr>
        <xdr:cNvPr id="12" name="Seta para a Esquerda 6">
          <a:hlinkClick xmlns:r="http://schemas.openxmlformats.org/officeDocument/2006/relationships" r:id="rId4"/>
          <a:extLst>
            <a:ext uri="{FF2B5EF4-FFF2-40B4-BE49-F238E27FC236}">
              <a16:creationId xmlns:a16="http://schemas.microsoft.com/office/drawing/2014/main" id="{00000000-0008-0000-0600-00000C000000}"/>
            </a:ext>
          </a:extLst>
        </xdr:cNvPr>
        <xdr:cNvSpPr/>
      </xdr:nvSpPr>
      <xdr:spPr>
        <a:xfrm>
          <a:off x="8639175" y="66675"/>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3" name="CaixaDeTexto 2">
          <a:extLst>
            <a:ext uri="{FF2B5EF4-FFF2-40B4-BE49-F238E27FC236}">
              <a16:creationId xmlns:a16="http://schemas.microsoft.com/office/drawing/2014/main" id="{00000000-0008-0000-06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X6A0T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290830</xdr:colOff>
      <xdr:row>0</xdr:row>
      <xdr:rowOff>0</xdr:rowOff>
    </xdr:from>
    <xdr:to>
      <xdr:col>8</xdr:col>
      <xdr:colOff>57150</xdr:colOff>
      <xdr:row>4</xdr:row>
      <xdr:rowOff>123825</xdr:rowOff>
    </xdr:to>
    <xdr:grpSp>
      <xdr:nvGrpSpPr>
        <xdr:cNvPr id="2" name="Agrupar 1">
          <a:extLst>
            <a:ext uri="{FF2B5EF4-FFF2-40B4-BE49-F238E27FC236}">
              <a16:creationId xmlns:a16="http://schemas.microsoft.com/office/drawing/2014/main" id="{00000000-0008-0000-0700-000002000000}"/>
            </a:ext>
          </a:extLst>
        </xdr:cNvPr>
        <xdr:cNvGrpSpPr/>
      </xdr:nvGrpSpPr>
      <xdr:grpSpPr>
        <a:xfrm>
          <a:off x="157480" y="0"/>
          <a:ext cx="8271087" cy="1139825"/>
          <a:chOff x="290831" y="0"/>
          <a:chExt cx="6619874" cy="1025743"/>
        </a:xfrm>
      </xdr:grpSpPr>
      <xdr:pic>
        <xdr:nvPicPr>
          <xdr:cNvPr id="3" name="Imagem 2">
            <a:extLst>
              <a:ext uri="{FF2B5EF4-FFF2-40B4-BE49-F238E27FC236}">
                <a16:creationId xmlns:a16="http://schemas.microsoft.com/office/drawing/2014/main" id="{00000000-0008-0000-0700-000003000000}"/>
              </a:ext>
            </a:extLst>
          </xdr:cNvPr>
          <xdr:cNvPicPr>
            <a:picLocks noChangeAspect="1"/>
          </xdr:cNvPicPr>
        </xdr:nvPicPr>
        <xdr:blipFill rotWithShape="1">
          <a:blip xmlns:r="http://schemas.openxmlformats.org/officeDocument/2006/relationships" r:embed="rId1"/>
          <a:srcRect r="53371"/>
          <a:stretch/>
        </xdr:blipFill>
        <xdr:spPr>
          <a:xfrm>
            <a:off x="313056" y="0"/>
            <a:ext cx="6597649" cy="1025743"/>
          </a:xfrm>
          <a:prstGeom prst="rect">
            <a:avLst/>
          </a:prstGeom>
        </xdr:spPr>
      </xdr:pic>
      <xdr:pic>
        <xdr:nvPicPr>
          <xdr:cNvPr id="6" name="Imagem 5">
            <a:extLst>
              <a:ext uri="{FF2B5EF4-FFF2-40B4-BE49-F238E27FC236}">
                <a16:creationId xmlns:a16="http://schemas.microsoft.com/office/drawing/2014/main" id="{00000000-0008-0000-0700-000006000000}"/>
              </a:ext>
            </a:extLst>
          </xdr:cNvPr>
          <xdr:cNvPicPr>
            <a:picLocks noChangeAspect="1"/>
          </xdr:cNvPicPr>
        </xdr:nvPicPr>
        <xdr:blipFill rotWithShape="1">
          <a:blip xmlns:r="http://schemas.openxmlformats.org/officeDocument/2006/relationships" r:embed="rId2"/>
          <a:srcRect b="15764"/>
          <a:stretch/>
        </xdr:blipFill>
        <xdr:spPr>
          <a:xfrm>
            <a:off x="290831" y="0"/>
            <a:ext cx="6167540" cy="538515"/>
          </a:xfrm>
          <a:prstGeom prst="rect">
            <a:avLst/>
          </a:prstGeom>
        </xdr:spPr>
      </xdr:pic>
    </xdr:grpSp>
    <xdr:clientData/>
  </xdr:twoCellAnchor>
  <xdr:oneCellAnchor>
    <xdr:from>
      <xdr:col>1</xdr:col>
      <xdr:colOff>0</xdr:colOff>
      <xdr:row>3</xdr:row>
      <xdr:rowOff>95250</xdr:rowOff>
    </xdr:from>
    <xdr:ext cx="5962650" cy="342786"/>
    <xdr:sp macro="" textlink="">
      <xdr:nvSpPr>
        <xdr:cNvPr id="4" name="CaixaDeTexto 3">
          <a:extLst>
            <a:ext uri="{FF2B5EF4-FFF2-40B4-BE49-F238E27FC236}">
              <a16:creationId xmlns:a16="http://schemas.microsoft.com/office/drawing/2014/main" id="{00000000-0008-0000-0700-000004000000}"/>
            </a:ext>
          </a:extLst>
        </xdr:cNvPr>
        <xdr:cNvSpPr txBox="1"/>
      </xdr:nvSpPr>
      <xdr:spPr>
        <a:xfrm>
          <a:off x="381000" y="666750"/>
          <a:ext cx="5962650"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t-BR" sz="1600" b="1">
              <a:solidFill>
                <a:schemeClr val="bg1"/>
              </a:solidFill>
            </a:rPr>
            <a:t>Exhibit II- RESULT BY SUBSIDIARY </a:t>
          </a:r>
          <a:r>
            <a:rPr lang="pt-BR" sz="1600" b="1" baseline="0">
              <a:solidFill>
                <a:schemeClr val="bg1"/>
              </a:solidFill>
            </a:rPr>
            <a:t>&gt; COPEL GET (CONSOLIDATED)</a:t>
          </a:r>
          <a:endParaRPr lang="pt-BR" sz="1600" b="1">
            <a:solidFill>
              <a:schemeClr val="bg1"/>
            </a:solidFill>
          </a:endParaRP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5" name="CaixaDeTexto 4">
          <a:extLst>
            <a:ext uri="{FF2B5EF4-FFF2-40B4-BE49-F238E27FC236}">
              <a16:creationId xmlns:a16="http://schemas.microsoft.com/office/drawing/2014/main" id="{00000000-0008-0000-07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X7A0T</a:t>
          </a:r>
        </a:p>
      </xdr:txBody>
    </xdr:sp>
    <xdr:clientData/>
  </xdr:twoCellAnchor>
  <xdr:twoCellAnchor>
    <xdr:from>
      <xdr:col>6</xdr:col>
      <xdr:colOff>771525</xdr:colOff>
      <xdr:row>0</xdr:row>
      <xdr:rowOff>57150</xdr:rowOff>
    </xdr:from>
    <xdr:to>
      <xdr:col>8</xdr:col>
      <xdr:colOff>28574</xdr:colOff>
      <xdr:row>3</xdr:row>
      <xdr:rowOff>9525</xdr:rowOff>
    </xdr:to>
    <xdr:sp macro="" textlink="">
      <xdr:nvSpPr>
        <xdr:cNvPr id="9" name="Seta para a Esquerda 6">
          <a:hlinkClick xmlns:r="http://schemas.openxmlformats.org/officeDocument/2006/relationships" r:id="rId3"/>
          <a:extLst>
            <a:ext uri="{FF2B5EF4-FFF2-40B4-BE49-F238E27FC236}">
              <a16:creationId xmlns:a16="http://schemas.microsoft.com/office/drawing/2014/main" id="{00000000-0008-0000-0700-000009000000}"/>
            </a:ext>
          </a:extLst>
        </xdr:cNvPr>
        <xdr:cNvSpPr/>
      </xdr:nvSpPr>
      <xdr:spPr>
        <a:xfrm>
          <a:off x="7791450" y="57150"/>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7" name="CaixaDeTexto 6">
          <a:extLst>
            <a:ext uri="{FF2B5EF4-FFF2-40B4-BE49-F238E27FC236}">
              <a16:creationId xmlns:a16="http://schemas.microsoft.com/office/drawing/2014/main" id="{00000000-0008-0000-07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X7A0T</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352425</xdr:colOff>
      <xdr:row>0</xdr:row>
      <xdr:rowOff>0</xdr:rowOff>
    </xdr:from>
    <xdr:to>
      <xdr:col>5</xdr:col>
      <xdr:colOff>73025</xdr:colOff>
      <xdr:row>4</xdr:row>
      <xdr:rowOff>29428</xdr:rowOff>
    </xdr:to>
    <xdr:pic>
      <xdr:nvPicPr>
        <xdr:cNvPr id="8" name="Imagem 7">
          <a:extLst>
            <a:ext uri="{FF2B5EF4-FFF2-40B4-BE49-F238E27FC236}">
              <a16:creationId xmlns:a16="http://schemas.microsoft.com/office/drawing/2014/main" id="{00000000-0008-0000-0800-000008000000}"/>
            </a:ext>
          </a:extLst>
        </xdr:cNvPr>
        <xdr:cNvPicPr>
          <a:picLocks noChangeAspect="1"/>
        </xdr:cNvPicPr>
      </xdr:nvPicPr>
      <xdr:blipFill rotWithShape="1">
        <a:blip xmlns:r="http://schemas.openxmlformats.org/officeDocument/2006/relationships" r:embed="rId1"/>
        <a:srcRect r="53509"/>
        <a:stretch/>
      </xdr:blipFill>
      <xdr:spPr>
        <a:xfrm>
          <a:off x="352425" y="0"/>
          <a:ext cx="5867400" cy="1048603"/>
        </a:xfrm>
        <a:prstGeom prst="rect">
          <a:avLst/>
        </a:prstGeom>
      </xdr:spPr>
    </xdr:pic>
    <xdr:clientData/>
  </xdr:twoCellAnchor>
  <xdr:twoCellAnchor>
    <xdr:from>
      <xdr:col>0</xdr:col>
      <xdr:colOff>294640</xdr:colOff>
      <xdr:row>0</xdr:row>
      <xdr:rowOff>0</xdr:rowOff>
    </xdr:from>
    <xdr:to>
      <xdr:col>6</xdr:col>
      <xdr:colOff>15875</xdr:colOff>
      <xdr:row>3</xdr:row>
      <xdr:rowOff>79556</xdr:rowOff>
    </xdr:to>
    <xdr:pic>
      <xdr:nvPicPr>
        <xdr:cNvPr id="5" name="Imagem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2"/>
        <a:stretch>
          <a:fillRect/>
        </a:stretch>
      </xdr:blipFill>
      <xdr:spPr>
        <a:xfrm>
          <a:off x="294640" y="0"/>
          <a:ext cx="6483985" cy="651056"/>
        </a:xfrm>
        <a:prstGeom prst="rect">
          <a:avLst/>
        </a:prstGeom>
      </xdr:spPr>
    </xdr:pic>
    <xdr:clientData/>
  </xdr:twoCellAnchor>
  <xdr:twoCellAnchor>
    <xdr:from>
      <xdr:col>0</xdr:col>
      <xdr:colOff>276223</xdr:colOff>
      <xdr:row>0</xdr:row>
      <xdr:rowOff>0</xdr:rowOff>
    </xdr:from>
    <xdr:to>
      <xdr:col>8</xdr:col>
      <xdr:colOff>66675</xdr:colOff>
      <xdr:row>4</xdr:row>
      <xdr:rowOff>28575</xdr:rowOff>
    </xdr:to>
    <xdr:grpSp>
      <xdr:nvGrpSpPr>
        <xdr:cNvPr id="12" name="Agrupar 1">
          <a:extLst>
            <a:ext uri="{FF2B5EF4-FFF2-40B4-BE49-F238E27FC236}">
              <a16:creationId xmlns:a16="http://schemas.microsoft.com/office/drawing/2014/main" id="{00000000-0008-0000-0800-00000C000000}"/>
            </a:ext>
            <a:ext uri="{147F2762-F138-4A5C-976F-8EAC2B608ADB}">
              <a16:predDERef xmlns:a16="http://schemas.microsoft.com/office/drawing/2014/main" pred="{0002C855-CA06-4AF0-916A-FB69D85F2C19}"/>
            </a:ext>
          </a:extLst>
        </xdr:cNvPr>
        <xdr:cNvGrpSpPr/>
      </xdr:nvGrpSpPr>
      <xdr:grpSpPr>
        <a:xfrm>
          <a:off x="219073" y="0"/>
          <a:ext cx="8296837" cy="1048310"/>
          <a:chOff x="275589" y="0"/>
          <a:chExt cx="6636386" cy="1028918"/>
        </a:xfrm>
      </xdr:grpSpPr>
      <xdr:pic>
        <xdr:nvPicPr>
          <xdr:cNvPr id="13" name="Imagem 5">
            <a:extLst>
              <a:ext uri="{FF2B5EF4-FFF2-40B4-BE49-F238E27FC236}">
                <a16:creationId xmlns:a16="http://schemas.microsoft.com/office/drawing/2014/main" id="{00000000-0008-0000-0800-00000D000000}"/>
              </a:ext>
            </a:extLst>
          </xdr:cNvPr>
          <xdr:cNvPicPr>
            <a:picLocks noChangeAspect="1"/>
          </xdr:cNvPicPr>
        </xdr:nvPicPr>
        <xdr:blipFill rotWithShape="1">
          <a:blip xmlns:r="http://schemas.openxmlformats.org/officeDocument/2006/relationships" r:embed="rId1"/>
          <a:srcRect r="53509"/>
          <a:stretch/>
        </xdr:blipFill>
        <xdr:spPr>
          <a:xfrm>
            <a:off x="333375" y="0"/>
            <a:ext cx="6578600" cy="1028918"/>
          </a:xfrm>
          <a:prstGeom prst="rect">
            <a:avLst/>
          </a:prstGeom>
        </xdr:spPr>
      </xdr:pic>
      <xdr:pic>
        <xdr:nvPicPr>
          <xdr:cNvPr id="14" name="Imagem 6">
            <a:extLst>
              <a:ext uri="{FF2B5EF4-FFF2-40B4-BE49-F238E27FC236}">
                <a16:creationId xmlns:a16="http://schemas.microsoft.com/office/drawing/2014/main" id="{00000000-0008-0000-0800-00000E000000}"/>
              </a:ext>
            </a:extLst>
          </xdr:cNvPr>
          <xdr:cNvPicPr>
            <a:picLocks noChangeAspect="1"/>
          </xdr:cNvPicPr>
        </xdr:nvPicPr>
        <xdr:blipFill rotWithShape="1">
          <a:blip xmlns:r="http://schemas.openxmlformats.org/officeDocument/2006/relationships" r:embed="rId2"/>
          <a:srcRect b="18439"/>
          <a:stretch/>
        </xdr:blipFill>
        <xdr:spPr>
          <a:xfrm>
            <a:off x="275589" y="0"/>
            <a:ext cx="6165103" cy="570582"/>
          </a:xfrm>
          <a:prstGeom prst="rect">
            <a:avLst/>
          </a:prstGeom>
        </xdr:spPr>
      </xdr:pic>
    </xdr:grpSp>
    <xdr:clientData/>
  </xdr:twoCellAnchor>
  <xdr:oneCellAnchor>
    <xdr:from>
      <xdr:col>1</xdr:col>
      <xdr:colOff>0</xdr:colOff>
      <xdr:row>3</xdr:row>
      <xdr:rowOff>95250</xdr:rowOff>
    </xdr:from>
    <xdr:ext cx="4079322" cy="342786"/>
    <xdr:sp macro="" textlink="">
      <xdr:nvSpPr>
        <xdr:cNvPr id="3" name="CaixaDeTexto 2">
          <a:extLst>
            <a:ext uri="{FF2B5EF4-FFF2-40B4-BE49-F238E27FC236}">
              <a16:creationId xmlns:a16="http://schemas.microsoft.com/office/drawing/2014/main" id="{00000000-0008-0000-0800-000003000000}"/>
            </a:ext>
          </a:extLst>
        </xdr:cNvPr>
        <xdr:cNvSpPr txBox="1"/>
      </xdr:nvSpPr>
      <xdr:spPr>
        <a:xfrm>
          <a:off x="400050" y="638175"/>
          <a:ext cx="4079322"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II- RESULT BY SUBSIDIARY &gt; </a:t>
          </a:r>
          <a:r>
            <a:rPr lang="pt-BR" sz="1600" b="1" baseline="0">
              <a:solidFill>
                <a:schemeClr val="bg1"/>
              </a:solidFill>
            </a:rPr>
            <a:t>COPEL DIS</a:t>
          </a:r>
          <a:endParaRPr lang="pt-BR" sz="1600" b="1">
            <a:solidFill>
              <a:schemeClr val="bg1"/>
            </a:solidFill>
          </a:endParaRP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2" name="CaixaDeTexto 1">
          <a:extLst>
            <a:ext uri="{FF2B5EF4-FFF2-40B4-BE49-F238E27FC236}">
              <a16:creationId xmlns:a16="http://schemas.microsoft.com/office/drawing/2014/main" id="{00000000-0008-0000-0800-000002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X8A0T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CaixaDeTexto 3">
          <a:extLst>
            <a:ext uri="{FF2B5EF4-FFF2-40B4-BE49-F238E27FC236}">
              <a16:creationId xmlns:a16="http://schemas.microsoft.com/office/drawing/2014/main" id="{00000000-0008-0000-08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X8A0T</a:t>
          </a:r>
        </a:p>
      </xdr:txBody>
    </xdr:sp>
    <xdr:clientData/>
  </xdr:twoCellAnchor>
  <xdr:twoCellAnchor>
    <xdr:from>
      <xdr:col>6</xdr:col>
      <xdr:colOff>790575</xdr:colOff>
      <xdr:row>0</xdr:row>
      <xdr:rowOff>66675</xdr:rowOff>
    </xdr:from>
    <xdr:to>
      <xdr:col>8</xdr:col>
      <xdr:colOff>47624</xdr:colOff>
      <xdr:row>3</xdr:row>
      <xdr:rowOff>19050</xdr:rowOff>
    </xdr:to>
    <xdr:sp macro="" textlink="">
      <xdr:nvSpPr>
        <xdr:cNvPr id="7" name="Seta para a Esquerda 6">
          <a:hlinkClick xmlns:r="http://schemas.openxmlformats.org/officeDocument/2006/relationships" r:id="rId3"/>
          <a:extLst>
            <a:ext uri="{FF2B5EF4-FFF2-40B4-BE49-F238E27FC236}">
              <a16:creationId xmlns:a16="http://schemas.microsoft.com/office/drawing/2014/main" id="{00000000-0008-0000-0800-000007000000}"/>
            </a:ext>
          </a:extLst>
        </xdr:cNvPr>
        <xdr:cNvSpPr/>
      </xdr:nvSpPr>
      <xdr:spPr>
        <a:xfrm>
          <a:off x="7810500" y="66675"/>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M3REDE\grp\Users\c047420\Downloads\C&#243;pia%20de%20Anal&#237;tico%20Dez%2022%20(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opel0.sharepoint.com/Users/c047420/Downloads/C&#243;pia%20de%20Anal&#237;tico%20Dez%2022%20(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ítico Gerencial"/>
      <sheetName val="Analítico Publicação"/>
      <sheetName val="BExRepositorySheet"/>
      <sheetName val="Gerencial"/>
      <sheetName val="Publicação"/>
      <sheetName val="Ebitda e Lucro"/>
    </sheetNames>
    <sheetDataSet>
      <sheetData sheetId="0">
        <row r="15">
          <cell r="A15" t="str">
            <v/>
          </cell>
          <cell r="B15" t="str">
            <v/>
          </cell>
          <cell r="C15" t="str">
            <v>Geração e Transmissão 1100</v>
          </cell>
          <cell r="D15" t="str">
            <v>Distribuição 1300</v>
          </cell>
          <cell r="E15" t="str">
            <v>Compagas 1700</v>
          </cell>
          <cell r="F15" t="str">
            <v>Elejor 3700</v>
          </cell>
          <cell r="G15" t="str">
            <v>UEGA 4300</v>
          </cell>
          <cell r="H15" t="str">
            <v>Renováveis 1400</v>
          </cell>
          <cell r="I15" t="str">
            <v>Asa Branca I 6000</v>
          </cell>
          <cell r="J15" t="str">
            <v>Asa Branca II 6100</v>
          </cell>
          <cell r="K15" t="str">
            <v>Asa Branca III 6200</v>
          </cell>
          <cell r="L15" t="str">
            <v>Eurus IV 6300</v>
          </cell>
          <cell r="M15" t="str">
            <v>Santa Maria 6400</v>
          </cell>
          <cell r="N15" t="str">
            <v>Santa Helena 6500</v>
          </cell>
          <cell r="O15" t="str">
            <v>Ventos de Santo Uriel 6600</v>
          </cell>
          <cell r="P15" t="str">
            <v>São Bento 5300</v>
          </cell>
          <cell r="Q15" t="str">
            <v>GE Boa Vista S.A 7000</v>
          </cell>
          <cell r="R15" t="str">
            <v>GE Farol S.A. 7100</v>
          </cell>
          <cell r="S15" t="str">
            <v>GE Olho D'Agua S.A. 7200</v>
          </cell>
          <cell r="T15" t="str">
            <v>GE São Bento do Norte S.A 7300</v>
          </cell>
          <cell r="U15" t="str">
            <v>Cutia 5400</v>
          </cell>
          <cell r="V15" t="str">
            <v>São Bento do Norte I S.A 7800</v>
          </cell>
          <cell r="W15" t="str">
            <v>São Bento do Norte II S.A 7801</v>
          </cell>
          <cell r="X15" t="str">
            <v>São Bento do Norte III S.A 7802</v>
          </cell>
          <cell r="Y15" t="str">
            <v>São Miguel I S.A 7803</v>
          </cell>
          <cell r="Z15" t="str">
            <v>São Miguel II S.A 7804</v>
          </cell>
          <cell r="AA15" t="str">
            <v>São Miguel III S.A 7805</v>
          </cell>
          <cell r="AB15" t="str">
            <v>Usina En Eólica Guajiru 7806</v>
          </cell>
          <cell r="AC15" t="str">
            <v>Usina En Eólica Jangada 7807</v>
          </cell>
          <cell r="AD15" t="str">
            <v>Usina En Eólica Potiguar 7808</v>
          </cell>
          <cell r="AE15" t="str">
            <v>Usina En Eólica Cutia 7809</v>
          </cell>
          <cell r="AF15" t="str">
            <v>Usina En Eólica M Helena 7810</v>
          </cell>
          <cell r="AG15" t="str">
            <v>Usina En Eól Esperança Nordeste 7811</v>
          </cell>
          <cell r="AH15" t="str">
            <v>Usina En Eólica Paraíso Vento NO 7812</v>
          </cell>
          <cell r="AI15" t="str">
            <v>Jandaíra I 5360</v>
          </cell>
          <cell r="AJ15" t="str">
            <v>Jandaíra II 5361</v>
          </cell>
          <cell r="AK15" t="str">
            <v>Jandaíra III 5362</v>
          </cell>
          <cell r="AL15" t="str">
            <v>Jandaíra IV 5363</v>
          </cell>
          <cell r="AM15" t="str">
            <v>Brownfield Investment 5310</v>
          </cell>
          <cell r="AN15" t="str">
            <v>EOL Potiguar B61 7860</v>
          </cell>
          <cell r="AO15" t="str">
            <v>Ventos de Serra do Mel 5320</v>
          </cell>
          <cell r="AP15" t="str">
            <v>EOL Potiguar B141 7820</v>
          </cell>
          <cell r="AQ15" t="str">
            <v>EOL Potiguar B142 7830</v>
          </cell>
          <cell r="AR15" t="str">
            <v>EOL Potiguar B143 7840</v>
          </cell>
          <cell r="AS15" t="str">
            <v>EOL Ventos de Vila Paraíba IV 7850</v>
          </cell>
          <cell r="AT15" t="str">
            <v>FDA 5370</v>
          </cell>
          <cell r="AU15" t="str">
            <v>Bela Vista 2600</v>
          </cell>
          <cell r="AV15" t="str">
            <v>Costa Oeste 4800</v>
          </cell>
          <cell r="AW15" t="str">
            <v>Marumbi 4900</v>
          </cell>
          <cell r="AX15" t="str">
            <v>Uirapuru 5350</v>
          </cell>
          <cell r="AY15" t="str">
            <v>Comercialização 1600</v>
          </cell>
          <cell r="AZ15" t="str">
            <v>Holding 1000</v>
          </cell>
          <cell r="BA15" t="str">
            <v>COMBINADO</v>
          </cell>
          <cell r="BB15" t="str">
            <v>Eliminações e Reclassificações</v>
          </cell>
          <cell r="BC15" t="str">
            <v>CONSOLIDADO</v>
          </cell>
          <cell r="BD15" t="str">
            <v>Holding AA</v>
          </cell>
        </row>
        <row r="16">
          <cell r="A16" t="str">
            <v>Item</v>
          </cell>
          <cell r="B16" t="str">
            <v/>
          </cell>
          <cell r="C16" t="str">
            <v>BRL</v>
          </cell>
          <cell r="D16" t="str">
            <v>BRL</v>
          </cell>
          <cell r="E16" t="str">
            <v>BRL</v>
          </cell>
          <cell r="F16" t="str">
            <v>BRL</v>
          </cell>
          <cell r="G16" t="str">
            <v>BRL</v>
          </cell>
          <cell r="H16" t="str">
            <v>BRL</v>
          </cell>
          <cell r="I16" t="str">
            <v>BRL</v>
          </cell>
          <cell r="J16" t="str">
            <v>BRL</v>
          </cell>
          <cell r="K16" t="str">
            <v>BRL</v>
          </cell>
          <cell r="L16" t="str">
            <v>BRL</v>
          </cell>
          <cell r="M16" t="str">
            <v>BRL</v>
          </cell>
          <cell r="N16" t="str">
            <v>BRL</v>
          </cell>
          <cell r="O16" t="str">
            <v>BRL</v>
          </cell>
          <cell r="P16" t="str">
            <v>BRL</v>
          </cell>
          <cell r="Q16" t="str">
            <v>BRL</v>
          </cell>
          <cell r="R16" t="str">
            <v>BRL</v>
          </cell>
          <cell r="S16" t="str">
            <v>BRL</v>
          </cell>
          <cell r="T16" t="str">
            <v>BRL</v>
          </cell>
          <cell r="U16" t="str">
            <v>BRL</v>
          </cell>
          <cell r="V16" t="str">
            <v>BRL</v>
          </cell>
          <cell r="W16" t="str">
            <v>BRL</v>
          </cell>
          <cell r="X16" t="str">
            <v>BRL</v>
          </cell>
          <cell r="Y16" t="str">
            <v>BRL</v>
          </cell>
          <cell r="Z16" t="str">
            <v>BRL</v>
          </cell>
          <cell r="AA16" t="str">
            <v>BRL</v>
          </cell>
          <cell r="AB16" t="str">
            <v>BRL</v>
          </cell>
          <cell r="AC16" t="str">
            <v>BRL</v>
          </cell>
          <cell r="AD16" t="str">
            <v>BRL</v>
          </cell>
          <cell r="AE16" t="str">
            <v>BRL</v>
          </cell>
          <cell r="AF16" t="str">
            <v>BRL</v>
          </cell>
          <cell r="AG16" t="str">
            <v>BRL</v>
          </cell>
          <cell r="AH16" t="str">
            <v>BRL</v>
          </cell>
          <cell r="AI16" t="str">
            <v>BRL</v>
          </cell>
          <cell r="AJ16" t="str">
            <v>BRL</v>
          </cell>
          <cell r="AK16" t="str">
            <v>BRL</v>
          </cell>
          <cell r="AL16" t="str">
            <v>BRL</v>
          </cell>
          <cell r="AM16" t="str">
            <v>BRL</v>
          </cell>
          <cell r="AN16" t="str">
            <v>BRL</v>
          </cell>
          <cell r="AO16" t="str">
            <v>BRL</v>
          </cell>
          <cell r="AP16" t="str">
            <v>BRL</v>
          </cell>
          <cell r="AQ16" t="str">
            <v>BRL</v>
          </cell>
          <cell r="AR16" t="str">
            <v>BRL</v>
          </cell>
          <cell r="AS16" t="str">
            <v>BRL</v>
          </cell>
          <cell r="AT16" t="str">
            <v>BRL</v>
          </cell>
          <cell r="AU16" t="str">
            <v>BRL</v>
          </cell>
          <cell r="AV16" t="str">
            <v>BRL</v>
          </cell>
          <cell r="AW16" t="str">
            <v>BRL</v>
          </cell>
          <cell r="AX16" t="str">
            <v>BRL</v>
          </cell>
          <cell r="AY16" t="str">
            <v>BRL</v>
          </cell>
          <cell r="AZ16" t="str">
            <v>BRL</v>
          </cell>
          <cell r="BA16" t="str">
            <v>BRL</v>
          </cell>
          <cell r="BB16" t="str">
            <v>BRL</v>
          </cell>
          <cell r="BC16" t="str">
            <v>BRL</v>
          </cell>
          <cell r="BD16" t="str">
            <v>BRL</v>
          </cell>
        </row>
        <row r="17">
          <cell r="A17" t="str">
            <v>CBAG</v>
          </cell>
          <cell r="B17" t="str">
            <v>Balanço Analítico Gerencial</v>
          </cell>
          <cell r="C17">
            <v>-1704051515.6300001</v>
          </cell>
          <cell r="D17">
            <v>229777835.53999999</v>
          </cell>
          <cell r="E17">
            <v>-179202719.25</v>
          </cell>
          <cell r="F17">
            <v>690337.77</v>
          </cell>
          <cell r="G17">
            <v>267492379.84999999</v>
          </cell>
          <cell r="H17">
            <v>2505435.06</v>
          </cell>
          <cell r="I17">
            <v>-7615694.2800000003</v>
          </cell>
          <cell r="J17">
            <v>-8873235.5899999999</v>
          </cell>
          <cell r="K17">
            <v>1232855.4099999999</v>
          </cell>
          <cell r="L17">
            <v>-11475997.890000001</v>
          </cell>
          <cell r="M17">
            <v>-4470098.33</v>
          </cell>
          <cell r="N17">
            <v>-5976755.5700000003</v>
          </cell>
          <cell r="O17">
            <v>197022.48</v>
          </cell>
          <cell r="P17">
            <v>-26563840.699999999</v>
          </cell>
          <cell r="Q17">
            <v>-1396572.1599999999</v>
          </cell>
          <cell r="R17">
            <v>-4242737.4400000004</v>
          </cell>
          <cell r="S17">
            <v>-5872202.1900000004</v>
          </cell>
          <cell r="T17">
            <v>-5980665.2599999998</v>
          </cell>
          <cell r="U17">
            <v>44960777.840000004</v>
          </cell>
          <cell r="V17">
            <v>-5364433.3899999997</v>
          </cell>
          <cell r="W17">
            <v>-7010265.3499999996</v>
          </cell>
          <cell r="X17">
            <v>125540.91</v>
          </cell>
          <cell r="Y17">
            <v>-2397214.85</v>
          </cell>
          <cell r="Z17">
            <v>-2341074.6</v>
          </cell>
          <cell r="AA17">
            <v>-1631855.09</v>
          </cell>
          <cell r="AB17">
            <v>-1695467.7</v>
          </cell>
          <cell r="AC17">
            <v>-3375746.28</v>
          </cell>
          <cell r="AD17">
            <v>-6087376.6900000004</v>
          </cell>
          <cell r="AE17">
            <v>37197.919999999998</v>
          </cell>
          <cell r="AF17">
            <v>-282849.58</v>
          </cell>
          <cell r="AG17">
            <v>-1962567.04</v>
          </cell>
          <cell r="AH17">
            <v>-4530419.01</v>
          </cell>
          <cell r="AI17">
            <v>665047.11</v>
          </cell>
          <cell r="AJ17">
            <v>-1608860.6</v>
          </cell>
          <cell r="AK17">
            <v>-493890.49</v>
          </cell>
          <cell r="AL17">
            <v>-2707191.87</v>
          </cell>
          <cell r="AM17">
            <v>-5188459.2</v>
          </cell>
          <cell r="AN17">
            <v>-2072637.22</v>
          </cell>
          <cell r="AO17">
            <v>-16687475.08</v>
          </cell>
          <cell r="AP17">
            <v>-3598057.41</v>
          </cell>
          <cell r="AQ17">
            <v>-4308582.3499999996</v>
          </cell>
          <cell r="AR17">
            <v>-3304861.05</v>
          </cell>
          <cell r="AS17">
            <v>-4901955</v>
          </cell>
          <cell r="AT17">
            <v>-245420954.40000001</v>
          </cell>
          <cell r="AU17">
            <v>-10738489.91</v>
          </cell>
          <cell r="AV17">
            <v>-28005950.469999999</v>
          </cell>
          <cell r="AW17">
            <v>-40753154.340000004</v>
          </cell>
          <cell r="AX17">
            <v>-24276535.34</v>
          </cell>
          <cell r="AY17">
            <v>-108375545.81</v>
          </cell>
          <cell r="AZ17">
            <v>-1112006700.8499999</v>
          </cell>
          <cell r="BA17">
            <v>-3069166175.3699999</v>
          </cell>
          <cell r="BB17">
            <v>1957159716.72</v>
          </cell>
          <cell r="BC17">
            <v>-1112006458.6500001</v>
          </cell>
          <cell r="BD17">
            <v>-3641315769.9099998</v>
          </cell>
        </row>
        <row r="18">
          <cell r="A18" t="str">
            <v>CBAG1</v>
          </cell>
          <cell r="B18" t="str">
            <v>ATIVO</v>
          </cell>
          <cell r="C18">
            <v>21757350760.669998</v>
          </cell>
          <cell r="D18">
            <v>20538815315.669998</v>
          </cell>
          <cell r="E18">
            <v>1083712451.26</v>
          </cell>
          <cell r="F18">
            <v>848197132.26999998</v>
          </cell>
          <cell r="G18">
            <v>334419176.49000001</v>
          </cell>
          <cell r="H18">
            <v>22945340.77</v>
          </cell>
          <cell r="I18">
            <v>148153450.22</v>
          </cell>
          <cell r="J18">
            <v>139143813.06999999</v>
          </cell>
          <cell r="K18">
            <v>158206962.66</v>
          </cell>
          <cell r="L18">
            <v>147252634.59999999</v>
          </cell>
          <cell r="M18">
            <v>121749271.03</v>
          </cell>
          <cell r="N18">
            <v>124428505.12</v>
          </cell>
          <cell r="O18">
            <v>62894087.530000001</v>
          </cell>
          <cell r="P18">
            <v>408315841.00999999</v>
          </cell>
          <cell r="Q18">
            <v>61939920.460000001</v>
          </cell>
          <cell r="R18">
            <v>118331273.29000001</v>
          </cell>
          <cell r="S18">
            <v>180423129.12</v>
          </cell>
          <cell r="T18">
            <v>144840773.5</v>
          </cell>
          <cell r="U18">
            <v>2077733248.23</v>
          </cell>
          <cell r="V18">
            <v>140050461.13</v>
          </cell>
          <cell r="W18">
            <v>143283018.94</v>
          </cell>
          <cell r="X18">
            <v>147884795.47</v>
          </cell>
          <cell r="Y18">
            <v>145330966.75999999</v>
          </cell>
          <cell r="Z18">
            <v>132174877.84999999</v>
          </cell>
          <cell r="AA18">
            <v>144956486.91</v>
          </cell>
          <cell r="AB18">
            <v>126530152.5</v>
          </cell>
          <cell r="AC18">
            <v>169767562.06</v>
          </cell>
          <cell r="AD18">
            <v>162731613.77000001</v>
          </cell>
          <cell r="AE18">
            <v>203214251.93000001</v>
          </cell>
          <cell r="AF18">
            <v>161452408.97</v>
          </cell>
          <cell r="AG18">
            <v>161355469.19999999</v>
          </cell>
          <cell r="AH18">
            <v>159913989.06</v>
          </cell>
          <cell r="AI18">
            <v>121914757.25</v>
          </cell>
          <cell r="AJ18">
            <v>128975501.78</v>
          </cell>
          <cell r="AK18">
            <v>148283699.59</v>
          </cell>
          <cell r="AL18">
            <v>147751627.06</v>
          </cell>
          <cell r="AM18">
            <v>57507196.009999998</v>
          </cell>
          <cell r="AN18">
            <v>325241908.04000002</v>
          </cell>
          <cell r="AO18">
            <v>184700975.86000001</v>
          </cell>
          <cell r="AP18">
            <v>137192217</v>
          </cell>
          <cell r="AQ18">
            <v>139031853.77000001</v>
          </cell>
          <cell r="AR18">
            <v>138353328.37</v>
          </cell>
          <cell r="AS18">
            <v>140416939.47</v>
          </cell>
          <cell r="AT18">
            <v>938779545.13</v>
          </cell>
          <cell r="AU18">
            <v>237380592.80000001</v>
          </cell>
          <cell r="AV18">
            <v>154224081.83000001</v>
          </cell>
          <cell r="AW18">
            <v>235644100.15000001</v>
          </cell>
          <cell r="AX18">
            <v>201394434.71000001</v>
          </cell>
          <cell r="AY18">
            <v>1808971270.3</v>
          </cell>
          <cell r="AZ18">
            <v>22075545665.91</v>
          </cell>
          <cell r="BA18">
            <v>77798808836.550003</v>
          </cell>
          <cell r="BB18">
            <v>-28095095788.759998</v>
          </cell>
          <cell r="BC18">
            <v>49703713047.790001</v>
          </cell>
          <cell r="BD18">
            <v>23894500564.66</v>
          </cell>
        </row>
        <row r="19">
          <cell r="A19" t="str">
            <v>CBAG11</v>
          </cell>
          <cell r="B19" t="str">
            <v>ATIVO CIRCULANTE</v>
          </cell>
          <cell r="C19">
            <v>1647234498.21</v>
          </cell>
          <cell r="D19">
            <v>4937240291.4700003</v>
          </cell>
          <cell r="E19">
            <v>282713140.44999999</v>
          </cell>
          <cell r="F19">
            <v>224833256.77000001</v>
          </cell>
          <cell r="G19">
            <v>97586536.390000001</v>
          </cell>
          <cell r="H19">
            <v>6075006.3799999999</v>
          </cell>
          <cell r="I19">
            <v>75409080.019999996</v>
          </cell>
          <cell r="J19">
            <v>64920467</v>
          </cell>
          <cell r="K19">
            <v>66163021.149999999</v>
          </cell>
          <cell r="L19">
            <v>76418480.450000003</v>
          </cell>
          <cell r="M19">
            <v>35011113.289999999</v>
          </cell>
          <cell r="N19">
            <v>15833425.529999999</v>
          </cell>
          <cell r="O19">
            <v>19512575.149999999</v>
          </cell>
          <cell r="P19">
            <v>35925555.729999997</v>
          </cell>
          <cell r="Q19">
            <v>9869442.1300000008</v>
          </cell>
          <cell r="R19">
            <v>35063711.5</v>
          </cell>
          <cell r="S19">
            <v>25845400.629999999</v>
          </cell>
          <cell r="T19">
            <v>26368044.43</v>
          </cell>
          <cell r="U19">
            <v>80186855.170000002</v>
          </cell>
          <cell r="V19">
            <v>17274165.579999998</v>
          </cell>
          <cell r="W19">
            <v>20430432.629999999</v>
          </cell>
          <cell r="X19">
            <v>19068638.84</v>
          </cell>
          <cell r="Y19">
            <v>13817579.630000001</v>
          </cell>
          <cell r="Z19">
            <v>16752584.890000001</v>
          </cell>
          <cell r="AA19">
            <v>16027067.039999999</v>
          </cell>
          <cell r="AB19">
            <v>19474516.559999999</v>
          </cell>
          <cell r="AC19">
            <v>27525921.48</v>
          </cell>
          <cell r="AD19">
            <v>19783148.559999999</v>
          </cell>
          <cell r="AE19">
            <v>15694446.619999999</v>
          </cell>
          <cell r="AF19">
            <v>14580222.59</v>
          </cell>
          <cell r="AG19">
            <v>19842775.350000001</v>
          </cell>
          <cell r="AH19">
            <v>14869176.49</v>
          </cell>
          <cell r="AI19">
            <v>1097003.07</v>
          </cell>
          <cell r="AJ19">
            <v>2927751.88</v>
          </cell>
          <cell r="AK19">
            <v>2472973.37</v>
          </cell>
          <cell r="AL19">
            <v>3649777.4</v>
          </cell>
          <cell r="AM19">
            <v>2640850.5499999998</v>
          </cell>
          <cell r="AN19">
            <v>55369967.32</v>
          </cell>
          <cell r="AO19">
            <v>8468138.1400000006</v>
          </cell>
          <cell r="AP19">
            <v>11052715.470000001</v>
          </cell>
          <cell r="AQ19">
            <v>10349633.02</v>
          </cell>
          <cell r="AR19">
            <v>19225427.010000002</v>
          </cell>
          <cell r="AS19">
            <v>18561088.420000002</v>
          </cell>
          <cell r="AT19">
            <v>376803569.79000002</v>
          </cell>
          <cell r="AU19">
            <v>26827075.170000002</v>
          </cell>
          <cell r="AV19">
            <v>15216317.67</v>
          </cell>
          <cell r="AW19">
            <v>25943777.239999998</v>
          </cell>
          <cell r="AX19">
            <v>53772662.909999996</v>
          </cell>
          <cell r="AY19">
            <v>990868442.69000006</v>
          </cell>
          <cell r="AZ19">
            <v>1180872017.52</v>
          </cell>
          <cell r="BA19">
            <v>10803469766.75</v>
          </cell>
          <cell r="BB19">
            <v>-1476209169.1099999</v>
          </cell>
          <cell r="BC19">
            <v>9327260597.6399994</v>
          </cell>
          <cell r="BD19">
            <v>2195397201.8899999</v>
          </cell>
        </row>
        <row r="20">
          <cell r="A20" t="str">
            <v>CBAG111</v>
          </cell>
          <cell r="B20" t="str">
            <v>Ativo Circulante</v>
          </cell>
          <cell r="C20">
            <v>1647234498.21</v>
          </cell>
          <cell r="D20">
            <v>4937240291.4700003</v>
          </cell>
          <cell r="E20">
            <v>282713140.44999999</v>
          </cell>
          <cell r="F20">
            <v>224833256.77000001</v>
          </cell>
          <cell r="G20">
            <v>97586536.390000001</v>
          </cell>
          <cell r="H20">
            <v>6075006.3799999999</v>
          </cell>
          <cell r="I20">
            <v>75409080.019999996</v>
          </cell>
          <cell r="J20">
            <v>64920467</v>
          </cell>
          <cell r="K20">
            <v>66163021.149999999</v>
          </cell>
          <cell r="L20">
            <v>76418480.450000003</v>
          </cell>
          <cell r="M20">
            <v>35011113.289999999</v>
          </cell>
          <cell r="N20">
            <v>15833425.529999999</v>
          </cell>
          <cell r="O20">
            <v>19512575.149999999</v>
          </cell>
          <cell r="P20">
            <v>35925555.729999997</v>
          </cell>
          <cell r="Q20">
            <v>9869442.1300000008</v>
          </cell>
          <cell r="R20">
            <v>35063711.5</v>
          </cell>
          <cell r="S20">
            <v>25845400.629999999</v>
          </cell>
          <cell r="T20">
            <v>26368044.43</v>
          </cell>
          <cell r="U20">
            <v>80186855.170000002</v>
          </cell>
          <cell r="V20">
            <v>17274165.579999998</v>
          </cell>
          <cell r="W20">
            <v>20430432.629999999</v>
          </cell>
          <cell r="X20">
            <v>19068638.84</v>
          </cell>
          <cell r="Y20">
            <v>13817579.630000001</v>
          </cell>
          <cell r="Z20">
            <v>16752584.890000001</v>
          </cell>
          <cell r="AA20">
            <v>16027067.039999999</v>
          </cell>
          <cell r="AB20">
            <v>19474516.559999999</v>
          </cell>
          <cell r="AC20">
            <v>27525921.48</v>
          </cell>
          <cell r="AD20">
            <v>19783148.559999999</v>
          </cell>
          <cell r="AE20">
            <v>15694446.619999999</v>
          </cell>
          <cell r="AF20">
            <v>14580222.59</v>
          </cell>
          <cell r="AG20">
            <v>19842775.350000001</v>
          </cell>
          <cell r="AH20">
            <v>14869176.49</v>
          </cell>
          <cell r="AI20">
            <v>1097003.07</v>
          </cell>
          <cell r="AJ20">
            <v>2927751.88</v>
          </cell>
          <cell r="AK20">
            <v>2472973.37</v>
          </cell>
          <cell r="AL20">
            <v>3649777.4</v>
          </cell>
          <cell r="AM20">
            <v>2640850.5499999998</v>
          </cell>
          <cell r="AN20">
            <v>55369967.32</v>
          </cell>
          <cell r="AO20">
            <v>8468138.1400000006</v>
          </cell>
          <cell r="AP20">
            <v>11052715.470000001</v>
          </cell>
          <cell r="AQ20">
            <v>10349633.02</v>
          </cell>
          <cell r="AR20">
            <v>19225427.010000002</v>
          </cell>
          <cell r="AS20">
            <v>18561088.420000002</v>
          </cell>
          <cell r="AT20">
            <v>376803569.79000002</v>
          </cell>
          <cell r="AU20">
            <v>26827075.170000002</v>
          </cell>
          <cell r="AV20">
            <v>15216317.67</v>
          </cell>
          <cell r="AW20">
            <v>25943777.239999998</v>
          </cell>
          <cell r="AX20">
            <v>53772662.909999996</v>
          </cell>
          <cell r="AY20">
            <v>990868442.69000006</v>
          </cell>
          <cell r="AZ20">
            <v>1180872017.52</v>
          </cell>
          <cell r="BA20">
            <v>10803469766.75</v>
          </cell>
          <cell r="BB20">
            <v>-1476209169.1099999</v>
          </cell>
          <cell r="BC20">
            <v>9327260597.6399994</v>
          </cell>
          <cell r="BD20">
            <v>2195397201.8899999</v>
          </cell>
        </row>
        <row r="21">
          <cell r="A21" t="str">
            <v>CBAG1111</v>
          </cell>
          <cell r="B21" t="str">
            <v>Caixa e Equivalentes de Caixa</v>
          </cell>
          <cell r="C21">
            <v>380955164.62</v>
          </cell>
          <cell r="D21">
            <v>430120907.56999999</v>
          </cell>
          <cell r="E21">
            <v>61058804.82</v>
          </cell>
          <cell r="F21">
            <v>185915596.96000001</v>
          </cell>
          <cell r="G21">
            <v>64990690.75</v>
          </cell>
          <cell r="H21">
            <v>3747991.81</v>
          </cell>
          <cell r="I21">
            <v>70291897.060000002</v>
          </cell>
          <cell r="J21">
            <v>60161339.090000004</v>
          </cell>
          <cell r="K21">
            <v>61394076.630000003</v>
          </cell>
          <cell r="L21">
            <v>71755463.489999995</v>
          </cell>
          <cell r="M21">
            <v>31856697.07</v>
          </cell>
          <cell r="N21">
            <v>10893259.42</v>
          </cell>
          <cell r="O21">
            <v>18035949.890000001</v>
          </cell>
          <cell r="P21">
            <v>1751997.27</v>
          </cell>
          <cell r="Q21">
            <v>7829667.4100000001</v>
          </cell>
          <cell r="R21">
            <v>28592419.789999999</v>
          </cell>
          <cell r="S21">
            <v>21397551.18</v>
          </cell>
          <cell r="T21">
            <v>20433610.84</v>
          </cell>
          <cell r="U21">
            <v>61044321.619999997</v>
          </cell>
          <cell r="V21">
            <v>14845664.27</v>
          </cell>
          <cell r="W21">
            <v>17327600.739999998</v>
          </cell>
          <cell r="X21">
            <v>16569543.67</v>
          </cell>
          <cell r="Y21">
            <v>11676261.470000001</v>
          </cell>
          <cell r="Z21">
            <v>14603181.859999999</v>
          </cell>
          <cell r="AA21">
            <v>13887143.42</v>
          </cell>
          <cell r="AB21">
            <v>16511743.1</v>
          </cell>
          <cell r="AC21">
            <v>22419354.82</v>
          </cell>
          <cell r="AD21">
            <v>15130119.02</v>
          </cell>
          <cell r="AE21">
            <v>11649466.6</v>
          </cell>
          <cell r="AF21">
            <v>11946286.199999999</v>
          </cell>
          <cell r="AG21">
            <v>15538245.539999999</v>
          </cell>
          <cell r="AH21">
            <v>10202063.800000001</v>
          </cell>
          <cell r="AI21">
            <v>208103.37</v>
          </cell>
          <cell r="AJ21">
            <v>382470.89</v>
          </cell>
          <cell r="AK21">
            <v>176756.15</v>
          </cell>
          <cell r="AL21">
            <v>414141.67</v>
          </cell>
          <cell r="AM21">
            <v>89421.19</v>
          </cell>
          <cell r="AN21">
            <v>46687994.57</v>
          </cell>
          <cell r="AO21">
            <v>6032376.1799999997</v>
          </cell>
          <cell r="AP21">
            <v>7115715.2000000002</v>
          </cell>
          <cell r="AQ21">
            <v>6242997.5099999998</v>
          </cell>
          <cell r="AR21">
            <v>15665463.439999999</v>
          </cell>
          <cell r="AS21">
            <v>14597199.609999999</v>
          </cell>
          <cell r="AT21">
            <v>284624225.23000002</v>
          </cell>
          <cell r="AU21">
            <v>22933518.07</v>
          </cell>
          <cell r="AV21">
            <v>10332700.439999999</v>
          </cell>
          <cell r="AW21">
            <v>17845715.690000001</v>
          </cell>
          <cell r="AX21">
            <v>42962424.340000004</v>
          </cell>
          <cell r="AY21">
            <v>217736471.53999999</v>
          </cell>
          <cell r="AZ21">
            <v>199876634.97999999</v>
          </cell>
          <cell r="BA21">
            <v>2678458411.8699999</v>
          </cell>
          <cell r="BC21">
            <v>2678458411.8699999</v>
          </cell>
          <cell r="BD21">
            <v>626052472.75999999</v>
          </cell>
        </row>
        <row r="22">
          <cell r="A22" t="str">
            <v>CBAG11111</v>
          </cell>
          <cell r="B22" t="str">
            <v>Numerário Disponível</v>
          </cell>
          <cell r="C22">
            <v>53116742.079999998</v>
          </cell>
          <cell r="D22">
            <v>32908667.84</v>
          </cell>
          <cell r="E22">
            <v>918287.65</v>
          </cell>
          <cell r="F22">
            <v>19115.88</v>
          </cell>
          <cell r="G22">
            <v>180941.77</v>
          </cell>
          <cell r="H22">
            <v>46739.040000000001</v>
          </cell>
          <cell r="I22">
            <v>1727190.18</v>
          </cell>
          <cell r="J22">
            <v>1745876.89</v>
          </cell>
          <cell r="K22">
            <v>1714032.21</v>
          </cell>
          <cell r="L22">
            <v>2102507.7599999998</v>
          </cell>
          <cell r="M22">
            <v>1949597.65</v>
          </cell>
          <cell r="N22">
            <v>2192544.84</v>
          </cell>
          <cell r="O22">
            <v>527762.75</v>
          </cell>
          <cell r="P22">
            <v>40310.239999999998</v>
          </cell>
          <cell r="Q22">
            <v>747488.73</v>
          </cell>
          <cell r="R22">
            <v>1236738.17</v>
          </cell>
          <cell r="S22">
            <v>2068869.96</v>
          </cell>
          <cell r="T22">
            <v>1957896.55</v>
          </cell>
          <cell r="U22">
            <v>220285.18</v>
          </cell>
          <cell r="V22">
            <v>1474332.76</v>
          </cell>
          <cell r="W22">
            <v>1486751.48</v>
          </cell>
          <cell r="X22">
            <v>1382357.02</v>
          </cell>
          <cell r="Y22">
            <v>1234922.04</v>
          </cell>
          <cell r="Z22">
            <v>1323088.96</v>
          </cell>
          <cell r="AA22">
            <v>1255646.23</v>
          </cell>
          <cell r="AB22">
            <v>1000635.03</v>
          </cell>
          <cell r="AC22">
            <v>1029312.13</v>
          </cell>
          <cell r="AD22">
            <v>1470965.72</v>
          </cell>
          <cell r="AE22">
            <v>1279535.75</v>
          </cell>
          <cell r="AF22">
            <v>1587374.55</v>
          </cell>
          <cell r="AG22">
            <v>1187682.18</v>
          </cell>
          <cell r="AH22">
            <v>1339769.49</v>
          </cell>
          <cell r="AI22">
            <v>208103.37</v>
          </cell>
          <cell r="AJ22">
            <v>382470.89</v>
          </cell>
          <cell r="AK22">
            <v>176756.18</v>
          </cell>
          <cell r="AL22">
            <v>414141.67</v>
          </cell>
          <cell r="AM22">
            <v>89421.19</v>
          </cell>
          <cell r="AN22">
            <v>2314575.2200000002</v>
          </cell>
          <cell r="AO22">
            <v>5515737.3099999996</v>
          </cell>
          <cell r="AP22">
            <v>955546.78</v>
          </cell>
          <cell r="AQ22">
            <v>893429.57</v>
          </cell>
          <cell r="AR22">
            <v>822097.92000000004</v>
          </cell>
          <cell r="AS22">
            <v>803186.69</v>
          </cell>
          <cell r="AT22">
            <v>6909819.3399999999</v>
          </cell>
          <cell r="AU22">
            <v>2112428.9900000002</v>
          </cell>
          <cell r="AV22">
            <v>1054155.25</v>
          </cell>
          <cell r="AW22">
            <v>1589001.97</v>
          </cell>
          <cell r="AX22">
            <v>490144.17</v>
          </cell>
          <cell r="AY22">
            <v>406708.31</v>
          </cell>
          <cell r="AZ22">
            <v>173017.89</v>
          </cell>
          <cell r="BA22">
            <v>147784711.41999999</v>
          </cell>
          <cell r="BC22">
            <v>147784711.41999999</v>
          </cell>
          <cell r="BD22">
            <v>163490.53</v>
          </cell>
        </row>
        <row r="23">
          <cell r="A23" t="str">
            <v>1110001</v>
          </cell>
          <cell r="B23" t="str">
            <v>LC 0001 - TESOURARIA DOLAR</v>
          </cell>
          <cell r="E23">
            <v>918287.65</v>
          </cell>
          <cell r="F23">
            <v>19115.88</v>
          </cell>
          <cell r="G23">
            <v>180941.77</v>
          </cell>
          <cell r="H23">
            <v>0</v>
          </cell>
          <cell r="I23">
            <v>0</v>
          </cell>
          <cell r="J23">
            <v>0</v>
          </cell>
          <cell r="K23">
            <v>0</v>
          </cell>
          <cell r="L23">
            <v>0</v>
          </cell>
          <cell r="M23">
            <v>0</v>
          </cell>
          <cell r="N23">
            <v>0</v>
          </cell>
          <cell r="O23">
            <v>0</v>
          </cell>
          <cell r="P23">
            <v>0</v>
          </cell>
          <cell r="Q23">
            <v>0</v>
          </cell>
          <cell r="R23">
            <v>0</v>
          </cell>
          <cell r="S23">
            <v>0</v>
          </cell>
          <cell r="T23">
            <v>0</v>
          </cell>
          <cell r="U23">
            <v>0</v>
          </cell>
          <cell r="AB23">
            <v>0</v>
          </cell>
          <cell r="AC23">
            <v>0</v>
          </cell>
          <cell r="AD23">
            <v>0</v>
          </cell>
          <cell r="AE23">
            <v>0</v>
          </cell>
          <cell r="AF23">
            <v>0</v>
          </cell>
          <cell r="AG23">
            <v>0</v>
          </cell>
          <cell r="AH23">
            <v>0</v>
          </cell>
          <cell r="AM23">
            <v>0</v>
          </cell>
          <cell r="AN23">
            <v>0</v>
          </cell>
          <cell r="AO23">
            <v>0</v>
          </cell>
          <cell r="AP23">
            <v>0</v>
          </cell>
          <cell r="AQ23">
            <v>0</v>
          </cell>
          <cell r="AR23">
            <v>0</v>
          </cell>
          <cell r="AS23">
            <v>0</v>
          </cell>
          <cell r="AV23">
            <v>0</v>
          </cell>
          <cell r="AW23">
            <v>0</v>
          </cell>
          <cell r="AX23">
            <v>0</v>
          </cell>
          <cell r="AY23">
            <v>0</v>
          </cell>
          <cell r="AZ23">
            <v>8237.19</v>
          </cell>
          <cell r="BA23">
            <v>1126582.49</v>
          </cell>
          <cell r="BC23">
            <v>1126582.49</v>
          </cell>
          <cell r="BD23">
            <v>25.06</v>
          </cell>
        </row>
        <row r="24">
          <cell r="A24" t="str">
            <v>1110002</v>
          </cell>
          <cell r="B24" t="str">
            <v>LC 0002 - TESOURARIA EURO</v>
          </cell>
          <cell r="AZ24">
            <v>36.479999999999997</v>
          </cell>
          <cell r="BA24">
            <v>36.479999999999997</v>
          </cell>
          <cell r="BC24">
            <v>36.479999999999997</v>
          </cell>
          <cell r="BD24">
            <v>41.4</v>
          </cell>
        </row>
        <row r="25">
          <cell r="A25" t="str">
            <v>1110003</v>
          </cell>
          <cell r="B25" t="str">
            <v>LC 0003 - TESOURARIA DOLAR</v>
          </cell>
          <cell r="C25">
            <v>3.84</v>
          </cell>
          <cell r="BA25">
            <v>3.84</v>
          </cell>
          <cell r="BC25">
            <v>3.84</v>
          </cell>
        </row>
        <row r="26">
          <cell r="A26" t="str">
            <v>1110004</v>
          </cell>
          <cell r="B26" t="str">
            <v>LC 0004 - TESOURARIA EURO</v>
          </cell>
          <cell r="C26">
            <v>13.7</v>
          </cell>
          <cell r="BA26">
            <v>13.7</v>
          </cell>
          <cell r="BC26">
            <v>13.7</v>
          </cell>
        </row>
        <row r="27">
          <cell r="A27" t="str">
            <v>1110005</v>
          </cell>
          <cell r="B27" t="str">
            <v>LC 0005 - TESOURARIA DOLAR</v>
          </cell>
          <cell r="D27">
            <v>3044.47</v>
          </cell>
          <cell r="BA27">
            <v>3044.47</v>
          </cell>
          <cell r="BC27">
            <v>3044.47</v>
          </cell>
        </row>
        <row r="28">
          <cell r="A28" t="str">
            <v>1110006</v>
          </cell>
          <cell r="B28" t="str">
            <v>LC 0006 - TESOURARIA EURO</v>
          </cell>
          <cell r="D28">
            <v>318.51</v>
          </cell>
          <cell r="BA28">
            <v>318.51</v>
          </cell>
          <cell r="BC28">
            <v>318.51</v>
          </cell>
        </row>
        <row r="29">
          <cell r="A29" t="str">
            <v>1110007</v>
          </cell>
          <cell r="B29" t="str">
            <v>LC 0007 - TESOURARIA DOLAR</v>
          </cell>
        </row>
        <row r="30">
          <cell r="A30" t="str">
            <v>1110008</v>
          </cell>
          <cell r="B30" t="str">
            <v>LC 0008 - TESOURARIA EURO</v>
          </cell>
        </row>
        <row r="31">
          <cell r="A31" t="str">
            <v>1110156</v>
          </cell>
          <cell r="B31" t="str">
            <v xml:space="preserve"> LC 0011 - TESOURARIA DOLAR</v>
          </cell>
          <cell r="AY31">
            <v>0</v>
          </cell>
          <cell r="BA31">
            <v>0</v>
          </cell>
          <cell r="BC31">
            <v>0</v>
          </cell>
        </row>
        <row r="32">
          <cell r="A32" t="str">
            <v>1110300</v>
          </cell>
          <cell r="B32" t="str">
            <v>CAIXA EOLICAS - SAO BENTO ENERGIA</v>
          </cell>
          <cell r="P32">
            <v>1000</v>
          </cell>
          <cell r="BA32">
            <v>1000</v>
          </cell>
          <cell r="BC32">
            <v>1000</v>
          </cell>
        </row>
        <row r="33">
          <cell r="A33" t="str">
            <v>1110307</v>
          </cell>
          <cell r="B33" t="str">
            <v>CAIXA VILAS - BROWNFIELD</v>
          </cell>
          <cell r="AM33">
            <v>100</v>
          </cell>
          <cell r="BA33">
            <v>100</v>
          </cell>
          <cell r="BC33">
            <v>100</v>
          </cell>
        </row>
        <row r="34">
          <cell r="A34" t="str">
            <v>1110308</v>
          </cell>
          <cell r="B34" t="str">
            <v>CAIXA VILAS - VENTOS DE SERRA DO MEL</v>
          </cell>
          <cell r="AO34">
            <v>100</v>
          </cell>
          <cell r="BA34">
            <v>100</v>
          </cell>
          <cell r="BC34">
            <v>100</v>
          </cell>
        </row>
        <row r="35">
          <cell r="A35" t="str">
            <v>1111000</v>
          </cell>
          <cell r="B35" t="str">
            <v>CP - BCO 001-9/3306/11100-7 CONTA MOVIMENTO</v>
          </cell>
          <cell r="C35">
            <v>301278.28999999998</v>
          </cell>
          <cell r="BA35">
            <v>301278.28999999998</v>
          </cell>
          <cell r="BC35">
            <v>301278.28999999998</v>
          </cell>
        </row>
        <row r="36">
          <cell r="A36" t="str">
            <v>1111001</v>
          </cell>
          <cell r="B36" t="str">
            <v>CP - BCO 001-9/1519/25005-8 ARREC USINAS</v>
          </cell>
          <cell r="C36">
            <v>0</v>
          </cell>
          <cell r="BA36">
            <v>0</v>
          </cell>
          <cell r="BC36">
            <v>0</v>
          </cell>
        </row>
        <row r="37">
          <cell r="A37" t="str">
            <v>1111007</v>
          </cell>
          <cell r="B37" t="str">
            <v>CP - BCO 001-9/3306/17105-0 REPASSE FINANC</v>
          </cell>
          <cell r="C37">
            <v>0</v>
          </cell>
          <cell r="BA37">
            <v>0</v>
          </cell>
          <cell r="BC37">
            <v>0</v>
          </cell>
        </row>
        <row r="38">
          <cell r="A38" t="str">
            <v>1111008</v>
          </cell>
          <cell r="B38" t="str">
            <v>CP - BCO 104-0/369/5206-1 ARREC / REPASSE</v>
          </cell>
          <cell r="C38">
            <v>65027.51</v>
          </cell>
          <cell r="BA38">
            <v>65027.51</v>
          </cell>
          <cell r="BC38">
            <v>65027.51</v>
          </cell>
        </row>
        <row r="39">
          <cell r="A39" t="str">
            <v>1111010</v>
          </cell>
          <cell r="B39" t="str">
            <v>CP - BCO 104-0/3153/5002-0 CONTA MOVIMENTO</v>
          </cell>
          <cell r="C39">
            <v>29557.55</v>
          </cell>
          <cell r="BA39">
            <v>29557.55</v>
          </cell>
          <cell r="BC39">
            <v>29557.55</v>
          </cell>
        </row>
        <row r="40">
          <cell r="A40" t="str">
            <v>1111011</v>
          </cell>
          <cell r="B40" t="str">
            <v>CP - BCO 237-2/895/71418-6 LEILAO E GARANTIAS</v>
          </cell>
          <cell r="C40">
            <v>15476293.98</v>
          </cell>
          <cell r="BA40">
            <v>15476293.98</v>
          </cell>
          <cell r="BC40">
            <v>15476293.98</v>
          </cell>
        </row>
        <row r="41">
          <cell r="A41" t="str">
            <v>1111014</v>
          </cell>
          <cell r="B41" t="str">
            <v>CP - BCO 001-9/1779/30447-6 CCD COLIDER</v>
          </cell>
          <cell r="C41">
            <v>4924.43</v>
          </cell>
          <cell r="BA41">
            <v>4924.43</v>
          </cell>
          <cell r="BC41">
            <v>4924.43</v>
          </cell>
        </row>
        <row r="42">
          <cell r="A42" t="str">
            <v>1111024</v>
          </cell>
          <cell r="B42" t="str">
            <v>CP - BCO 001-9/3064/111500-6 CONTA MOVIMENTO</v>
          </cell>
          <cell r="D42">
            <v>25601860.030000001</v>
          </cell>
          <cell r="BA42">
            <v>25601860.030000001</v>
          </cell>
          <cell r="BC42">
            <v>25601860.030000001</v>
          </cell>
        </row>
        <row r="43">
          <cell r="A43" t="str">
            <v>1111029</v>
          </cell>
          <cell r="B43" t="str">
            <v>CP - BCO 104-0/369/5205-3 CONTA MOVIMENTO</v>
          </cell>
          <cell r="D43">
            <v>2487.0300000000002</v>
          </cell>
          <cell r="BA43">
            <v>2487.0300000000002</v>
          </cell>
          <cell r="BC43">
            <v>2487.0300000000002</v>
          </cell>
        </row>
        <row r="44">
          <cell r="A44" t="str">
            <v>1111030</v>
          </cell>
          <cell r="B44" t="str">
            <v>CP - BCO 104-0/369/5400-5 LEVANT JUDICIAL</v>
          </cell>
          <cell r="D44">
            <v>4515.07</v>
          </cell>
          <cell r="BA44">
            <v>4515.07</v>
          </cell>
          <cell r="BC44">
            <v>4515.07</v>
          </cell>
        </row>
        <row r="45">
          <cell r="A45" t="str">
            <v>1111031</v>
          </cell>
          <cell r="B45" t="str">
            <v>CP - BCO 104-0/3153/5001-1 ARRECADACAO</v>
          </cell>
          <cell r="D45">
            <v>2019891.39</v>
          </cell>
          <cell r="BA45">
            <v>2019891.39</v>
          </cell>
          <cell r="BC45">
            <v>2019891.39</v>
          </cell>
        </row>
        <row r="46">
          <cell r="A46" t="str">
            <v>1111033</v>
          </cell>
          <cell r="B46" t="str">
            <v>CP - BCO 341-7/903/1934-7 ARREC / REPASSE</v>
          </cell>
          <cell r="D46">
            <v>4491303.75</v>
          </cell>
          <cell r="BA46">
            <v>4491303.75</v>
          </cell>
          <cell r="BC46">
            <v>4491303.75</v>
          </cell>
        </row>
        <row r="47">
          <cell r="A47" t="str">
            <v>1111034</v>
          </cell>
          <cell r="B47" t="str">
            <v>CP - BCO 237-2/49/221265-P ARREC / REPASSE</v>
          </cell>
          <cell r="D47">
            <v>2920.08</v>
          </cell>
          <cell r="BA47">
            <v>2920.08</v>
          </cell>
          <cell r="BC47">
            <v>2920.08</v>
          </cell>
        </row>
        <row r="48">
          <cell r="A48" t="str">
            <v>1111035</v>
          </cell>
          <cell r="B48" t="str">
            <v>CP - BCO 237-2/895/71417-8 LEILAO E GARANTIAS</v>
          </cell>
          <cell r="D48">
            <v>5412.21</v>
          </cell>
          <cell r="BA48">
            <v>5412.21</v>
          </cell>
          <cell r="BC48">
            <v>5412.21</v>
          </cell>
        </row>
        <row r="49">
          <cell r="A49" t="str">
            <v>1111036</v>
          </cell>
          <cell r="B49" t="str">
            <v>CP - BCO 237-2/3099/2361-2 ARREC / REPASSE</v>
          </cell>
          <cell r="D49">
            <v>1596756.93</v>
          </cell>
          <cell r="BA49">
            <v>1596756.93</v>
          </cell>
          <cell r="BC49">
            <v>1596756.93</v>
          </cell>
        </row>
        <row r="50">
          <cell r="A50" t="str">
            <v>1111099</v>
          </cell>
          <cell r="B50" t="str">
            <v>CP - BCO 001-9/3306/11600-9 CONTA MOVIMENTO</v>
          </cell>
        </row>
        <row r="51">
          <cell r="A51" t="str">
            <v>1111109</v>
          </cell>
          <cell r="B51" t="str">
            <v>CP - BCO 001-9/3064/3574-2 CONTA MOVIMENTO</v>
          </cell>
          <cell r="AZ51">
            <v>154744.22</v>
          </cell>
          <cell r="BA51">
            <v>154744.22</v>
          </cell>
          <cell r="BC51">
            <v>154744.22</v>
          </cell>
          <cell r="BD51">
            <v>6969.12</v>
          </cell>
        </row>
        <row r="52">
          <cell r="A52" t="str">
            <v>1111113</v>
          </cell>
          <cell r="B52" t="str">
            <v>CP - BCO 104-0/369/0005-3 CONTA MOVIMENTO</v>
          </cell>
          <cell r="AZ52">
            <v>0</v>
          </cell>
          <cell r="BA52">
            <v>0</v>
          </cell>
          <cell r="BC52">
            <v>0</v>
          </cell>
          <cell r="BD52">
            <v>5745.5</v>
          </cell>
        </row>
        <row r="53">
          <cell r="A53" t="str">
            <v>1111114</v>
          </cell>
          <cell r="B53" t="str">
            <v>CP - BCO 104-0/3153/5000-3 CONTA MOVIMENTO</v>
          </cell>
          <cell r="AZ53">
            <v>0</v>
          </cell>
          <cell r="BA53">
            <v>0</v>
          </cell>
          <cell r="BC53">
            <v>0</v>
          </cell>
          <cell r="BD53">
            <v>16819.84</v>
          </cell>
        </row>
        <row r="54">
          <cell r="A54" t="str">
            <v>1111116</v>
          </cell>
          <cell r="B54" t="str">
            <v>CP - BCO 341-7/902/0562-8 ITAÚ CONTA MOVIMENTO</v>
          </cell>
          <cell r="AZ54">
            <v>3000</v>
          </cell>
          <cell r="BA54">
            <v>3000</v>
          </cell>
          <cell r="BC54">
            <v>3000</v>
          </cell>
          <cell r="BD54">
            <v>2079.79</v>
          </cell>
        </row>
        <row r="55">
          <cell r="A55" t="str">
            <v>1111117</v>
          </cell>
          <cell r="B55" t="str">
            <v>CP - BCO 237-2/3099/2465-1 ARREC / REPASSE</v>
          </cell>
          <cell r="AZ55">
            <v>0</v>
          </cell>
          <cell r="BA55">
            <v>0</v>
          </cell>
          <cell r="BC55">
            <v>0</v>
          </cell>
          <cell r="BD55">
            <v>29714.74</v>
          </cell>
        </row>
        <row r="56">
          <cell r="A56" t="str">
            <v>1111130</v>
          </cell>
          <cell r="B56" t="str">
            <v>CP - BCO 001-9 / 3306 / 93713-4 / ARREC DE ATIVOS</v>
          </cell>
          <cell r="D56">
            <v>1188653.1399999999</v>
          </cell>
          <cell r="BA56">
            <v>1188653.1399999999</v>
          </cell>
          <cell r="BC56">
            <v>1188653.1399999999</v>
          </cell>
        </row>
        <row r="57">
          <cell r="A57" t="str">
            <v>1111131</v>
          </cell>
          <cell r="B57" t="str">
            <v>CP - BCO 001-9 / 3306 / 66666-1 / LICITACAO</v>
          </cell>
        </row>
        <row r="58">
          <cell r="A58" t="str">
            <v>1111136</v>
          </cell>
          <cell r="B58" t="str">
            <v>CP - BCO 001-9/1519/50869-1 FC SON-CURITIBA</v>
          </cell>
          <cell r="C58">
            <v>253367.01</v>
          </cell>
          <cell r="BA58">
            <v>253367.01</v>
          </cell>
          <cell r="BC58">
            <v>253367.01</v>
          </cell>
        </row>
        <row r="59">
          <cell r="A59" t="str">
            <v>1111137</v>
          </cell>
          <cell r="B59" t="str">
            <v>CP - BCO 104-0/3153/5006-2 RELUZ-ELETROB/2540/06</v>
          </cell>
          <cell r="D59">
            <v>0</v>
          </cell>
          <cell r="BA59">
            <v>0</v>
          </cell>
          <cell r="BC59">
            <v>0</v>
          </cell>
        </row>
        <row r="60">
          <cell r="A60" t="str">
            <v>1111138</v>
          </cell>
          <cell r="B60" t="str">
            <v>CP - BCO 104-0/3153/5004-6 - ISS Prefeituras</v>
          </cell>
        </row>
        <row r="61">
          <cell r="A61" t="str">
            <v>1111144</v>
          </cell>
          <cell r="B61" t="str">
            <v>CP - BCO 001-9/3306/17107-7 BNDES LT FOZ/CASC RES</v>
          </cell>
          <cell r="C61">
            <v>0</v>
          </cell>
          <cell r="BA61">
            <v>0</v>
          </cell>
          <cell r="BC61">
            <v>0</v>
          </cell>
        </row>
        <row r="62">
          <cell r="A62" t="str">
            <v>1111149</v>
          </cell>
          <cell r="B62" t="str">
            <v>CP-BCO 001-9/3306/17108-5 CAVERNOSO-CENTRALIZADORA</v>
          </cell>
          <cell r="C62">
            <v>650000</v>
          </cell>
          <cell r="BA62">
            <v>650000</v>
          </cell>
          <cell r="BC62">
            <v>650000</v>
          </cell>
        </row>
        <row r="63">
          <cell r="A63" t="str">
            <v>1111151</v>
          </cell>
          <cell r="B63" t="str">
            <v>CP - BCO 237-2/895/300052-4  LIQUID ANGRA I E II</v>
          </cell>
          <cell r="D63">
            <v>524.28</v>
          </cell>
          <cell r="BA63">
            <v>524.28</v>
          </cell>
          <cell r="BC63">
            <v>524.28</v>
          </cell>
        </row>
        <row r="64">
          <cell r="A64" t="str">
            <v>1111154</v>
          </cell>
          <cell r="B64" t="str">
            <v>CP - BCO 104-0/3153/15002-4 CERQUILHO CENTRALIZ.</v>
          </cell>
          <cell r="C64">
            <v>0</v>
          </cell>
          <cell r="BA64">
            <v>0</v>
          </cell>
          <cell r="BC64">
            <v>0</v>
          </cell>
        </row>
        <row r="65">
          <cell r="A65" t="str">
            <v>1111156</v>
          </cell>
          <cell r="B65" t="str">
            <v>CP - BCO 001-9/3064/12200-9 CONTA MOVIMENTO</v>
          </cell>
          <cell r="H65">
            <v>46725.88</v>
          </cell>
          <cell r="BA65">
            <v>46725.88</v>
          </cell>
          <cell r="BC65">
            <v>46725.88</v>
          </cell>
        </row>
        <row r="66">
          <cell r="A66" t="str">
            <v>1111157</v>
          </cell>
          <cell r="B66" t="str">
            <v>CP - BCO 001-9/3064/112100-6 CONTA MOVIMENTO</v>
          </cell>
          <cell r="AY66">
            <v>403063.22</v>
          </cell>
          <cell r="BA66">
            <v>403063.22</v>
          </cell>
          <cell r="BC66">
            <v>403063.22</v>
          </cell>
        </row>
        <row r="67">
          <cell r="A67" t="str">
            <v>1111158</v>
          </cell>
          <cell r="B67" t="str">
            <v>CP - BCO 104-0/3153/262-9 UHE COLIDER CENTRALIZ.</v>
          </cell>
          <cell r="C67">
            <v>0</v>
          </cell>
          <cell r="BA67">
            <v>0</v>
          </cell>
          <cell r="BC67">
            <v>0</v>
          </cell>
        </row>
        <row r="68">
          <cell r="A68" t="str">
            <v>1111161</v>
          </cell>
          <cell r="B68" t="str">
            <v>CP - BCO 237-2/0895/300220-9 - PCH RIO DOS PATOS</v>
          </cell>
          <cell r="C68">
            <v>14517693.73</v>
          </cell>
          <cell r="BA68">
            <v>14517693.73</v>
          </cell>
          <cell r="BC68">
            <v>14517693.73</v>
          </cell>
        </row>
        <row r="69">
          <cell r="A69" t="str">
            <v>1111164</v>
          </cell>
          <cell r="B69" t="str">
            <v>CP  - 001-9/3064/18003-3 BANCO DO BRASIL S.A.</v>
          </cell>
          <cell r="I69">
            <v>686.81</v>
          </cell>
          <cell r="BA69">
            <v>686.81</v>
          </cell>
          <cell r="BC69">
            <v>686.81</v>
          </cell>
        </row>
        <row r="70">
          <cell r="A70" t="str">
            <v>1111165</v>
          </cell>
          <cell r="B70" t="str">
            <v>CP  - 237-2/0895/115602-0 BANCO BRADESCO S.A.</v>
          </cell>
          <cell r="I70">
            <v>141878.63</v>
          </cell>
          <cell r="BA70">
            <v>141878.63</v>
          </cell>
          <cell r="BC70">
            <v>141878.63</v>
          </cell>
        </row>
        <row r="71">
          <cell r="A71" t="str">
            <v>1111167</v>
          </cell>
          <cell r="B71" t="str">
            <v>CP  - 104-0/3153/35500-5 CAIXA ECONOMICA FEDERAL</v>
          </cell>
          <cell r="I71">
            <v>312726.58</v>
          </cell>
          <cell r="BA71">
            <v>312726.58</v>
          </cell>
          <cell r="BC71">
            <v>312726.58</v>
          </cell>
        </row>
        <row r="72">
          <cell r="A72" t="str">
            <v>1111168</v>
          </cell>
          <cell r="B72" t="str">
            <v>CP  - 104-0/3153/3105508-4 CAIXA ECONOMICA FEDERAL</v>
          </cell>
          <cell r="I72">
            <v>0</v>
          </cell>
          <cell r="BA72">
            <v>0</v>
          </cell>
          <cell r="BC72">
            <v>0</v>
          </cell>
        </row>
        <row r="73">
          <cell r="A73" t="str">
            <v>1111171</v>
          </cell>
          <cell r="B73" t="str">
            <v>CP  - 001-9/3064/18004-1 BANCO DO BRASIL S.A.</v>
          </cell>
          <cell r="J73">
            <v>15535.35</v>
          </cell>
          <cell r="BA73">
            <v>15535.35</v>
          </cell>
          <cell r="BC73">
            <v>15535.35</v>
          </cell>
        </row>
        <row r="74">
          <cell r="A74" t="str">
            <v>1111172</v>
          </cell>
          <cell r="B74" t="str">
            <v>CP  - 237-2/0895/115734-5 BANCO BRADESCO S.A.</v>
          </cell>
          <cell r="J74">
            <v>124537.22</v>
          </cell>
          <cell r="BA74">
            <v>124537.22</v>
          </cell>
          <cell r="BC74">
            <v>124537.22</v>
          </cell>
        </row>
        <row r="75">
          <cell r="A75" t="str">
            <v>1111174</v>
          </cell>
          <cell r="B75" t="str">
            <v>CP  - 104-0/3153/35501-3 CAIXA ECONOMICA FEDERAL</v>
          </cell>
          <cell r="J75">
            <v>319877.25</v>
          </cell>
          <cell r="BA75">
            <v>319877.25</v>
          </cell>
          <cell r="BC75">
            <v>319877.25</v>
          </cell>
        </row>
        <row r="76">
          <cell r="A76" t="str">
            <v>1111175</v>
          </cell>
          <cell r="B76" t="str">
            <v>CP  - 104-0/3153/3105510-6 CAIXA ECONOMICA FEDERAL</v>
          </cell>
          <cell r="J76">
            <v>0</v>
          </cell>
          <cell r="BA76">
            <v>0</v>
          </cell>
          <cell r="BC76">
            <v>0</v>
          </cell>
        </row>
        <row r="77">
          <cell r="A77" t="str">
            <v>1111179</v>
          </cell>
          <cell r="B77" t="str">
            <v>CP  - 237-2/0895/115737-P BANCO BRADESCO S.A.</v>
          </cell>
          <cell r="K77">
            <v>74083.820000000007</v>
          </cell>
          <cell r="BA77">
            <v>74083.820000000007</v>
          </cell>
          <cell r="BC77">
            <v>74083.820000000007</v>
          </cell>
        </row>
        <row r="78">
          <cell r="A78" t="str">
            <v>1111181</v>
          </cell>
          <cell r="B78" t="str">
            <v>CP  - 104-0/3153/35502-1 CAIXA ECONOMICA FEDERAL</v>
          </cell>
          <cell r="K78">
            <v>319103.26</v>
          </cell>
          <cell r="BA78">
            <v>319103.26</v>
          </cell>
          <cell r="BC78">
            <v>319103.26</v>
          </cell>
        </row>
        <row r="79">
          <cell r="A79" t="str">
            <v>1111182</v>
          </cell>
          <cell r="B79" t="str">
            <v>CP  - 104-0/3153/3105512-2 CAIXA ECONOMICA FEDERAL</v>
          </cell>
          <cell r="K79">
            <v>0</v>
          </cell>
          <cell r="BA79">
            <v>0</v>
          </cell>
          <cell r="BC79">
            <v>0</v>
          </cell>
        </row>
        <row r="80">
          <cell r="A80" t="str">
            <v>1111185</v>
          </cell>
          <cell r="B80" t="str">
            <v>CP  - 001-9/3064/18006-8 BANCO DO BRASIL S.A.</v>
          </cell>
          <cell r="L80">
            <v>333717.69</v>
          </cell>
          <cell r="BA80">
            <v>333717.69</v>
          </cell>
          <cell r="BC80">
            <v>333717.69</v>
          </cell>
        </row>
        <row r="81">
          <cell r="A81" t="str">
            <v>1111186</v>
          </cell>
          <cell r="B81" t="str">
            <v>CP  - 237-2/0895/115757-4 BANCO BRADESCO S.A.</v>
          </cell>
          <cell r="L81">
            <v>160692.29999999999</v>
          </cell>
          <cell r="BA81">
            <v>160692.29999999999</v>
          </cell>
          <cell r="BC81">
            <v>160692.29999999999</v>
          </cell>
        </row>
        <row r="82">
          <cell r="A82" t="str">
            <v>1111188</v>
          </cell>
          <cell r="B82" t="str">
            <v>CP  - 104-0/3153/35503-0 CAIXA ECONOMICA FEDERAL</v>
          </cell>
          <cell r="L82">
            <v>327563.48</v>
          </cell>
          <cell r="BA82">
            <v>327563.48</v>
          </cell>
          <cell r="BC82">
            <v>327563.48</v>
          </cell>
        </row>
        <row r="83">
          <cell r="A83" t="str">
            <v>1111189</v>
          </cell>
          <cell r="B83" t="str">
            <v>CP  - 104-0/3153/3105514-9 CAIXA ECONOMICA FEDERAL</v>
          </cell>
          <cell r="L83">
            <v>0</v>
          </cell>
          <cell r="BA83">
            <v>0</v>
          </cell>
          <cell r="BC83">
            <v>0</v>
          </cell>
        </row>
        <row r="84">
          <cell r="A84" t="str">
            <v>1111192</v>
          </cell>
          <cell r="B84" t="str">
            <v>CP  - 001-9/3064/18002-5 BANCO DO BRASIL S.A.</v>
          </cell>
          <cell r="M84">
            <v>432.65</v>
          </cell>
          <cell r="BA84">
            <v>432.65</v>
          </cell>
          <cell r="BC84">
            <v>432.65</v>
          </cell>
        </row>
        <row r="85">
          <cell r="A85" t="str">
            <v>1111193</v>
          </cell>
          <cell r="B85" t="str">
            <v>CP  - 237-2/0895/115759-2 BANCO BRADESCO S.A.</v>
          </cell>
          <cell r="M85">
            <v>1250.45</v>
          </cell>
          <cell r="BA85">
            <v>1250.45</v>
          </cell>
          <cell r="BC85">
            <v>1250.45</v>
          </cell>
        </row>
        <row r="86">
          <cell r="A86" t="str">
            <v>1111195</v>
          </cell>
          <cell r="B86" t="str">
            <v>CP  - 104-0/3153/35504-8 CAIXA ECONOMICA FEDERAL</v>
          </cell>
          <cell r="M86">
            <v>178549.2</v>
          </cell>
          <cell r="BA86">
            <v>178549.2</v>
          </cell>
          <cell r="BC86">
            <v>178549.2</v>
          </cell>
        </row>
        <row r="87">
          <cell r="A87" t="str">
            <v>1111196</v>
          </cell>
          <cell r="B87" t="str">
            <v>CP  - 104-0/3153/3105504-1 CAIXA ECONOMICA FEDERAL</v>
          </cell>
          <cell r="M87">
            <v>0</v>
          </cell>
          <cell r="BA87">
            <v>0</v>
          </cell>
          <cell r="BC87">
            <v>0</v>
          </cell>
        </row>
        <row r="88">
          <cell r="A88" t="str">
            <v>1111199</v>
          </cell>
          <cell r="B88" t="str">
            <v>CP  - 001-9/3064/18001-7 BANCO DO BRASIL S.A.</v>
          </cell>
          <cell r="N88">
            <v>108687.41</v>
          </cell>
          <cell r="BA88">
            <v>108687.41</v>
          </cell>
          <cell r="BC88">
            <v>108687.41</v>
          </cell>
        </row>
        <row r="89">
          <cell r="A89" t="str">
            <v>1111200</v>
          </cell>
          <cell r="B89" t="str">
            <v>CP  - 237-2/0895/115777-6 BANCO BRADESCO S.A.</v>
          </cell>
          <cell r="N89">
            <v>610.83000000000004</v>
          </cell>
          <cell r="BA89">
            <v>610.83000000000004</v>
          </cell>
          <cell r="BC89">
            <v>610.83000000000004</v>
          </cell>
        </row>
        <row r="90">
          <cell r="A90" t="str">
            <v>1111202</v>
          </cell>
          <cell r="B90" t="str">
            <v>CP  - 104-0/3153/35505-6 CAIXA ECONOMICA FEDERAL</v>
          </cell>
          <cell r="N90">
            <v>113653.97</v>
          </cell>
          <cell r="BA90">
            <v>113653.97</v>
          </cell>
          <cell r="BC90">
            <v>113653.97</v>
          </cell>
        </row>
        <row r="91">
          <cell r="A91" t="str">
            <v>1111203</v>
          </cell>
          <cell r="B91" t="str">
            <v>CP  - 104-0/3153/3105505-0 CAIXA ECONOMICA FEDERAL</v>
          </cell>
          <cell r="N91">
            <v>0</v>
          </cell>
          <cell r="BA91">
            <v>0</v>
          </cell>
          <cell r="BC91">
            <v>0</v>
          </cell>
        </row>
        <row r="92">
          <cell r="A92" t="str">
            <v>1111206</v>
          </cell>
          <cell r="B92" t="str">
            <v>CP  - 001-9/3064/18007-6 BANCO DO BRASIL S.A.</v>
          </cell>
          <cell r="O92">
            <v>137153.18</v>
          </cell>
          <cell r="BA92">
            <v>137153.18</v>
          </cell>
          <cell r="BC92">
            <v>137153.18</v>
          </cell>
        </row>
        <row r="93">
          <cell r="A93" t="str">
            <v>1111207</v>
          </cell>
          <cell r="B93" t="str">
            <v>CP  - 237-2/0895/116295-0 BANCO BRADESCO S.A.</v>
          </cell>
          <cell r="O93">
            <v>1407.15</v>
          </cell>
          <cell r="BA93">
            <v>1407.15</v>
          </cell>
          <cell r="BC93">
            <v>1407.15</v>
          </cell>
        </row>
        <row r="94">
          <cell r="A94" t="str">
            <v>1111209</v>
          </cell>
          <cell r="B94" t="str">
            <v>CP  - 104-0/3153/35506-4 CAIXA ECONOMICA FEDERAL</v>
          </cell>
          <cell r="O94">
            <v>124748.35</v>
          </cell>
          <cell r="BA94">
            <v>124748.35</v>
          </cell>
          <cell r="BC94">
            <v>124748.35</v>
          </cell>
        </row>
        <row r="95">
          <cell r="A95" t="str">
            <v>1111210</v>
          </cell>
          <cell r="B95" t="str">
            <v>CP  - 104-0/3153/3105516-5 CAIXA ECONOMICA FEDERAL</v>
          </cell>
          <cell r="O95">
            <v>0</v>
          </cell>
          <cell r="BA95">
            <v>0</v>
          </cell>
          <cell r="BC95">
            <v>0</v>
          </cell>
        </row>
        <row r="96">
          <cell r="A96" t="str">
            <v>1111215</v>
          </cell>
          <cell r="B96" t="str">
            <v>CP  - 001-9/3064/6343-6 BANCO DO BRASIL S.A.</v>
          </cell>
          <cell r="U96">
            <v>8530.07</v>
          </cell>
          <cell r="BA96">
            <v>8530.07</v>
          </cell>
          <cell r="BC96">
            <v>8530.07</v>
          </cell>
        </row>
        <row r="97">
          <cell r="A97" t="str">
            <v>1111217</v>
          </cell>
          <cell r="B97" t="str">
            <v>CP  - 104-0/3153/5507-2 CAIXA ECONOMICA FEDERAL</v>
          </cell>
          <cell r="U97">
            <v>54358.52</v>
          </cell>
          <cell r="BA97">
            <v>54358.52</v>
          </cell>
          <cell r="BC97">
            <v>54358.52</v>
          </cell>
        </row>
        <row r="98">
          <cell r="A98" t="str">
            <v>1111218</v>
          </cell>
          <cell r="B98" t="str">
            <v>CP  - 237-2/0895/118748-1 BANCO BRADESCO S.A.</v>
          </cell>
          <cell r="AB98">
            <v>13843.28</v>
          </cell>
          <cell r="BA98">
            <v>13843.28</v>
          </cell>
          <cell r="BC98">
            <v>13843.28</v>
          </cell>
        </row>
        <row r="99">
          <cell r="A99" t="str">
            <v>1111219</v>
          </cell>
          <cell r="B99" t="str">
            <v>CP  - 104-0/3153/5513-7 CAIXA ECONOMICA FEDERAL</v>
          </cell>
          <cell r="AB99">
            <v>119051.76</v>
          </cell>
          <cell r="BA99">
            <v>119051.76</v>
          </cell>
          <cell r="BC99">
            <v>119051.76</v>
          </cell>
        </row>
        <row r="100">
          <cell r="A100" t="str">
            <v>1111220</v>
          </cell>
          <cell r="B100" t="str">
            <v>CP  - 237-2/0895/118744-9 BANCO BRADESCO S.A.</v>
          </cell>
          <cell r="AC100">
            <v>16074.94</v>
          </cell>
          <cell r="BA100">
            <v>16074.94</v>
          </cell>
          <cell r="BC100">
            <v>16074.94</v>
          </cell>
        </row>
        <row r="101">
          <cell r="A101" t="str">
            <v>1111221</v>
          </cell>
          <cell r="B101" t="str">
            <v>CP  - 104-0/3153/5510-2 CAIXA ECONOMICA FEDERAL</v>
          </cell>
          <cell r="AC101">
            <v>122946.3</v>
          </cell>
          <cell r="BA101">
            <v>122946.3</v>
          </cell>
          <cell r="BC101">
            <v>122946.3</v>
          </cell>
        </row>
        <row r="102">
          <cell r="A102" t="str">
            <v>1111222</v>
          </cell>
          <cell r="B102" t="str">
            <v>CP  - 237-2/0895/118745-7 BANCO BRADESCO S.A.</v>
          </cell>
          <cell r="AD102">
            <v>7351.88</v>
          </cell>
          <cell r="BA102">
            <v>7351.88</v>
          </cell>
          <cell r="BC102">
            <v>7351.88</v>
          </cell>
        </row>
        <row r="103">
          <cell r="A103" t="str">
            <v>1111223</v>
          </cell>
          <cell r="B103" t="str">
            <v>CP  - 104-0/3153/5512-9 CAIXA ECONOMICA FEDERAL</v>
          </cell>
          <cell r="AD103">
            <v>123557.7</v>
          </cell>
          <cell r="BA103">
            <v>123557.7</v>
          </cell>
          <cell r="BC103">
            <v>123557.7</v>
          </cell>
        </row>
        <row r="104">
          <cell r="A104" t="str">
            <v>1111224</v>
          </cell>
          <cell r="B104" t="str">
            <v>CP  - 237-2/0895/118747-3 BANCO BRADESCO S.A.</v>
          </cell>
          <cell r="AE104">
            <v>17440.740000000002</v>
          </cell>
          <cell r="BA104">
            <v>17440.740000000002</v>
          </cell>
          <cell r="BC104">
            <v>17440.740000000002</v>
          </cell>
        </row>
        <row r="105">
          <cell r="A105" t="str">
            <v>1111225</v>
          </cell>
          <cell r="B105" t="str">
            <v>CP  - 104-0/3153/55014-6 CAIXA ECONOMICA FEDERAL</v>
          </cell>
          <cell r="AE105">
            <v>133607.47</v>
          </cell>
          <cell r="BA105">
            <v>133607.47</v>
          </cell>
          <cell r="BC105">
            <v>133607.47</v>
          </cell>
        </row>
        <row r="106">
          <cell r="A106" t="str">
            <v>1111226</v>
          </cell>
          <cell r="B106" t="str">
            <v>CP  - 237-2/0895/118750-3 BANCO BRADESCO S.A.</v>
          </cell>
          <cell r="AF106">
            <v>4916.76</v>
          </cell>
          <cell r="BA106">
            <v>4916.76</v>
          </cell>
          <cell r="BC106">
            <v>4916.76</v>
          </cell>
        </row>
        <row r="107">
          <cell r="A107" t="str">
            <v>1111227</v>
          </cell>
          <cell r="B107" t="str">
            <v>CP  - 104-0/3153/5509-9 CAIXA ECONOMICA FEDERAL</v>
          </cell>
          <cell r="AF107">
            <v>128883.27</v>
          </cell>
          <cell r="BA107">
            <v>128883.27</v>
          </cell>
          <cell r="BC107">
            <v>128883.27</v>
          </cell>
        </row>
        <row r="108">
          <cell r="A108" t="str">
            <v>1111228</v>
          </cell>
          <cell r="B108" t="str">
            <v>CP  - 237-2/0895/118749-P BANCO BRADESCO S.A.</v>
          </cell>
          <cell r="AG108">
            <v>18057</v>
          </cell>
          <cell r="BA108">
            <v>18057</v>
          </cell>
          <cell r="BC108">
            <v>18057</v>
          </cell>
        </row>
        <row r="109">
          <cell r="A109" t="str">
            <v>1111229</v>
          </cell>
          <cell r="B109" t="str">
            <v>CP  - 104-0/3153/5508-0 CAIXA ECONOMICA FEDERAL</v>
          </cell>
          <cell r="AG109">
            <v>132463.57</v>
          </cell>
          <cell r="BA109">
            <v>132463.57</v>
          </cell>
          <cell r="BC109">
            <v>132463.57</v>
          </cell>
        </row>
        <row r="110">
          <cell r="A110" t="str">
            <v>1111230</v>
          </cell>
          <cell r="B110" t="str">
            <v>CP  - 237-2/0895/118746-5 BANCO BRADESCO S.A.</v>
          </cell>
          <cell r="AH110">
            <v>2391.0500000000002</v>
          </cell>
          <cell r="BA110">
            <v>2391.0500000000002</v>
          </cell>
          <cell r="BC110">
            <v>2391.0500000000002</v>
          </cell>
        </row>
        <row r="111">
          <cell r="A111" t="str">
            <v>1111231</v>
          </cell>
          <cell r="B111" t="str">
            <v>CP  - 104-0/3153/5511-0 CAIXA ECONOMICA FEDERAL</v>
          </cell>
          <cell r="AH111">
            <v>122564.18</v>
          </cell>
          <cell r="BA111">
            <v>122564.18</v>
          </cell>
          <cell r="BC111">
            <v>122564.18</v>
          </cell>
        </row>
        <row r="112">
          <cell r="A112" t="str">
            <v>1111232</v>
          </cell>
          <cell r="B112" t="str">
            <v>CP  - BCO 104-0/3153/5008-9 CONTA MOVIMENTO</v>
          </cell>
          <cell r="H112">
            <v>0.6</v>
          </cell>
          <cell r="BA112">
            <v>0.6</v>
          </cell>
          <cell r="BC112">
            <v>0.6</v>
          </cell>
        </row>
        <row r="113">
          <cell r="A113" t="str">
            <v>1111233</v>
          </cell>
          <cell r="B113" t="str">
            <v>CP  - BCO 104-0/3153/5007-0 CONTA MOVIMENTO</v>
          </cell>
          <cell r="AY113">
            <v>2.0499999999999998</v>
          </cell>
          <cell r="BA113">
            <v>2.0499999999999998</v>
          </cell>
          <cell r="BC113">
            <v>2.0499999999999998</v>
          </cell>
        </row>
        <row r="114">
          <cell r="A114" t="str">
            <v>1111235</v>
          </cell>
          <cell r="B114" t="str">
            <v>CP  - 341-7/0910/01555-1 BANCO ITAU S.A.</v>
          </cell>
          <cell r="P114">
            <v>0</v>
          </cell>
          <cell r="BA114">
            <v>0</v>
          </cell>
          <cell r="BC114">
            <v>0</v>
          </cell>
        </row>
        <row r="115">
          <cell r="A115" t="str">
            <v>1111237</v>
          </cell>
          <cell r="B115" t="str">
            <v>CP  - 237-2/0895/117705-2 BANCO BRADESCO S.A.</v>
          </cell>
          <cell r="Q115">
            <v>64968.08</v>
          </cell>
          <cell r="BA115">
            <v>64968.08</v>
          </cell>
          <cell r="BC115">
            <v>64968.08</v>
          </cell>
        </row>
        <row r="116">
          <cell r="A116" t="str">
            <v>1111238</v>
          </cell>
          <cell r="B116" t="str">
            <v>CP  - 341-7/0910/11625-0 BANCO ITAU S.A.</v>
          </cell>
          <cell r="Q116">
            <v>0</v>
          </cell>
          <cell r="BA116">
            <v>0</v>
          </cell>
          <cell r="BC116">
            <v>0</v>
          </cell>
        </row>
        <row r="117">
          <cell r="A117" t="str">
            <v>1111242</v>
          </cell>
          <cell r="B117" t="str">
            <v>CP  - 237-2/0895/117431-2 BANCO BRADESCO S.A.</v>
          </cell>
          <cell r="R117">
            <v>44897.96</v>
          </cell>
          <cell r="BA117">
            <v>44897.96</v>
          </cell>
          <cell r="BC117">
            <v>44897.96</v>
          </cell>
        </row>
        <row r="118">
          <cell r="A118" t="str">
            <v>1111243</v>
          </cell>
          <cell r="B118" t="str">
            <v>CP  - 341-7/0910/11624-3 BANCO ITAU S.A.</v>
          </cell>
          <cell r="R118">
            <v>0</v>
          </cell>
          <cell r="BA118">
            <v>0</v>
          </cell>
          <cell r="BC118">
            <v>0</v>
          </cell>
        </row>
        <row r="119">
          <cell r="A119" t="str">
            <v>1111247</v>
          </cell>
          <cell r="B119" t="str">
            <v>CP  - 237-2/0895/117703-6 BANCO BRADESCO S.A.</v>
          </cell>
          <cell r="S119">
            <v>229987.69</v>
          </cell>
          <cell r="BA119">
            <v>229987.69</v>
          </cell>
          <cell r="BC119">
            <v>229987.69</v>
          </cell>
        </row>
        <row r="120">
          <cell r="A120" t="str">
            <v>1111248</v>
          </cell>
          <cell r="B120" t="str">
            <v>CP  - 341-7/0910/11623-5 BANCO ITAU S.A.</v>
          </cell>
          <cell r="S120">
            <v>0</v>
          </cell>
          <cell r="BA120">
            <v>0</v>
          </cell>
          <cell r="BC120">
            <v>0</v>
          </cell>
        </row>
        <row r="121">
          <cell r="A121" t="str">
            <v>1111252</v>
          </cell>
          <cell r="B121" t="str">
            <v>CP  - 237-2/0895/117666-8 BANCO BRADESCO S.A.</v>
          </cell>
          <cell r="T121">
            <v>284059.71999999997</v>
          </cell>
          <cell r="BA121">
            <v>284059.71999999997</v>
          </cell>
          <cell r="BC121">
            <v>284059.71999999997</v>
          </cell>
        </row>
        <row r="122">
          <cell r="A122" t="str">
            <v>1111254</v>
          </cell>
          <cell r="B122" t="str">
            <v>CP  - 341-7/0910/11622-7 BANCO ITAU S.A.</v>
          </cell>
          <cell r="T122">
            <v>0</v>
          </cell>
          <cell r="BA122">
            <v>0</v>
          </cell>
          <cell r="BC122">
            <v>0</v>
          </cell>
        </row>
        <row r="123">
          <cell r="A123" t="str">
            <v>1111258</v>
          </cell>
          <cell r="B123" t="str">
            <v>CP - BCO 104-0/3153/40-5  LEVANTAMENTO JUDICIAL</v>
          </cell>
          <cell r="AZ123">
            <v>0</v>
          </cell>
          <cell r="BA123">
            <v>0</v>
          </cell>
          <cell r="BC123">
            <v>0</v>
          </cell>
          <cell r="BD123">
            <v>102095.08</v>
          </cell>
        </row>
        <row r="124">
          <cell r="A124" t="str">
            <v>1111260</v>
          </cell>
          <cell r="B124" t="str">
            <v>CP - BCO 104-0/3153/38-3  LEVANTAMENTO JUDICIAL</v>
          </cell>
          <cell r="AY124">
            <v>9.19</v>
          </cell>
          <cell r="BA124">
            <v>9.19</v>
          </cell>
          <cell r="BC124">
            <v>9.19</v>
          </cell>
        </row>
        <row r="125">
          <cell r="A125" t="str">
            <v>1111261</v>
          </cell>
          <cell r="B125" t="str">
            <v>CP  - 104-0/3153/5516-1 CAIXA ECONOMICA FEDERAL</v>
          </cell>
          <cell r="P125">
            <v>39310.239999999998</v>
          </cell>
          <cell r="BA125">
            <v>39310.239999999998</v>
          </cell>
          <cell r="BC125">
            <v>39310.239999999998</v>
          </cell>
        </row>
        <row r="126">
          <cell r="A126" t="str">
            <v>1111262</v>
          </cell>
          <cell r="B126" t="str">
            <v>CP  - 104-0/3153/5519-6 CAIXA ECONOMICA FEDERAL</v>
          </cell>
          <cell r="Q126">
            <v>178053.04</v>
          </cell>
          <cell r="BA126">
            <v>178053.04</v>
          </cell>
          <cell r="BC126">
            <v>178053.04</v>
          </cell>
        </row>
        <row r="127">
          <cell r="A127" t="str">
            <v>1111263</v>
          </cell>
          <cell r="B127" t="str">
            <v>CP  - 104-0/3153/105532-7 CAIXA ECONOMICA FEDERAL</v>
          </cell>
          <cell r="Q127">
            <v>0</v>
          </cell>
          <cell r="BA127">
            <v>0</v>
          </cell>
          <cell r="BC127">
            <v>0</v>
          </cell>
        </row>
        <row r="128">
          <cell r="A128" t="str">
            <v>1111264</v>
          </cell>
          <cell r="B128" t="str">
            <v>CP  - 104-0/3153/105533-5 CAIXA ECONOMICA FEDERAL</v>
          </cell>
          <cell r="Q128">
            <v>200</v>
          </cell>
          <cell r="BA128">
            <v>200</v>
          </cell>
          <cell r="BC128">
            <v>200</v>
          </cell>
        </row>
        <row r="129">
          <cell r="A129" t="str">
            <v>1111267</v>
          </cell>
          <cell r="B129" t="str">
            <v>CP  - 104-0/3153/5517-0 CAIXA ECONOMICA FEDERAL</v>
          </cell>
          <cell r="R129">
            <v>229804.57</v>
          </cell>
          <cell r="BA129">
            <v>229804.57</v>
          </cell>
          <cell r="BC129">
            <v>229804.57</v>
          </cell>
        </row>
        <row r="130">
          <cell r="A130" t="str">
            <v>1111268</v>
          </cell>
          <cell r="B130" t="str">
            <v>CP  - 104-0/3153/105524-6 CAIXA ECONOMICA FEDERAL</v>
          </cell>
          <cell r="R130">
            <v>0</v>
          </cell>
          <cell r="BA130">
            <v>0</v>
          </cell>
          <cell r="BC130">
            <v>0</v>
          </cell>
        </row>
        <row r="131">
          <cell r="A131" t="str">
            <v>1111269</v>
          </cell>
          <cell r="B131" t="str">
            <v>CP  - 104-0/3153/105525-4 CAIXA ECONOMICA FEDERAL</v>
          </cell>
        </row>
        <row r="132">
          <cell r="A132" t="str">
            <v>1111272</v>
          </cell>
          <cell r="B132" t="str">
            <v>CP  - 104-0/3153/5520-0 CAIXA ECONOMICA FEDERAL</v>
          </cell>
          <cell r="S132">
            <v>318732.02</v>
          </cell>
          <cell r="BA132">
            <v>318732.02</v>
          </cell>
          <cell r="BC132">
            <v>318732.02</v>
          </cell>
        </row>
        <row r="133">
          <cell r="A133" t="str">
            <v>1111273</v>
          </cell>
          <cell r="B133" t="str">
            <v>CP  - 104-0/3153/105536-0 CAIXA ECONOMICA FEDERAL</v>
          </cell>
          <cell r="S133">
            <v>0</v>
          </cell>
          <cell r="BA133">
            <v>0</v>
          </cell>
          <cell r="BC133">
            <v>0</v>
          </cell>
        </row>
        <row r="134">
          <cell r="A134" t="str">
            <v>1111274</v>
          </cell>
          <cell r="B134" t="str">
            <v>CP  - 104-0/3153/105537-8 CAIXA ECONOMICA FEDERAL</v>
          </cell>
          <cell r="S134">
            <v>250</v>
          </cell>
          <cell r="BA134">
            <v>250</v>
          </cell>
          <cell r="BC134">
            <v>250</v>
          </cell>
        </row>
        <row r="135">
          <cell r="A135" t="str">
            <v>1111277</v>
          </cell>
          <cell r="B135" t="str">
            <v>CP  - 104-0/3153/5518-8 CAIXA ECONOMICA FEDERAL</v>
          </cell>
          <cell r="T135">
            <v>303161.88</v>
          </cell>
          <cell r="BA135">
            <v>303161.88</v>
          </cell>
          <cell r="BC135">
            <v>303161.88</v>
          </cell>
        </row>
        <row r="136">
          <cell r="A136" t="str">
            <v>1111278</v>
          </cell>
          <cell r="B136" t="str">
            <v>CP  - 104-0/3153/105528-9 CAIXA ECONOMICA FEDERAL</v>
          </cell>
          <cell r="T136">
            <v>0</v>
          </cell>
          <cell r="BA136">
            <v>0</v>
          </cell>
          <cell r="BC136">
            <v>0</v>
          </cell>
        </row>
        <row r="137">
          <cell r="A137" t="str">
            <v>1111279</v>
          </cell>
          <cell r="B137" t="str">
            <v>CP  - 104-0/3153/105529-7 CAIXA ECONOMICA FEDERAL</v>
          </cell>
          <cell r="T137">
            <v>0</v>
          </cell>
          <cell r="BA137">
            <v>0</v>
          </cell>
          <cell r="BC137">
            <v>0</v>
          </cell>
        </row>
        <row r="138">
          <cell r="A138" t="str">
            <v>1111282</v>
          </cell>
          <cell r="B138" t="str">
            <v>CP - BCO 104-0/3153/455-9 LT LDNA-FIG CENTRALIZ</v>
          </cell>
          <cell r="C138">
            <v>0</v>
          </cell>
          <cell r="BA138">
            <v>0</v>
          </cell>
          <cell r="BC138">
            <v>0</v>
          </cell>
        </row>
        <row r="139">
          <cell r="A139" t="str">
            <v>1111284</v>
          </cell>
          <cell r="B139" t="str">
            <v>CP - BCO 104-0/3153/655-1 LT ASSIS-PARAG CENTRAL</v>
          </cell>
          <cell r="C139">
            <v>0</v>
          </cell>
          <cell r="BA139">
            <v>0</v>
          </cell>
          <cell r="BC139">
            <v>0</v>
          </cell>
        </row>
        <row r="140">
          <cell r="A140" t="str">
            <v>1111286</v>
          </cell>
          <cell r="B140" t="str">
            <v>CP - BCO 104-0/3153/00041-3 LEVANT JUDICIAL</v>
          </cell>
          <cell r="D140">
            <v>25375.26</v>
          </cell>
          <cell r="BA140">
            <v>25375.26</v>
          </cell>
          <cell r="BC140">
            <v>25375.26</v>
          </cell>
        </row>
        <row r="141">
          <cell r="A141" t="str">
            <v>1111287</v>
          </cell>
          <cell r="B141" t="str">
            <v>CP  - BCO 237-2/895/130588-3 LIQUIDACAO CCEE</v>
          </cell>
          <cell r="AY141">
            <v>133.15</v>
          </cell>
          <cell r="BA141">
            <v>133.15</v>
          </cell>
          <cell r="BC141">
            <v>133.15</v>
          </cell>
        </row>
        <row r="142">
          <cell r="A142" t="str">
            <v>1111288</v>
          </cell>
          <cell r="B142" t="str">
            <v>CP - BCO 237-2/0895/130666-9 BANCO BRADESCO S.A.</v>
          </cell>
          <cell r="V142">
            <v>16666.259999999998</v>
          </cell>
          <cell r="BA142">
            <v>16666.259999999998</v>
          </cell>
          <cell r="BC142">
            <v>16666.259999999998</v>
          </cell>
        </row>
        <row r="143">
          <cell r="A143" t="str">
            <v>1111289</v>
          </cell>
          <cell r="B143" t="str">
            <v>CP - BCO 237-2/0895/130667-7 BANCO BRADESCO S.A.</v>
          </cell>
          <cell r="W143">
            <v>113603.8</v>
          </cell>
          <cell r="BA143">
            <v>113603.8</v>
          </cell>
          <cell r="BC143">
            <v>113603.8</v>
          </cell>
        </row>
        <row r="144">
          <cell r="A144" t="str">
            <v>1111290</v>
          </cell>
          <cell r="B144" t="str">
            <v>CP - BCO 237-2/0895/130668-5 BANCO BRADESCO S.A.</v>
          </cell>
          <cell r="X144">
            <v>5438.7</v>
          </cell>
          <cell r="BA144">
            <v>5438.7</v>
          </cell>
          <cell r="BC144">
            <v>5438.7</v>
          </cell>
        </row>
        <row r="145">
          <cell r="A145" t="str">
            <v>1111291</v>
          </cell>
          <cell r="B145" t="str">
            <v>CP - BCO 237-2/0895/130663-4 BANCO BRADESCO S.A.</v>
          </cell>
          <cell r="Y145">
            <v>5058.67</v>
          </cell>
          <cell r="BA145">
            <v>5058.67</v>
          </cell>
          <cell r="BC145">
            <v>5058.67</v>
          </cell>
        </row>
        <row r="146">
          <cell r="A146" t="str">
            <v>1111292</v>
          </cell>
          <cell r="B146" t="str">
            <v>CP - BCO 237-2/0895/130664-2 BANCO BRADESCO S.A.</v>
          </cell>
          <cell r="Z146">
            <v>7941.95</v>
          </cell>
          <cell r="BA146">
            <v>7941.95</v>
          </cell>
          <cell r="BC146">
            <v>7941.95</v>
          </cell>
        </row>
        <row r="147">
          <cell r="A147" t="str">
            <v>1111293</v>
          </cell>
          <cell r="B147" t="str">
            <v>CP - BCO 237-2/0895/130665-0 BANCO BRADESCO S.A.</v>
          </cell>
          <cell r="AA147">
            <v>10056.24</v>
          </cell>
          <cell r="BA147">
            <v>10056.24</v>
          </cell>
          <cell r="BC147">
            <v>10056.24</v>
          </cell>
        </row>
        <row r="148">
          <cell r="A148" t="str">
            <v>1111294</v>
          </cell>
          <cell r="B148" t="str">
            <v>CP - BCO 104-0/3153/42-1 LEVANT JUDICIAL</v>
          </cell>
          <cell r="C148">
            <v>0</v>
          </cell>
          <cell r="BA148">
            <v>0</v>
          </cell>
          <cell r="BC148">
            <v>0</v>
          </cell>
        </row>
        <row r="149">
          <cell r="A149" t="str">
            <v>1111298</v>
          </cell>
          <cell r="B149" t="str">
            <v>CP - BCO 104-0/3153/448-6 RESERVA LPT</v>
          </cell>
        </row>
        <row r="150">
          <cell r="A150" t="str">
            <v>1111333</v>
          </cell>
          <cell r="B150" t="str">
            <v>CP - BCO 001-9/3064/6650-8 REGIONAL NRO</v>
          </cell>
          <cell r="D150">
            <v>56567.74</v>
          </cell>
          <cell r="BA150">
            <v>56567.74</v>
          </cell>
          <cell r="BC150">
            <v>56567.74</v>
          </cell>
        </row>
        <row r="151">
          <cell r="A151" t="str">
            <v>1111335</v>
          </cell>
          <cell r="B151" t="str">
            <v>CP - BCO 001-9/3064/6652-4 CONVÊNIO MORAR BEM</v>
          </cell>
          <cell r="D151">
            <v>265526.18</v>
          </cell>
          <cell r="BA151">
            <v>265526.18</v>
          </cell>
          <cell r="BC151">
            <v>265526.18</v>
          </cell>
        </row>
        <row r="152">
          <cell r="A152" t="str">
            <v>1111336</v>
          </cell>
          <cell r="B152" t="str">
            <v>CP - BCO 001-9/3064/6653-2 JURÍDICO</v>
          </cell>
        </row>
        <row r="153">
          <cell r="A153" t="str">
            <v>1111344</v>
          </cell>
          <cell r="B153" t="str">
            <v>CP - BCO 001-9/3064/6704-0/CONSELHO DE CONSUMIDORE</v>
          </cell>
          <cell r="D153">
            <v>5088.9399999999996</v>
          </cell>
          <cell r="BA153">
            <v>5088.9399999999996</v>
          </cell>
          <cell r="BC153">
            <v>5088.9399999999996</v>
          </cell>
        </row>
        <row r="154">
          <cell r="A154" t="str">
            <v>1111346</v>
          </cell>
          <cell r="B154" t="str">
            <v>CP - BCO 104-0/3153/5521-8 CONTA MOVIMENTO</v>
          </cell>
          <cell r="Y154">
            <v>119316.39</v>
          </cell>
          <cell r="BA154">
            <v>119316.39</v>
          </cell>
          <cell r="BC154">
            <v>119316.39</v>
          </cell>
        </row>
        <row r="155">
          <cell r="A155" t="str">
            <v>1111347</v>
          </cell>
          <cell r="B155" t="str">
            <v>CP - BCO 104-0/3153/105571-8 ONS CENTRALIZADORA</v>
          </cell>
          <cell r="Y155">
            <v>6462.6</v>
          </cell>
          <cell r="BA155">
            <v>6462.6</v>
          </cell>
          <cell r="BC155">
            <v>6462.6</v>
          </cell>
        </row>
        <row r="156">
          <cell r="A156" t="str">
            <v>1111349</v>
          </cell>
          <cell r="B156" t="str">
            <v>CP - BCO 104-0/3153/5522-6 CONTA MOVIMENTO</v>
          </cell>
          <cell r="Z156">
            <v>117193.13</v>
          </cell>
          <cell r="BA156">
            <v>117193.13</v>
          </cell>
          <cell r="BC156">
            <v>117193.13</v>
          </cell>
        </row>
        <row r="157">
          <cell r="A157" t="str">
            <v>1111350</v>
          </cell>
          <cell r="B157" t="str">
            <v>CP - BCO 104-0/3153/105572-6 ONS CENTRALIZADORA</v>
          </cell>
          <cell r="Z157">
            <v>6217.1</v>
          </cell>
          <cell r="BA157">
            <v>6217.1</v>
          </cell>
          <cell r="BC157">
            <v>6217.1</v>
          </cell>
        </row>
        <row r="158">
          <cell r="A158" t="str">
            <v>1111352</v>
          </cell>
          <cell r="B158" t="str">
            <v>CP - BCO 104-0/3153/5523-4  CONTA MOVIMENTO</v>
          </cell>
          <cell r="AA158">
            <v>119070.93</v>
          </cell>
          <cell r="BA158">
            <v>119070.93</v>
          </cell>
          <cell r="BC158">
            <v>119070.93</v>
          </cell>
        </row>
        <row r="159">
          <cell r="A159" t="str">
            <v>1111353</v>
          </cell>
          <cell r="B159" t="str">
            <v>CP - BCO 104-0/3153/105573-4 ONS CENTRALIZADORA</v>
          </cell>
          <cell r="AA159">
            <v>6207.06</v>
          </cell>
          <cell r="BA159">
            <v>6207.06</v>
          </cell>
          <cell r="BC159">
            <v>6207.06</v>
          </cell>
        </row>
        <row r="160">
          <cell r="A160" t="str">
            <v>1111355</v>
          </cell>
          <cell r="B160" t="str">
            <v>CP - BCO 104-0/3153/5524-2  CONTA MOVIMENTO</v>
          </cell>
          <cell r="V160">
            <v>123364.5</v>
          </cell>
          <cell r="BA160">
            <v>123364.5</v>
          </cell>
          <cell r="BC160">
            <v>123364.5</v>
          </cell>
        </row>
        <row r="161">
          <cell r="A161" t="str">
            <v>1111356</v>
          </cell>
          <cell r="B161" t="str">
            <v>CP - BCO 104-0/3153/105574-2 ONS CENTRALIZADORA</v>
          </cell>
          <cell r="V161">
            <v>8304.7199999999993</v>
          </cell>
          <cell r="BA161">
            <v>8304.7199999999993</v>
          </cell>
          <cell r="BC161">
            <v>8304.7199999999993</v>
          </cell>
        </row>
        <row r="162">
          <cell r="A162" t="str">
            <v>1111358</v>
          </cell>
          <cell r="B162" t="str">
            <v>CP - BCO 104-0/3153/5525-0 CONTA MOVIMENTO</v>
          </cell>
          <cell r="W162">
            <v>119323.46</v>
          </cell>
          <cell r="BA162">
            <v>119323.46</v>
          </cell>
          <cell r="BC162">
            <v>119323.46</v>
          </cell>
        </row>
        <row r="163">
          <cell r="A163" t="str">
            <v>1111359</v>
          </cell>
          <cell r="B163" t="str">
            <v>CP - BCO 104-0/3153/105575-0 ONS CENTRALIZADORA</v>
          </cell>
          <cell r="W163">
            <v>7434.32</v>
          </cell>
          <cell r="BA163">
            <v>7434.32</v>
          </cell>
          <cell r="BC163">
            <v>7434.32</v>
          </cell>
        </row>
        <row r="164">
          <cell r="A164" t="str">
            <v>1111361</v>
          </cell>
          <cell r="B164" t="str">
            <v>CP - BCO 104-0/3153/5526-9 CONTA MOVIMENTO</v>
          </cell>
          <cell r="X164">
            <v>124596.72</v>
          </cell>
          <cell r="BA164">
            <v>124596.72</v>
          </cell>
          <cell r="BC164">
            <v>124596.72</v>
          </cell>
        </row>
        <row r="165">
          <cell r="A165" t="str">
            <v>1111362</v>
          </cell>
          <cell r="B165" t="str">
            <v>CP - BCO 104-0/3153/105576-9 ONS CENTRALIZADORA</v>
          </cell>
          <cell r="X165">
            <v>49569.7</v>
          </cell>
          <cell r="BA165">
            <v>49569.7</v>
          </cell>
          <cell r="BC165">
            <v>49569.7</v>
          </cell>
        </row>
        <row r="166">
          <cell r="A166" t="str">
            <v>1111367</v>
          </cell>
          <cell r="B166" t="str">
            <v>CP - BCO 104-0/3153/869-4 - UHE BX IGUACU RESERVA</v>
          </cell>
          <cell r="C166">
            <v>0</v>
          </cell>
          <cell r="BA166">
            <v>0</v>
          </cell>
          <cell r="BC166">
            <v>0</v>
          </cell>
        </row>
        <row r="167">
          <cell r="A167" t="str">
            <v>1111368</v>
          </cell>
          <cell r="B167" t="str">
            <v>CP - BCO 001-9/3064/6747-4 CONTA MOVIMENTO</v>
          </cell>
          <cell r="AU167">
            <v>2089179.83</v>
          </cell>
          <cell r="BA167">
            <v>2089179.83</v>
          </cell>
          <cell r="BC167">
            <v>2089179.83</v>
          </cell>
        </row>
        <row r="168">
          <cell r="A168" t="str">
            <v>1111369</v>
          </cell>
          <cell r="B168" t="str">
            <v>CP - BCO 237-2/3099/3784-2 BRADESCO</v>
          </cell>
          <cell r="U168">
            <v>96754.1</v>
          </cell>
          <cell r="BA168">
            <v>96754.1</v>
          </cell>
          <cell r="BC168">
            <v>96754.1</v>
          </cell>
        </row>
        <row r="169">
          <cell r="A169" t="str">
            <v>1111370</v>
          </cell>
          <cell r="B169" t="str">
            <v>CP - BCO 001-9/3064/97197-9 -SPE MARUMBI</v>
          </cell>
          <cell r="AW169">
            <v>398215.57</v>
          </cell>
          <cell r="BA169">
            <v>398215.57</v>
          </cell>
          <cell r="BC169">
            <v>398215.57</v>
          </cell>
        </row>
        <row r="170">
          <cell r="A170" t="str">
            <v>1111371</v>
          </cell>
          <cell r="B170" t="str">
            <v>CP - BCO 104-0/3153/7002-0 - SPE MARUMBI ARREC.</v>
          </cell>
          <cell r="AW170">
            <v>0</v>
          </cell>
          <cell r="BA170">
            <v>0</v>
          </cell>
          <cell r="BC170">
            <v>0</v>
          </cell>
        </row>
        <row r="171">
          <cell r="A171" t="str">
            <v>1111372</v>
          </cell>
          <cell r="B171" t="str">
            <v>CP - BCO 104-0/3153/7000-4 - SPE MARUMBI</v>
          </cell>
          <cell r="AW171">
            <v>231428.51</v>
          </cell>
          <cell r="BA171">
            <v>231428.51</v>
          </cell>
          <cell r="BC171">
            <v>231428.51</v>
          </cell>
        </row>
        <row r="172">
          <cell r="A172" t="str">
            <v>1111374</v>
          </cell>
          <cell r="B172" t="str">
            <v>CP - BCO 001-9/3064/96333-X - SPE COSTA OESTE</v>
          </cell>
          <cell r="AV172">
            <v>201172.4</v>
          </cell>
          <cell r="BA172">
            <v>201172.4</v>
          </cell>
          <cell r="BC172">
            <v>201172.4</v>
          </cell>
        </row>
        <row r="173">
          <cell r="A173" t="str">
            <v>1111375</v>
          </cell>
          <cell r="B173" t="str">
            <v>CP - BCO 104-0/3153/6000-9 - SPE COSTA OESTE</v>
          </cell>
          <cell r="AV173">
            <v>215392.85</v>
          </cell>
          <cell r="BA173">
            <v>215392.85</v>
          </cell>
          <cell r="BC173">
            <v>215392.85</v>
          </cell>
        </row>
        <row r="174">
          <cell r="A174" t="str">
            <v>1111376</v>
          </cell>
          <cell r="B174" t="str">
            <v>CP - BCO 104-0/3153/272-6 - SPE COSTA OESTE ARREC</v>
          </cell>
          <cell r="AV174">
            <v>0</v>
          </cell>
          <cell r="BA174">
            <v>0</v>
          </cell>
          <cell r="BC174">
            <v>0</v>
          </cell>
        </row>
        <row r="175">
          <cell r="A175" t="str">
            <v>1111378</v>
          </cell>
          <cell r="B175" t="str">
            <v>CP - BCO 104-0/3153/105584-0 BNDES CENTRALIZ.</v>
          </cell>
          <cell r="AE175">
            <v>0</v>
          </cell>
          <cell r="BA175">
            <v>0</v>
          </cell>
          <cell r="BC175">
            <v>0</v>
          </cell>
        </row>
        <row r="176">
          <cell r="A176" t="str">
            <v>1111379</v>
          </cell>
          <cell r="B176" t="str">
            <v>CP - BCO 104-0/3153/105588-2 BNDES CENTRALIZ.</v>
          </cell>
          <cell r="AG176">
            <v>0</v>
          </cell>
          <cell r="BA176">
            <v>0</v>
          </cell>
          <cell r="BC176">
            <v>0</v>
          </cell>
        </row>
        <row r="177">
          <cell r="A177" t="str">
            <v>1111380</v>
          </cell>
          <cell r="B177" t="str">
            <v>CP - BCO 104-0/3153/105583-1 BNDES CENTRALIZ.</v>
          </cell>
          <cell r="AB177">
            <v>0</v>
          </cell>
          <cell r="BA177">
            <v>0</v>
          </cell>
          <cell r="BC177">
            <v>0</v>
          </cell>
        </row>
        <row r="178">
          <cell r="A178" t="str">
            <v>1111381</v>
          </cell>
          <cell r="B178" t="str">
            <v>CP - BCO 104-0/3153/105580-7 BNDES CENTRALIZ.</v>
          </cell>
          <cell r="AC178">
            <v>0</v>
          </cell>
          <cell r="BA178">
            <v>0</v>
          </cell>
          <cell r="BC178">
            <v>0</v>
          </cell>
        </row>
        <row r="179">
          <cell r="A179" t="str">
            <v>1111382</v>
          </cell>
          <cell r="B179" t="str">
            <v>CP - BCO 104-0/3153/105581-5 BNDES CENTRALIZ.</v>
          </cell>
          <cell r="AH179">
            <v>0</v>
          </cell>
          <cell r="BA179">
            <v>0</v>
          </cell>
          <cell r="BC179">
            <v>0</v>
          </cell>
        </row>
        <row r="180">
          <cell r="A180" t="str">
            <v>1111383</v>
          </cell>
          <cell r="B180" t="str">
            <v>CP - BCO 104-0/3153/105582-3 BNDES CENTRALIZ.</v>
          </cell>
          <cell r="AD180">
            <v>0</v>
          </cell>
          <cell r="BA180">
            <v>0</v>
          </cell>
          <cell r="BC180">
            <v>0</v>
          </cell>
        </row>
        <row r="181">
          <cell r="A181" t="str">
            <v>1111384</v>
          </cell>
          <cell r="B181" t="str">
            <v>CP - BCO 104-0/3153/105589-0 BNDES CENTRALIZ.</v>
          </cell>
          <cell r="AF181">
            <v>0</v>
          </cell>
          <cell r="BA181">
            <v>0</v>
          </cell>
          <cell r="BC181">
            <v>0</v>
          </cell>
        </row>
        <row r="182">
          <cell r="A182" t="str">
            <v>1111385</v>
          </cell>
          <cell r="B182" t="str">
            <v>CP - BCO 104-0/3153/105684-6 BNDES CENTRALIZ.</v>
          </cell>
          <cell r="V182">
            <v>0</v>
          </cell>
          <cell r="BA182">
            <v>0</v>
          </cell>
          <cell r="BC182">
            <v>0</v>
          </cell>
        </row>
        <row r="183">
          <cell r="A183" t="str">
            <v>1111386</v>
          </cell>
          <cell r="B183" t="str">
            <v>CP - BCO 104-0/3153/105685-4 BNDES CENTRALIZ.</v>
          </cell>
          <cell r="W183">
            <v>0</v>
          </cell>
          <cell r="BA183">
            <v>0</v>
          </cell>
          <cell r="BC183">
            <v>0</v>
          </cell>
        </row>
        <row r="184">
          <cell r="A184" t="str">
            <v>1111387</v>
          </cell>
          <cell r="B184" t="str">
            <v>CP - BCO 104-0/3153/105686-2 BNDES CENTRALIZ.</v>
          </cell>
          <cell r="X184">
            <v>0</v>
          </cell>
          <cell r="BA184">
            <v>0</v>
          </cell>
          <cell r="BC184">
            <v>0</v>
          </cell>
        </row>
        <row r="185">
          <cell r="A185" t="str">
            <v>1111388</v>
          </cell>
          <cell r="B185" t="str">
            <v>CP - BCO 104-0/3153/105681-1 BNDES CENTRALIZ.</v>
          </cell>
          <cell r="Y185">
            <v>0</v>
          </cell>
          <cell r="BA185">
            <v>0</v>
          </cell>
          <cell r="BC185">
            <v>0</v>
          </cell>
        </row>
        <row r="186">
          <cell r="A186" t="str">
            <v>1111389</v>
          </cell>
          <cell r="B186" t="str">
            <v>CP - BCO 104-0/3153/105682-0 BNDES CENTRALIZ.</v>
          </cell>
          <cell r="Z186">
            <v>0</v>
          </cell>
          <cell r="BA186">
            <v>0</v>
          </cell>
          <cell r="BC186">
            <v>0</v>
          </cell>
        </row>
        <row r="187">
          <cell r="A187" t="str">
            <v>1111390</v>
          </cell>
          <cell r="B187" t="str">
            <v>CP - BCO 104-0/3153/105683-8 BNDES CENTRALIZ.</v>
          </cell>
          <cell r="AA187">
            <v>58758.1</v>
          </cell>
          <cell r="BA187">
            <v>58758.1</v>
          </cell>
          <cell r="BC187">
            <v>58758.1</v>
          </cell>
        </row>
        <row r="188">
          <cell r="A188" t="str">
            <v>1111395</v>
          </cell>
          <cell r="B188" t="str">
            <v>CP - BCO 104-0/3153/105717-6 PAGTO DEBENTURES</v>
          </cell>
          <cell r="U188">
            <v>0</v>
          </cell>
          <cell r="BA188">
            <v>0</v>
          </cell>
          <cell r="BC188">
            <v>0</v>
          </cell>
        </row>
        <row r="189">
          <cell r="A189" t="str">
            <v>1111397</v>
          </cell>
          <cell r="B189" t="str">
            <v>CP - BCO  237-2/3099-6/3783-4 DEBENTURES E DIVIDEN</v>
          </cell>
        </row>
        <row r="190">
          <cell r="A190" t="str">
            <v>1111398</v>
          </cell>
          <cell r="B190" t="str">
            <v>CP - BCO 104-0/3153/9000-5 - CONTA MOVIMENTO</v>
          </cell>
          <cell r="AX190">
            <v>139384.23000000001</v>
          </cell>
          <cell r="BA190">
            <v>139384.23000000001</v>
          </cell>
          <cell r="BC190">
            <v>139384.23000000001</v>
          </cell>
        </row>
        <row r="191">
          <cell r="A191" t="str">
            <v>1111400</v>
          </cell>
          <cell r="B191" t="str">
            <v>CP - BCO 237-2/0895/136.279-8 - CCEE TRIANON</v>
          </cell>
          <cell r="AU191">
            <v>23249.16</v>
          </cell>
          <cell r="BA191">
            <v>23249.16</v>
          </cell>
          <cell r="BC191">
            <v>23249.16</v>
          </cell>
        </row>
        <row r="192">
          <cell r="A192" t="str">
            <v>1111401</v>
          </cell>
          <cell r="B192" t="str">
            <v>CP - BCO 001-9/3064/6825-X - JANDAIRA I ENE</v>
          </cell>
          <cell r="AI192">
            <v>103989.62</v>
          </cell>
          <cell r="BA192">
            <v>103989.62</v>
          </cell>
          <cell r="BC192">
            <v>103989.62</v>
          </cell>
        </row>
        <row r="193">
          <cell r="A193" t="str">
            <v>1111402</v>
          </cell>
          <cell r="B193" t="str">
            <v>CP - BCO 001-9/3064/6832-2 - JANDAIRA III EN</v>
          </cell>
          <cell r="AK193">
            <v>48646.87</v>
          </cell>
          <cell r="BA193">
            <v>48646.87</v>
          </cell>
          <cell r="BC193">
            <v>48646.87</v>
          </cell>
        </row>
        <row r="194">
          <cell r="A194" t="str">
            <v>1111403</v>
          </cell>
          <cell r="B194" t="str">
            <v>CP -  BCO 001-9/3064/6833-0 - JANDAIRA IV EN</v>
          </cell>
          <cell r="AL194">
            <v>184388.69</v>
          </cell>
          <cell r="BA194">
            <v>184388.69</v>
          </cell>
          <cell r="BC194">
            <v>184388.69</v>
          </cell>
        </row>
        <row r="195">
          <cell r="A195" t="str">
            <v>1111404</v>
          </cell>
          <cell r="B195" t="str">
            <v>CP - BCO 001-9/3064/6841-1 - F.D.A. GERAÇÃO</v>
          </cell>
          <cell r="AT195">
            <v>411793.9</v>
          </cell>
          <cell r="BA195">
            <v>411793.9</v>
          </cell>
          <cell r="BC195">
            <v>411793.9</v>
          </cell>
        </row>
        <row r="196">
          <cell r="A196" t="str">
            <v>1111405</v>
          </cell>
          <cell r="B196" t="str">
            <v>CP - BCO 001-9/3064/6831-4 - JANDAIRA II ENE</v>
          </cell>
          <cell r="AJ196">
            <v>176927.5</v>
          </cell>
          <cell r="BA196">
            <v>176927.5</v>
          </cell>
          <cell r="BC196">
            <v>176927.5</v>
          </cell>
        </row>
        <row r="197">
          <cell r="A197" t="str">
            <v>1111406</v>
          </cell>
          <cell r="B197" t="str">
            <v>CP - BCO 237-2/895/137524-5 - F.D.A. GERAÇÃO</v>
          </cell>
          <cell r="AT197">
            <v>6496683.9299999997</v>
          </cell>
          <cell r="BA197">
            <v>6496683.9299999997</v>
          </cell>
          <cell r="BC197">
            <v>6496683.9299999997</v>
          </cell>
        </row>
        <row r="198">
          <cell r="A198" t="str">
            <v>1111407</v>
          </cell>
          <cell r="B198" t="str">
            <v>CP - BCO 001-9/3064/6835-7 - SPE UIRAPURU</v>
          </cell>
          <cell r="AX198">
            <v>351082.27</v>
          </cell>
          <cell r="BA198">
            <v>351082.27</v>
          </cell>
          <cell r="BC198">
            <v>351082.27</v>
          </cell>
        </row>
        <row r="199">
          <cell r="A199" t="str">
            <v>1111408</v>
          </cell>
          <cell r="B199" t="str">
            <v>CP - BCO 104-0/3153/1079-6 - CUST F.D.A. MOVIM.</v>
          </cell>
          <cell r="AT199">
            <v>22262.11</v>
          </cell>
          <cell r="BA199">
            <v>22262.11</v>
          </cell>
          <cell r="BC199">
            <v>22262.11</v>
          </cell>
        </row>
        <row r="200">
          <cell r="A200" t="str">
            <v>1111411</v>
          </cell>
          <cell r="B200" t="str">
            <v>CP - BCO 237-2/0895/138.021-4 - JANDAIRA I ENE</v>
          </cell>
          <cell r="AI200">
            <v>682.18</v>
          </cell>
          <cell r="BA200">
            <v>682.18</v>
          </cell>
          <cell r="BC200">
            <v>682.18</v>
          </cell>
        </row>
        <row r="201">
          <cell r="A201" t="str">
            <v>1111412</v>
          </cell>
          <cell r="B201" t="str">
            <v>CP - BCO 237-2/0895/138.024-9 - JANDAIRA II ENE</v>
          </cell>
          <cell r="AJ201">
            <v>886.29</v>
          </cell>
          <cell r="BA201">
            <v>886.29</v>
          </cell>
          <cell r="BC201">
            <v>886.29</v>
          </cell>
        </row>
        <row r="202">
          <cell r="A202" t="str">
            <v>1111413</v>
          </cell>
          <cell r="B202" t="str">
            <v>CP - BCO 237-2/0895/138.023-0 - JANDAIRA III ENE</v>
          </cell>
          <cell r="AK202">
            <v>680.06</v>
          </cell>
          <cell r="BA202">
            <v>680.06</v>
          </cell>
          <cell r="BC202">
            <v>680.06</v>
          </cell>
        </row>
        <row r="203">
          <cell r="A203" t="str">
            <v>1111414</v>
          </cell>
          <cell r="B203" t="str">
            <v>CP - BCO 237-2/0895/138.022-2 - JANDAIRA IV ENE</v>
          </cell>
          <cell r="AL203">
            <v>406.97</v>
          </cell>
          <cell r="BA203">
            <v>406.97</v>
          </cell>
          <cell r="BC203">
            <v>406.97</v>
          </cell>
        </row>
        <row r="204">
          <cell r="A204" t="str">
            <v>1111415</v>
          </cell>
          <cell r="B204" t="str">
            <v>CP - BCO 104-0/3153/1070-2 - LOTE E CENTRALIZ</v>
          </cell>
          <cell r="C204">
            <v>0</v>
          </cell>
          <cell r="BA204">
            <v>0</v>
          </cell>
          <cell r="BC204">
            <v>0</v>
          </cell>
        </row>
        <row r="205">
          <cell r="A205" t="str">
            <v>1111418</v>
          </cell>
          <cell r="B205" t="str">
            <v>CP - BCO 004-3/0035/62543-9 - CONTA MOVIMENTO</v>
          </cell>
          <cell r="AI205">
            <v>23487.360000000001</v>
          </cell>
          <cell r="BA205">
            <v>23487.360000000001</v>
          </cell>
          <cell r="BC205">
            <v>23487.360000000001</v>
          </cell>
        </row>
        <row r="206">
          <cell r="A206" t="str">
            <v>1111419</v>
          </cell>
          <cell r="B206" t="str">
            <v>CP - BCO 004-3/0035/62544-7 - CONTA MOVIMENTO</v>
          </cell>
          <cell r="AJ206">
            <v>61049.919999999998</v>
          </cell>
          <cell r="BA206">
            <v>61049.919999999998</v>
          </cell>
          <cell r="BC206">
            <v>61049.919999999998</v>
          </cell>
        </row>
        <row r="207">
          <cell r="A207" t="str">
            <v>1111420</v>
          </cell>
          <cell r="B207" t="str">
            <v>CP - BCO 004-3/0035/62545-5 - CONTA MOVIMENTO</v>
          </cell>
          <cell r="AK207">
            <v>72919.539999999994</v>
          </cell>
          <cell r="BA207">
            <v>72919.539999999994</v>
          </cell>
          <cell r="BC207">
            <v>72919.539999999994</v>
          </cell>
        </row>
        <row r="208">
          <cell r="A208" t="str">
            <v>1111421</v>
          </cell>
          <cell r="B208" t="str">
            <v>CP - BCO 004-3/0035/62546-3 - CONTA MOVIMENTO</v>
          </cell>
          <cell r="AL208">
            <v>66514.490000000005</v>
          </cell>
          <cell r="BA208">
            <v>66514.490000000005</v>
          </cell>
          <cell r="BC208">
            <v>66514.490000000005</v>
          </cell>
        </row>
        <row r="209">
          <cell r="A209" t="str">
            <v>1111424</v>
          </cell>
          <cell r="B209" t="str">
            <v>CP - BCO 341-7/902/00532-1 ITAÚ CONTA MOVIMENTO</v>
          </cell>
          <cell r="H209">
            <v>12.56</v>
          </cell>
          <cell r="BA209">
            <v>12.56</v>
          </cell>
          <cell r="BC209">
            <v>12.56</v>
          </cell>
        </row>
        <row r="210">
          <cell r="A210" t="str">
            <v>1111425</v>
          </cell>
          <cell r="B210" t="str">
            <v>CP - BCO 341-7/902/00545-3 ITAÚ CONTA MOVIMENTO</v>
          </cell>
          <cell r="AY210">
            <v>3500.7</v>
          </cell>
          <cell r="BA210">
            <v>3500.7</v>
          </cell>
          <cell r="BC210">
            <v>3500.7</v>
          </cell>
        </row>
        <row r="211">
          <cell r="A211" t="str">
            <v>1111426</v>
          </cell>
          <cell r="B211" t="str">
            <v>CP - BCO 341-7/0903/503-1 - CONTA MOVIMENTO</v>
          </cell>
          <cell r="C211">
            <v>194.39</v>
          </cell>
          <cell r="BA211">
            <v>194.39</v>
          </cell>
          <cell r="BC211">
            <v>194.39</v>
          </cell>
        </row>
        <row r="212">
          <cell r="A212" t="str">
            <v>1111428</v>
          </cell>
          <cell r="B212" t="str">
            <v>CP - BCO 341-7/0903/508-0 - CONTA MOVIMENTO</v>
          </cell>
          <cell r="U212">
            <v>1027.1300000000001</v>
          </cell>
          <cell r="BA212">
            <v>1027.1300000000001</v>
          </cell>
          <cell r="BC212">
            <v>1027.1300000000001</v>
          </cell>
        </row>
        <row r="213">
          <cell r="A213" t="str">
            <v>1111429</v>
          </cell>
          <cell r="B213" t="str">
            <v>CP - BCO 341-7/0903/507-2 - CONTA MOVIMENTO</v>
          </cell>
          <cell r="AI213">
            <v>138.35</v>
          </cell>
          <cell r="BA213">
            <v>138.35</v>
          </cell>
          <cell r="BC213">
            <v>138.35</v>
          </cell>
        </row>
        <row r="214">
          <cell r="A214" t="str">
            <v>1111430</v>
          </cell>
          <cell r="B214" t="str">
            <v>CP - BCO 341-7/0903/505-6 - CONTA MOVIMENTO</v>
          </cell>
          <cell r="AJ214">
            <v>60.86</v>
          </cell>
          <cell r="BA214">
            <v>60.86</v>
          </cell>
          <cell r="BC214">
            <v>60.86</v>
          </cell>
        </row>
        <row r="215">
          <cell r="A215" t="str">
            <v>1111431</v>
          </cell>
          <cell r="B215" t="str">
            <v>CP - BCO 004-3/0035/62559-5 - RESERVA</v>
          </cell>
          <cell r="AI215">
            <v>71791.360000000001</v>
          </cell>
          <cell r="BA215">
            <v>71791.360000000001</v>
          </cell>
          <cell r="BC215">
            <v>71791.360000000001</v>
          </cell>
        </row>
        <row r="216">
          <cell r="A216" t="str">
            <v>1111432</v>
          </cell>
          <cell r="B216" t="str">
            <v>CP - BCO 004-3/0035/62560-9 - RESERVA</v>
          </cell>
          <cell r="AJ216">
            <v>135535.63</v>
          </cell>
          <cell r="BA216">
            <v>135535.63</v>
          </cell>
          <cell r="BC216">
            <v>135535.63</v>
          </cell>
        </row>
        <row r="217">
          <cell r="A217" t="str">
            <v>1111433</v>
          </cell>
          <cell r="B217" t="str">
            <v>CP - BCO 004-3/0035/62562-5 - RESERVA</v>
          </cell>
          <cell r="AK217">
            <v>46499.02</v>
          </cell>
          <cell r="BA217">
            <v>46499.02</v>
          </cell>
          <cell r="BC217">
            <v>46499.02</v>
          </cell>
        </row>
        <row r="218">
          <cell r="A218" t="str">
            <v>1111434</v>
          </cell>
          <cell r="B218" t="str">
            <v>CP - BCO 004-3/0035/62564-1 - RESERVA</v>
          </cell>
          <cell r="AL218">
            <v>154771.23000000001</v>
          </cell>
          <cell r="BA218">
            <v>154771.23000000001</v>
          </cell>
          <cell r="BC218">
            <v>154771.23000000001</v>
          </cell>
        </row>
        <row r="219">
          <cell r="A219" t="str">
            <v>1111445</v>
          </cell>
          <cell r="B219" t="str">
            <v>CP - BCO 104-0/3080/1037-4 - MOVIMENTO</v>
          </cell>
          <cell r="AI219">
            <v>8014.5</v>
          </cell>
          <cell r="BA219">
            <v>8014.5</v>
          </cell>
          <cell r="BC219">
            <v>8014.5</v>
          </cell>
        </row>
        <row r="220">
          <cell r="A220" t="str">
            <v>1111448</v>
          </cell>
          <cell r="B220" t="str">
            <v>CP - BCO 104-0/3080/1038-2 - MOVIMENTO</v>
          </cell>
          <cell r="AJ220">
            <v>8014.5</v>
          </cell>
          <cell r="BA220">
            <v>8014.5</v>
          </cell>
          <cell r="BC220">
            <v>8014.5</v>
          </cell>
        </row>
        <row r="221">
          <cell r="A221" t="str">
            <v>1111451</v>
          </cell>
          <cell r="B221" t="str">
            <v>CP - BCO 104-0/3080/1039-0 - MOVIMENTO</v>
          </cell>
          <cell r="AK221">
            <v>8014.5</v>
          </cell>
          <cell r="BA221">
            <v>8014.5</v>
          </cell>
          <cell r="BC221">
            <v>8014.5</v>
          </cell>
        </row>
        <row r="222">
          <cell r="A222" t="str">
            <v>1111454</v>
          </cell>
          <cell r="B222" t="str">
            <v>CP - BCO 104-0/3080/1017-0 - MOVIMENTO</v>
          </cell>
          <cell r="AL222">
            <v>8063.5</v>
          </cell>
          <cell r="BA222">
            <v>8063.5</v>
          </cell>
          <cell r="BC222">
            <v>8063.5</v>
          </cell>
        </row>
        <row r="223">
          <cell r="A223" t="str">
            <v>1111457</v>
          </cell>
          <cell r="B223" t="str">
            <v>CP - BCO 004-3/0035/61486-0-CONTA CENTRALIZADORA</v>
          </cell>
          <cell r="AN223">
            <v>7410.23</v>
          </cell>
          <cell r="BA223">
            <v>7410.23</v>
          </cell>
          <cell r="BC223">
            <v>7410.23</v>
          </cell>
        </row>
        <row r="224">
          <cell r="A224" t="str">
            <v>1111458</v>
          </cell>
          <cell r="B224" t="str">
            <v>CP - BCO 004-3/0035/61494-1-CONTA CENTRALIZADORA</v>
          </cell>
          <cell r="AN224">
            <v>73.89</v>
          </cell>
          <cell r="BA224">
            <v>73.89</v>
          </cell>
          <cell r="BC224">
            <v>73.89</v>
          </cell>
        </row>
        <row r="225">
          <cell r="A225" t="str">
            <v>1111460</v>
          </cell>
          <cell r="B225" t="str">
            <v>CP - BCO 001-9/17698/9596-6-CONTA CENTRALIZADORA</v>
          </cell>
          <cell r="AN225">
            <v>1712741.48</v>
          </cell>
          <cell r="BA225">
            <v>1712741.48</v>
          </cell>
          <cell r="BC225">
            <v>1712741.48</v>
          </cell>
        </row>
        <row r="226">
          <cell r="A226" t="str">
            <v>1111462</v>
          </cell>
          <cell r="B226" t="str">
            <v>CP - BCO 237-2/0895/137630-6-CONTA CENTRALIZADORA</v>
          </cell>
          <cell r="AN226">
            <v>1</v>
          </cell>
          <cell r="BA226">
            <v>1</v>
          </cell>
          <cell r="BC226">
            <v>1</v>
          </cell>
        </row>
        <row r="227">
          <cell r="A227" t="str">
            <v>1111463</v>
          </cell>
          <cell r="B227" t="str">
            <v>CP - BCO 001-9/17698/9525-7-CONTA CENTRALIZADORA</v>
          </cell>
          <cell r="AN227">
            <v>0</v>
          </cell>
          <cell r="AP227">
            <v>642.36</v>
          </cell>
          <cell r="BA227">
            <v>642.36</v>
          </cell>
          <cell r="BC227">
            <v>642.36</v>
          </cell>
        </row>
        <row r="228">
          <cell r="A228" t="str">
            <v>1111464</v>
          </cell>
          <cell r="B228" t="str">
            <v>CP - BCO 237-2/0895/1354353-CONTA CENTRALIZADORA</v>
          </cell>
          <cell r="AN228">
            <v>0</v>
          </cell>
          <cell r="AP228">
            <v>41078.19</v>
          </cell>
          <cell r="BA228">
            <v>41078.19</v>
          </cell>
          <cell r="BC228">
            <v>41078.19</v>
          </cell>
        </row>
        <row r="229">
          <cell r="A229" t="str">
            <v>1111468</v>
          </cell>
          <cell r="B229" t="str">
            <v>CP - BCO 004-3/0035/57478-8-CONTA CENTRALIZADORA</v>
          </cell>
          <cell r="AN229">
            <v>0</v>
          </cell>
          <cell r="AP229">
            <v>5191.04</v>
          </cell>
          <cell r="BA229">
            <v>5191.04</v>
          </cell>
          <cell r="BC229">
            <v>5191.04</v>
          </cell>
        </row>
        <row r="230">
          <cell r="A230" t="str">
            <v>1111470</v>
          </cell>
          <cell r="B230" t="str">
            <v>CP - BCO 341-7/0911/03246-4-CONTA CENTRALIZADORA</v>
          </cell>
          <cell r="AN230">
            <v>0</v>
          </cell>
          <cell r="AP230">
            <v>540.1</v>
          </cell>
          <cell r="BA230">
            <v>540.1</v>
          </cell>
          <cell r="BC230">
            <v>540.1</v>
          </cell>
        </row>
        <row r="231">
          <cell r="A231" t="str">
            <v>1111471</v>
          </cell>
          <cell r="B231" t="str">
            <v>CP - BCO 237-2/2373/8910-9-CONTA CENTRALIZADORA</v>
          </cell>
          <cell r="AN231">
            <v>0</v>
          </cell>
          <cell r="AP231">
            <v>29962.15</v>
          </cell>
          <cell r="BA231">
            <v>29962.15</v>
          </cell>
          <cell r="BC231">
            <v>29962.15</v>
          </cell>
        </row>
        <row r="232">
          <cell r="A232" t="str">
            <v>1111472</v>
          </cell>
          <cell r="B232" t="str">
            <v>CP - BCO 237-2/2373/8916-8-CONTA CENTRALIZADORA</v>
          </cell>
          <cell r="AN232">
            <v>0</v>
          </cell>
          <cell r="AP232">
            <v>481023.69</v>
          </cell>
          <cell r="BA232">
            <v>481023.69</v>
          </cell>
          <cell r="BC232">
            <v>481023.69</v>
          </cell>
        </row>
        <row r="233">
          <cell r="A233" t="str">
            <v>1111473</v>
          </cell>
          <cell r="B233" t="str">
            <v>CP - BCO 001-9/17698/9523-0-CONTA CENTRALIZADORA</v>
          </cell>
          <cell r="AQ233">
            <v>46878.79</v>
          </cell>
          <cell r="BA233">
            <v>46878.79</v>
          </cell>
          <cell r="BC233">
            <v>46878.79</v>
          </cell>
        </row>
        <row r="234">
          <cell r="A234" t="str">
            <v>1111474</v>
          </cell>
          <cell r="B234" t="str">
            <v>CP - BCO 237-2/0895/1354361-CONTA CENTRALIZADORA</v>
          </cell>
          <cell r="AQ234">
            <v>139141.92000000001</v>
          </cell>
          <cell r="BA234">
            <v>139141.92000000001</v>
          </cell>
          <cell r="BC234">
            <v>139141.92000000001</v>
          </cell>
        </row>
        <row r="235">
          <cell r="A235" t="str">
            <v>1111481</v>
          </cell>
          <cell r="B235" t="str">
            <v>CP - BCO 341-7/0911/03242-3-CONTA CENTRALIZADORA</v>
          </cell>
          <cell r="AQ235">
            <v>331.63</v>
          </cell>
          <cell r="BA235">
            <v>331.63</v>
          </cell>
          <cell r="BC235">
            <v>331.63</v>
          </cell>
        </row>
        <row r="236">
          <cell r="A236" t="str">
            <v>1111482</v>
          </cell>
          <cell r="B236" t="str">
            <v>CP - BCO 237-2/2373/8909-5-CONTA CENTRALIZADORA</v>
          </cell>
          <cell r="AQ236">
            <v>45451.17</v>
          </cell>
          <cell r="BA236">
            <v>45451.17</v>
          </cell>
          <cell r="BC236">
            <v>45451.17</v>
          </cell>
        </row>
        <row r="237">
          <cell r="A237" t="str">
            <v>1111483</v>
          </cell>
          <cell r="B237" t="str">
            <v>CP - BCO 237-2/2373/8918-4-CONTA CENTRALIZADORA</v>
          </cell>
          <cell r="AQ237">
            <v>404549.46</v>
          </cell>
          <cell r="BA237">
            <v>404549.46</v>
          </cell>
          <cell r="BC237">
            <v>404549.46</v>
          </cell>
        </row>
        <row r="238">
          <cell r="A238" t="str">
            <v>1111484</v>
          </cell>
          <cell r="B238" t="str">
            <v>CP - BCO 001-9/17698/9526-5-CONTA CENTRALIZADORA</v>
          </cell>
          <cell r="AR238">
            <v>72023.23</v>
          </cell>
          <cell r="BA238">
            <v>72023.23</v>
          </cell>
          <cell r="BC238">
            <v>72023.23</v>
          </cell>
        </row>
        <row r="239">
          <cell r="A239" t="str">
            <v>1111485</v>
          </cell>
          <cell r="B239" t="str">
            <v>CP - BCO 237-2/0895/1354370-CONTA CENTRALIZADORA</v>
          </cell>
          <cell r="AR239">
            <v>31813.83</v>
          </cell>
          <cell r="BA239">
            <v>31813.83</v>
          </cell>
          <cell r="BC239">
            <v>31813.83</v>
          </cell>
        </row>
        <row r="240">
          <cell r="A240" t="str">
            <v>1111489</v>
          </cell>
          <cell r="B240" t="str">
            <v>CP - BCO 004-3/0035/57492-3-CONTA CENTRALIZADORA</v>
          </cell>
          <cell r="AR240">
            <v>6840.73</v>
          </cell>
          <cell r="BA240">
            <v>6840.73</v>
          </cell>
          <cell r="BC240">
            <v>6840.73</v>
          </cell>
        </row>
        <row r="241">
          <cell r="A241" t="str">
            <v>1111491</v>
          </cell>
          <cell r="B241" t="str">
            <v>CP - BCO 341-7/0911/03241-5-CONTA CENTRALIZADORA</v>
          </cell>
          <cell r="AR241">
            <v>453.46</v>
          </cell>
          <cell r="BA241">
            <v>453.46</v>
          </cell>
          <cell r="BC241">
            <v>453.46</v>
          </cell>
        </row>
        <row r="242">
          <cell r="A242" t="str">
            <v>1111492</v>
          </cell>
          <cell r="B242" t="str">
            <v>CP - BCO 237-2/2373/8907-9-CONTA CENTRALIZADORA</v>
          </cell>
          <cell r="AR242">
            <v>32551.33</v>
          </cell>
          <cell r="BA242">
            <v>32551.33</v>
          </cell>
          <cell r="BC242">
            <v>32551.33</v>
          </cell>
        </row>
        <row r="243">
          <cell r="A243" t="str">
            <v>1111493</v>
          </cell>
          <cell r="B243" t="str">
            <v>CP - BCO 237-2/2373/8922-2-CONTA CENTRALIZADORA</v>
          </cell>
          <cell r="AR243">
            <v>404549.46</v>
          </cell>
          <cell r="BA243">
            <v>404549.46</v>
          </cell>
          <cell r="BC243">
            <v>404549.46</v>
          </cell>
        </row>
        <row r="244">
          <cell r="A244" t="str">
            <v>1111494</v>
          </cell>
          <cell r="B244" t="str">
            <v>CP - BCO 001-9/17698/9524-9-CONTA CENTRALIZADORA</v>
          </cell>
          <cell r="AN244">
            <v>0</v>
          </cell>
          <cell r="AS244">
            <v>37363.269999999997</v>
          </cell>
          <cell r="BA244">
            <v>37363.269999999997</v>
          </cell>
          <cell r="BC244">
            <v>37363.269999999997</v>
          </cell>
        </row>
        <row r="245">
          <cell r="A245" t="str">
            <v>1111495</v>
          </cell>
          <cell r="B245" t="str">
            <v>CP - BCO 237-2/0895/1354388-CONTA CENTRALIZADORA</v>
          </cell>
          <cell r="AN245">
            <v>0</v>
          </cell>
          <cell r="AS245">
            <v>47161.85</v>
          </cell>
          <cell r="BA245">
            <v>47161.85</v>
          </cell>
          <cell r="BC245">
            <v>47161.85</v>
          </cell>
        </row>
        <row r="246">
          <cell r="A246" t="str">
            <v>1111499</v>
          </cell>
          <cell r="B246" t="str">
            <v>CP - BCO 004-3/0035/57498-2-CONTA CENTRALIZADORA</v>
          </cell>
          <cell r="AS246">
            <v>6102.27</v>
          </cell>
          <cell r="BA246">
            <v>6102.27</v>
          </cell>
          <cell r="BC246">
            <v>6102.27</v>
          </cell>
        </row>
        <row r="247">
          <cell r="A247" t="str">
            <v>1111501</v>
          </cell>
          <cell r="B247" t="str">
            <v>CP - BCO 237-2/2373/8912-5-CONTA CENTRALIZADORA</v>
          </cell>
          <cell r="AS247">
            <v>30131.040000000001</v>
          </cell>
          <cell r="BA247">
            <v>30131.040000000001</v>
          </cell>
          <cell r="BC247">
            <v>30131.040000000001</v>
          </cell>
        </row>
        <row r="248">
          <cell r="A248" t="str">
            <v>1111502</v>
          </cell>
          <cell r="B248" t="str">
            <v>CP - BCO 237-2/2373/8920-6-CONTA CENTRALIZADORA</v>
          </cell>
          <cell r="AS248">
            <v>404549.46</v>
          </cell>
          <cell r="BA248">
            <v>404549.46</v>
          </cell>
          <cell r="BC248">
            <v>404549.46</v>
          </cell>
        </row>
        <row r="249">
          <cell r="A249" t="str">
            <v>1111503</v>
          </cell>
          <cell r="B249" t="str">
            <v>CP - BCO 341-7/0911/03187-0-CONTA CENTRALIZADORA</v>
          </cell>
          <cell r="AO249">
            <v>1074.3800000000001</v>
          </cell>
          <cell r="BA249">
            <v>1074.3800000000001</v>
          </cell>
          <cell r="BC249">
            <v>1074.3800000000001</v>
          </cell>
        </row>
        <row r="250">
          <cell r="A250" t="str">
            <v>1111504</v>
          </cell>
          <cell r="B250" t="str">
            <v>CP - BCO 341-7/0911/03247-2-CONTA CENTRALIZADORA</v>
          </cell>
          <cell r="AS250">
            <v>9.81</v>
          </cell>
          <cell r="BA250">
            <v>9.81</v>
          </cell>
          <cell r="BC250">
            <v>9.81</v>
          </cell>
        </row>
        <row r="251">
          <cell r="A251" t="str">
            <v>1111505</v>
          </cell>
          <cell r="B251" t="str">
            <v>CP - BCO 341-7/0911/03488-2-CONTA CENTRALIZADORA</v>
          </cell>
          <cell r="AN251">
            <v>994.74</v>
          </cell>
          <cell r="BA251">
            <v>994.74</v>
          </cell>
          <cell r="BC251">
            <v>994.74</v>
          </cell>
        </row>
        <row r="252">
          <cell r="A252" t="str">
            <v>1111517</v>
          </cell>
          <cell r="B252" t="str">
            <v>CP  - 001-9/2659-X/5857-2 BANCO DO BRASIL S.A.</v>
          </cell>
          <cell r="AM252">
            <v>89540.69</v>
          </cell>
          <cell r="BA252">
            <v>89540.69</v>
          </cell>
          <cell r="BC252">
            <v>89540.69</v>
          </cell>
        </row>
        <row r="253">
          <cell r="A253" t="str">
            <v>1111518</v>
          </cell>
          <cell r="B253" t="str">
            <v>CP  - 001-9/2659-X/5855-6 BANCO DO BRASIL S.A.</v>
          </cell>
          <cell r="AO253">
            <v>5616746.6600000001</v>
          </cell>
          <cell r="BA253">
            <v>5616746.6600000001</v>
          </cell>
          <cell r="BC253">
            <v>5616746.6600000001</v>
          </cell>
        </row>
        <row r="254">
          <cell r="A254" t="str">
            <v>1111519</v>
          </cell>
          <cell r="B254" t="str">
            <v>CP  - 001-9/2659-X/5851-3 BANCO DO BRASIL S.A.</v>
          </cell>
          <cell r="AN254">
            <v>265205.74</v>
          </cell>
          <cell r="BA254">
            <v>265205.74</v>
          </cell>
          <cell r="BC254">
            <v>265205.74</v>
          </cell>
        </row>
        <row r="255">
          <cell r="A255" t="str">
            <v>1111520</v>
          </cell>
          <cell r="B255" t="str">
            <v>CP  - 237-2/2373/9793-4 BRADESCO</v>
          </cell>
          <cell r="AP255">
            <v>184326.38</v>
          </cell>
          <cell r="BA255">
            <v>184326.38</v>
          </cell>
          <cell r="BC255">
            <v>184326.38</v>
          </cell>
        </row>
        <row r="256">
          <cell r="A256" t="str">
            <v>1111521</v>
          </cell>
          <cell r="B256" t="str">
            <v>CP  - 237-2/2373/9794-2 BRADESCO</v>
          </cell>
          <cell r="AQ256">
            <v>183679.33</v>
          </cell>
          <cell r="BA256">
            <v>183679.33</v>
          </cell>
          <cell r="BC256">
            <v>183679.33</v>
          </cell>
        </row>
        <row r="257">
          <cell r="A257" t="str">
            <v>1111522</v>
          </cell>
          <cell r="B257" t="str">
            <v>CP  - 237-2/2373/9795-0 BRADESCO</v>
          </cell>
          <cell r="AR257">
            <v>185282.63</v>
          </cell>
          <cell r="BA257">
            <v>185282.63</v>
          </cell>
          <cell r="BC257">
            <v>185282.63</v>
          </cell>
        </row>
        <row r="258">
          <cell r="A258" t="str">
            <v>1111523</v>
          </cell>
          <cell r="B258" t="str">
            <v>CP  - 237-2/2373/9796-9 BRADESCO</v>
          </cell>
          <cell r="AS258">
            <v>184996.32</v>
          </cell>
          <cell r="BA258">
            <v>184996.32</v>
          </cell>
          <cell r="BC258">
            <v>184996.32</v>
          </cell>
        </row>
        <row r="259">
          <cell r="A259" t="str">
            <v>1112000</v>
          </cell>
          <cell r="B259" t="str">
            <v>TRE - BCO 001-9/3306/11100-7 CONTA MOVIMENTO</v>
          </cell>
          <cell r="C259">
            <v>-127678.53</v>
          </cell>
          <cell r="BA259">
            <v>-127678.53</v>
          </cell>
          <cell r="BC259">
            <v>-127678.53</v>
          </cell>
        </row>
        <row r="260">
          <cell r="A260" t="str">
            <v>1112001</v>
          </cell>
          <cell r="B260" t="str">
            <v>TRE - BCO 001-9/1519/25005-8 ARREC USINAS</v>
          </cell>
          <cell r="C260">
            <v>0</v>
          </cell>
          <cell r="BA260">
            <v>0</v>
          </cell>
          <cell r="BC260">
            <v>0</v>
          </cell>
        </row>
        <row r="261">
          <cell r="A261" t="str">
            <v>1112004</v>
          </cell>
          <cell r="B261" t="str">
            <v>TRE - BCO 001-9/3306/17102-6 REPASSE FINANC</v>
          </cell>
          <cell r="C261">
            <v>0</v>
          </cell>
          <cell r="BA261">
            <v>0</v>
          </cell>
          <cell r="BC261">
            <v>0</v>
          </cell>
        </row>
        <row r="262">
          <cell r="A262" t="str">
            <v>1112008</v>
          </cell>
          <cell r="B262" t="str">
            <v>TRE - BCO 104-0/369/5206-1 ARREC / REPASSE</v>
          </cell>
          <cell r="C262">
            <v>-50911.65</v>
          </cell>
          <cell r="BA262">
            <v>-50911.65</v>
          </cell>
          <cell r="BC262">
            <v>-50911.65</v>
          </cell>
        </row>
        <row r="263">
          <cell r="A263" t="str">
            <v>1112010</v>
          </cell>
          <cell r="B263" t="str">
            <v>TRE - BCO 104-0/3153/5002-0 CONTA MOVIMENTO</v>
          </cell>
          <cell r="C263">
            <v>0</v>
          </cell>
          <cell r="BA263">
            <v>0</v>
          </cell>
          <cell r="BC263">
            <v>0</v>
          </cell>
        </row>
        <row r="264">
          <cell r="A264" t="str">
            <v>1112014</v>
          </cell>
          <cell r="B264" t="str">
            <v>TRE - BCO 001-9/1779/30447-6 CCD COLIDER</v>
          </cell>
          <cell r="C264">
            <v>0</v>
          </cell>
          <cell r="BA264">
            <v>0</v>
          </cell>
          <cell r="BC264">
            <v>0</v>
          </cell>
        </row>
        <row r="265">
          <cell r="A265" t="str">
            <v>1112024</v>
          </cell>
          <cell r="B265" t="str">
            <v>TRE - BCO 001-9/3064/111500-6 CONTA MOVIMENTO</v>
          </cell>
          <cell r="D265">
            <v>0</v>
          </cell>
          <cell r="BA265">
            <v>0</v>
          </cell>
          <cell r="BC265">
            <v>0</v>
          </cell>
        </row>
        <row r="266">
          <cell r="A266" t="str">
            <v>1112029</v>
          </cell>
          <cell r="B266" t="str">
            <v>TRE - BCO 104-0/369/5205-3 CONTA MOVIMENTO</v>
          </cell>
          <cell r="D266">
            <v>-4153.88</v>
          </cell>
          <cell r="BA266">
            <v>-4153.88</v>
          </cell>
          <cell r="BC266">
            <v>-4153.88</v>
          </cell>
        </row>
        <row r="267">
          <cell r="A267" t="str">
            <v>1112030</v>
          </cell>
          <cell r="B267" t="str">
            <v>TRE - BCO 104-0/369/5400-5 LEVANT JUDICIAL</v>
          </cell>
          <cell r="D267">
            <v>-14720.27</v>
          </cell>
          <cell r="BA267">
            <v>-14720.27</v>
          </cell>
          <cell r="BC267">
            <v>-14720.27</v>
          </cell>
        </row>
        <row r="268">
          <cell r="A268" t="str">
            <v>1112031</v>
          </cell>
          <cell r="B268" t="str">
            <v>TRE - BCO 104-0/3153/5001-1 ARRECADACAO</v>
          </cell>
          <cell r="D268">
            <v>-374333.02</v>
          </cell>
          <cell r="BA268">
            <v>-374333.02</v>
          </cell>
          <cell r="BC268">
            <v>-374333.02</v>
          </cell>
        </row>
        <row r="269">
          <cell r="A269" t="str">
            <v>1112136</v>
          </cell>
          <cell r="B269" t="str">
            <v>TRE - BCO 001-9/1519/50869-1 FC SON-CURITIBA</v>
          </cell>
          <cell r="C269">
            <v>-545</v>
          </cell>
          <cell r="BA269">
            <v>-545</v>
          </cell>
          <cell r="BC269">
            <v>-545</v>
          </cell>
        </row>
        <row r="270">
          <cell r="A270" t="str">
            <v>1112144</v>
          </cell>
          <cell r="B270" t="str">
            <v>TRE-BCO 001-9/3306/17107-7 BNDES LT FOZ/CASC RES</v>
          </cell>
          <cell r="C270">
            <v>-1593.79</v>
          </cell>
          <cell r="BA270">
            <v>-1593.79</v>
          </cell>
          <cell r="BC270">
            <v>-1593.79</v>
          </cell>
        </row>
        <row r="271">
          <cell r="A271" t="str">
            <v>1112149</v>
          </cell>
          <cell r="B271" t="str">
            <v>TRE-BCO 001-9/3306/17108-5 CAVERNOSO-CENTRALIZADOR</v>
          </cell>
          <cell r="C271">
            <v>0</v>
          </cell>
          <cell r="BA271">
            <v>0</v>
          </cell>
          <cell r="BC271">
            <v>0</v>
          </cell>
        </row>
        <row r="272">
          <cell r="A272" t="str">
            <v>1112154</v>
          </cell>
          <cell r="B272" t="str">
            <v>TRE - BCO 104-0/3153/15002-4 CERQUILHO CENTRALIZ.</v>
          </cell>
          <cell r="C272">
            <v>-50769.440000000002</v>
          </cell>
          <cell r="BA272">
            <v>-50769.440000000002</v>
          </cell>
          <cell r="BC272">
            <v>-50769.440000000002</v>
          </cell>
        </row>
        <row r="273">
          <cell r="A273" t="str">
            <v>1112158</v>
          </cell>
          <cell r="B273" t="str">
            <v>TRE - BCO 104-0/3153/262-9 UHE COLIDER CENTRALIZ.</v>
          </cell>
          <cell r="C273">
            <v>-35.11</v>
          </cell>
          <cell r="BA273">
            <v>-35.11</v>
          </cell>
          <cell r="BC273">
            <v>-35.11</v>
          </cell>
        </row>
        <row r="274">
          <cell r="A274" t="str">
            <v>1112161</v>
          </cell>
          <cell r="B274" t="str">
            <v>TRE - BCO 237-2/0895/300220-9 - PCH RIO DOS PATOS</v>
          </cell>
          <cell r="C274">
            <v>-42.82</v>
          </cell>
          <cell r="BA274">
            <v>-42.82</v>
          </cell>
          <cell r="BC274">
            <v>-42.82</v>
          </cell>
        </row>
        <row r="275">
          <cell r="A275" t="str">
            <v>1112164</v>
          </cell>
          <cell r="B275" t="str">
            <v>TRE - 001-9/3064/18003-3 BANCO DO BRASIL S.A.</v>
          </cell>
        </row>
        <row r="276">
          <cell r="A276" t="str">
            <v>1112165</v>
          </cell>
          <cell r="B276" t="str">
            <v>TRE - 237-2/0895/115602-0 BANCO BRADESCO S.A.</v>
          </cell>
          <cell r="I276">
            <v>0</v>
          </cell>
          <cell r="BA276">
            <v>0</v>
          </cell>
          <cell r="BC276">
            <v>0</v>
          </cell>
        </row>
        <row r="277">
          <cell r="A277" t="str">
            <v>1112167</v>
          </cell>
          <cell r="B277" t="str">
            <v>TRE - 104-0/3153/35500-5 CAIXA ECONOMICA FEDERAL</v>
          </cell>
          <cell r="I277">
            <v>-1809.74</v>
          </cell>
          <cell r="BA277">
            <v>-1809.74</v>
          </cell>
          <cell r="BC277">
            <v>-1809.74</v>
          </cell>
        </row>
        <row r="278">
          <cell r="A278" t="str">
            <v>1112168</v>
          </cell>
          <cell r="B278" t="str">
            <v>TRE - 104-0/3153/3105508-4 CAIXA ECONOMICA FEDERAL</v>
          </cell>
          <cell r="I278">
            <v>0</v>
          </cell>
          <cell r="BA278">
            <v>0</v>
          </cell>
          <cell r="BC278">
            <v>0</v>
          </cell>
        </row>
        <row r="279">
          <cell r="A279" t="str">
            <v>1112171</v>
          </cell>
          <cell r="B279" t="str">
            <v>TRE - 001-9/3064/18004-1 BANCO DO BRASIL S.A.</v>
          </cell>
        </row>
        <row r="280">
          <cell r="A280" t="str">
            <v>1112172</v>
          </cell>
          <cell r="B280" t="str">
            <v>TRE - 237-2/0895/115734-5 BANCO BRADESCO S.A.</v>
          </cell>
          <cell r="J280">
            <v>0</v>
          </cell>
          <cell r="BA280">
            <v>0</v>
          </cell>
          <cell r="BC280">
            <v>0</v>
          </cell>
        </row>
        <row r="281">
          <cell r="A281" t="str">
            <v>1112174</v>
          </cell>
          <cell r="B281" t="str">
            <v>TRE - 104-0/3153/35501-3 CAIXA ECONOMICA FEDERAL</v>
          </cell>
          <cell r="J281">
            <v>-664.85</v>
          </cell>
          <cell r="BA281">
            <v>-664.85</v>
          </cell>
          <cell r="BC281">
            <v>-664.85</v>
          </cell>
        </row>
        <row r="282">
          <cell r="A282" t="str">
            <v>1112175</v>
          </cell>
          <cell r="B282" t="str">
            <v>TRE - 104-0/3153/3105510-6 CAIXA ECONOMICA FEDERAL</v>
          </cell>
          <cell r="J282">
            <v>0</v>
          </cell>
          <cell r="BA282">
            <v>0</v>
          </cell>
          <cell r="BC282">
            <v>0</v>
          </cell>
        </row>
        <row r="283">
          <cell r="A283" t="str">
            <v>1112178</v>
          </cell>
          <cell r="B283" t="str">
            <v>TRE - 001-9/3064/18005-X BANCO DO BRASIL S.A.</v>
          </cell>
        </row>
        <row r="284">
          <cell r="A284" t="str">
            <v>1112181</v>
          </cell>
          <cell r="B284" t="str">
            <v>TRE - 104-0/3153/35502-1 CAIXA ECONOMICA FEDERAL</v>
          </cell>
          <cell r="K284">
            <v>-141.6</v>
          </cell>
          <cell r="BA284">
            <v>-141.6</v>
          </cell>
          <cell r="BC284">
            <v>-141.6</v>
          </cell>
        </row>
        <row r="285">
          <cell r="A285" t="str">
            <v>1112182</v>
          </cell>
          <cell r="B285" t="str">
            <v>TRE - 104-0/3153/3105512-2 CAIXA ECONOMICA FEDERAL</v>
          </cell>
          <cell r="K285">
            <v>0</v>
          </cell>
          <cell r="BA285">
            <v>0</v>
          </cell>
          <cell r="BC285">
            <v>0</v>
          </cell>
        </row>
        <row r="286">
          <cell r="A286" t="str">
            <v>1112185</v>
          </cell>
          <cell r="B286" t="str">
            <v>TRE - 001-9/3064/18006-8 BANCO DO BRASIL S.A.</v>
          </cell>
        </row>
        <row r="287">
          <cell r="A287" t="str">
            <v>1112186</v>
          </cell>
          <cell r="B287" t="str">
            <v>TRE - 237-2/0895/115757-4 BANCO BRADESCO S.A.</v>
          </cell>
          <cell r="L287">
            <v>0</v>
          </cell>
          <cell r="BA287">
            <v>0</v>
          </cell>
          <cell r="BC287">
            <v>0</v>
          </cell>
        </row>
        <row r="288">
          <cell r="A288" t="str">
            <v>1112188</v>
          </cell>
          <cell r="B288" t="str">
            <v>TRE - 104-0/3153/35503-0 CAIXA ECONOMICA FEDERAL</v>
          </cell>
          <cell r="L288">
            <v>-1667.27</v>
          </cell>
          <cell r="BA288">
            <v>-1667.27</v>
          </cell>
          <cell r="BC288">
            <v>-1667.27</v>
          </cell>
        </row>
        <row r="289">
          <cell r="A289" t="str">
            <v>1112189</v>
          </cell>
          <cell r="B289" t="str">
            <v>TRE - 104-0/3153/3105514-9 CAIXA ECONOMICA FEDERAL</v>
          </cell>
          <cell r="L289">
            <v>0</v>
          </cell>
          <cell r="BA289">
            <v>0</v>
          </cell>
          <cell r="BC289">
            <v>0</v>
          </cell>
        </row>
        <row r="290">
          <cell r="A290" t="str">
            <v>1112192</v>
          </cell>
          <cell r="B290" t="str">
            <v>TRE - 001-9/3064/18002-5 BANCO DO BRASIL S.A.</v>
          </cell>
        </row>
        <row r="291">
          <cell r="A291" t="str">
            <v>1112193</v>
          </cell>
          <cell r="B291" t="str">
            <v>TRE - 237-2/0895/115759-2 BANCO BRADESCO S.A.</v>
          </cell>
          <cell r="M291">
            <v>0</v>
          </cell>
          <cell r="BA291">
            <v>0</v>
          </cell>
          <cell r="BC291">
            <v>0</v>
          </cell>
        </row>
        <row r="292">
          <cell r="A292" t="str">
            <v>1112195</v>
          </cell>
          <cell r="B292" t="str">
            <v>TRE - 104-0/3153/35504-8 CAIXA ECONOMICA FEDERAL</v>
          </cell>
          <cell r="M292">
            <v>-66.14</v>
          </cell>
          <cell r="BA292">
            <v>-66.14</v>
          </cell>
          <cell r="BC292">
            <v>-66.14</v>
          </cell>
        </row>
        <row r="293">
          <cell r="A293" t="str">
            <v>1112199</v>
          </cell>
          <cell r="B293" t="str">
            <v>TRE - 001-9/3064/18001-7 BANCO DO BRASIL S.A.</v>
          </cell>
        </row>
        <row r="294">
          <cell r="A294" t="str">
            <v>1112200</v>
          </cell>
          <cell r="B294" t="str">
            <v>TRE - 237-2/0895/115777-6 BANCO BRADESCO S.A.</v>
          </cell>
          <cell r="N294">
            <v>0</v>
          </cell>
          <cell r="BA294">
            <v>0</v>
          </cell>
          <cell r="BC294">
            <v>0</v>
          </cell>
        </row>
        <row r="295">
          <cell r="A295" t="str">
            <v>1112202</v>
          </cell>
          <cell r="B295" t="str">
            <v>TRE - 104-0/3153/35505-6 CAIXA ECONOMICA FEDERAL</v>
          </cell>
          <cell r="N295">
            <v>-2090.66</v>
          </cell>
          <cell r="BA295">
            <v>-2090.66</v>
          </cell>
          <cell r="BC295">
            <v>-2090.66</v>
          </cell>
        </row>
        <row r="296">
          <cell r="A296" t="str">
            <v>1112206</v>
          </cell>
          <cell r="B296" t="str">
            <v>TRE - 001-9/3064/18007-6 BANCO DO BRASIL S.A.</v>
          </cell>
        </row>
        <row r="297">
          <cell r="A297" t="str">
            <v>1112207</v>
          </cell>
          <cell r="B297" t="str">
            <v>TRE - 237-2/0895/116295-0 BANCO BRADESCO S.A.</v>
          </cell>
          <cell r="O297">
            <v>0</v>
          </cell>
          <cell r="BA297">
            <v>0</v>
          </cell>
          <cell r="BC297">
            <v>0</v>
          </cell>
        </row>
        <row r="298">
          <cell r="A298" t="str">
            <v>1112209</v>
          </cell>
          <cell r="B298" t="str">
            <v>TRE - 104-0/3153/35506-4 CAIXA ECONOMICA FEDERAL</v>
          </cell>
          <cell r="O298">
            <v>-38.08</v>
          </cell>
          <cell r="BA298">
            <v>-38.08</v>
          </cell>
          <cell r="BC298">
            <v>-38.08</v>
          </cell>
        </row>
        <row r="299">
          <cell r="A299" t="str">
            <v>1112215</v>
          </cell>
          <cell r="B299" t="str">
            <v>TRE - 001-9/3064/6343-6 BANCO DO BRASIL S.A.</v>
          </cell>
        </row>
        <row r="300">
          <cell r="A300" t="str">
            <v>1112217</v>
          </cell>
          <cell r="B300" t="str">
            <v>TRE - 104-0/3153/5507-2 CAIXA ECONOMICA FEDERAL</v>
          </cell>
          <cell r="U300">
            <v>-4326.07</v>
          </cell>
          <cell r="BA300">
            <v>-4326.07</v>
          </cell>
          <cell r="BC300">
            <v>-4326.07</v>
          </cell>
        </row>
        <row r="301">
          <cell r="A301" t="str">
            <v>1112219</v>
          </cell>
          <cell r="B301" t="str">
            <v>TRE - 104-0/3153/5513-7 CAIXA ECONOMICA FEDERAL</v>
          </cell>
          <cell r="AB301">
            <v>-464.69</v>
          </cell>
          <cell r="BA301">
            <v>-464.69</v>
          </cell>
          <cell r="BC301">
            <v>-464.69</v>
          </cell>
        </row>
        <row r="302">
          <cell r="A302" t="str">
            <v>1112223</v>
          </cell>
          <cell r="B302" t="str">
            <v>TRE - 104-0/3153/5512-9 CAIXA ECONOMICA FEDERAL</v>
          </cell>
          <cell r="AD302">
            <v>-114.96</v>
          </cell>
          <cell r="BA302">
            <v>-114.96</v>
          </cell>
          <cell r="BC302">
            <v>-114.96</v>
          </cell>
        </row>
        <row r="303">
          <cell r="A303" t="str">
            <v>1112225</v>
          </cell>
          <cell r="B303" t="str">
            <v>TRE - 104-0/3153/55014-6 CAIXA ECONOMICA FEDERAL</v>
          </cell>
          <cell r="AE303">
            <v>-2966.97</v>
          </cell>
          <cell r="BA303">
            <v>-2966.97</v>
          </cell>
          <cell r="BC303">
            <v>-2966.97</v>
          </cell>
        </row>
        <row r="304">
          <cell r="A304" t="str">
            <v>1112227</v>
          </cell>
          <cell r="B304" t="str">
            <v>TRE - 104-0/3153/5509-9 CAIXA ECONOMICA FEDERAL</v>
          </cell>
          <cell r="AF304">
            <v>-215.22</v>
          </cell>
          <cell r="BA304">
            <v>-215.22</v>
          </cell>
          <cell r="BC304">
            <v>-215.22</v>
          </cell>
        </row>
        <row r="305">
          <cell r="A305" t="str">
            <v>1112231</v>
          </cell>
          <cell r="B305" t="str">
            <v>TRE - 104-0/3153/5511-0 CAIXA ECONOMICA FEDERAL</v>
          </cell>
          <cell r="AH305">
            <v>-2056.0500000000002</v>
          </cell>
          <cell r="BA305">
            <v>-2056.0500000000002</v>
          </cell>
          <cell r="BC305">
            <v>-2056.0500000000002</v>
          </cell>
        </row>
        <row r="306">
          <cell r="A306" t="str">
            <v>1112235</v>
          </cell>
          <cell r="B306" t="str">
            <v>TRE - 341-7/0910/01555-1 BANCO ITAU S.A.</v>
          </cell>
        </row>
        <row r="307">
          <cell r="A307" t="str">
            <v>1112237</v>
          </cell>
          <cell r="B307" t="str">
            <v>TRE - 237-2/0895/117705-2 BANCO BRADESCO S.A.</v>
          </cell>
          <cell r="Q307">
            <v>0</v>
          </cell>
          <cell r="BA307">
            <v>0</v>
          </cell>
          <cell r="BC307">
            <v>0</v>
          </cell>
        </row>
        <row r="308">
          <cell r="A308" t="str">
            <v>1112238</v>
          </cell>
          <cell r="B308" t="str">
            <v>TRE - 341-7/0910/11625-0 BANCO ITAU S.A.</v>
          </cell>
          <cell r="Q308">
            <v>-423.55</v>
          </cell>
          <cell r="BA308">
            <v>-423.55</v>
          </cell>
          <cell r="BC308">
            <v>-423.55</v>
          </cell>
        </row>
        <row r="309">
          <cell r="A309" t="str">
            <v>1112242</v>
          </cell>
          <cell r="B309" t="str">
            <v>TRE - 237-2/0895/117431-2 BANCO BRADESCO S.A.</v>
          </cell>
          <cell r="R309">
            <v>0</v>
          </cell>
          <cell r="BA309">
            <v>0</v>
          </cell>
          <cell r="BC309">
            <v>0</v>
          </cell>
        </row>
        <row r="310">
          <cell r="A310" t="str">
            <v>1112252</v>
          </cell>
          <cell r="B310" t="str">
            <v>TRE - 237-2/0895/117666-8 BANCO BRADESCO S.A.</v>
          </cell>
          <cell r="T310">
            <v>0</v>
          </cell>
          <cell r="BA310">
            <v>0</v>
          </cell>
          <cell r="BC310">
            <v>0</v>
          </cell>
        </row>
        <row r="311">
          <cell r="A311" t="str">
            <v>1112254</v>
          </cell>
          <cell r="B311" t="str">
            <v>TRE - 341-7/0910/11622-7 BANCO ITAU S.A.</v>
          </cell>
          <cell r="T311">
            <v>-423.55</v>
          </cell>
          <cell r="BA311">
            <v>-423.55</v>
          </cell>
          <cell r="BC311">
            <v>-423.55</v>
          </cell>
        </row>
        <row r="312">
          <cell r="A312" t="str">
            <v>1112262</v>
          </cell>
          <cell r="B312" t="str">
            <v>TRE - 104-0/3153/5519-6 CAIXA ECONOMICA FEDERAL</v>
          </cell>
          <cell r="Q312">
            <v>0</v>
          </cell>
          <cell r="BA312">
            <v>0</v>
          </cell>
          <cell r="BC312">
            <v>0</v>
          </cell>
        </row>
        <row r="313">
          <cell r="A313" t="str">
            <v>1112267</v>
          </cell>
          <cell r="B313" t="str">
            <v>TRE - 104-0/3153/5517-0 CAIXA ECONOMICA FEDERAL</v>
          </cell>
          <cell r="R313">
            <v>0</v>
          </cell>
          <cell r="BA313">
            <v>0</v>
          </cell>
          <cell r="BC313">
            <v>0</v>
          </cell>
        </row>
        <row r="314">
          <cell r="A314" t="str">
            <v>1112272</v>
          </cell>
          <cell r="B314" t="str">
            <v>TRE - 104-0/3153/5520-0 CAIXA ECONOMICA FEDERAL</v>
          </cell>
          <cell r="S314">
            <v>-1260</v>
          </cell>
          <cell r="BA314">
            <v>-1260</v>
          </cell>
          <cell r="BC314">
            <v>-1260</v>
          </cell>
        </row>
        <row r="315">
          <cell r="A315" t="str">
            <v>1112273</v>
          </cell>
          <cell r="B315" t="str">
            <v>TRE - 104-0/3153/105536-0 CAIXA ECONOMICA FEDERAL</v>
          </cell>
          <cell r="S315">
            <v>1197.47</v>
          </cell>
          <cell r="BA315">
            <v>1197.47</v>
          </cell>
          <cell r="BC315">
            <v>1197.47</v>
          </cell>
        </row>
        <row r="316">
          <cell r="A316" t="str">
            <v>1112277</v>
          </cell>
          <cell r="B316" t="str">
            <v>TRE - 104-0/3153/5518-8 CAIXA ECONOMICA FEDERAL</v>
          </cell>
          <cell r="T316">
            <v>0</v>
          </cell>
          <cell r="BA316">
            <v>0</v>
          </cell>
          <cell r="BC316">
            <v>0</v>
          </cell>
        </row>
        <row r="317">
          <cell r="A317" t="str">
            <v>1112282</v>
          </cell>
          <cell r="B317" t="str">
            <v>TRE - BCO 104-0/3153/455-9 LT LDNA-FIG CENTRALIZ</v>
          </cell>
          <cell r="C317">
            <v>-1859.71</v>
          </cell>
          <cell r="BA317">
            <v>-1859.71</v>
          </cell>
          <cell r="BC317">
            <v>-1859.71</v>
          </cell>
        </row>
        <row r="318">
          <cell r="A318" t="str">
            <v>1112284</v>
          </cell>
          <cell r="B318" t="str">
            <v>TRE - BCO 104-0/3153/655-1 LT ASSIS-PARAG CENTRAL</v>
          </cell>
          <cell r="C318">
            <v>-13224.03</v>
          </cell>
          <cell r="BA318">
            <v>-13224.03</v>
          </cell>
          <cell r="BC318">
            <v>-13224.03</v>
          </cell>
        </row>
        <row r="319">
          <cell r="A319" t="str">
            <v>1112286</v>
          </cell>
          <cell r="B319" t="str">
            <v>TRE- BCO 104-0/3153/00041-3 LEVANT JUDICIAL</v>
          </cell>
          <cell r="D319">
            <v>-256474.28</v>
          </cell>
          <cell r="BA319">
            <v>-256474.28</v>
          </cell>
          <cell r="BC319">
            <v>-256474.28</v>
          </cell>
        </row>
        <row r="320">
          <cell r="A320" t="str">
            <v>1112333</v>
          </cell>
          <cell r="B320" t="str">
            <v>TRE - BCO 001-9/3064/6650-8 REGIONAL NRO</v>
          </cell>
          <cell r="D320">
            <v>0</v>
          </cell>
          <cell r="BA320">
            <v>0</v>
          </cell>
          <cell r="BC320">
            <v>0</v>
          </cell>
        </row>
        <row r="321">
          <cell r="A321" t="str">
            <v>1112335</v>
          </cell>
          <cell r="B321" t="str">
            <v>TRE - BCO 001-9/3064/6652-4 CONVÊNIO MORAR BEM</v>
          </cell>
        </row>
        <row r="322">
          <cell r="A322" t="str">
            <v>1112355</v>
          </cell>
          <cell r="B322" t="str">
            <v>TRE - BCO 104-0/3153/5524-2  CONTA MOVIMENTO</v>
          </cell>
          <cell r="V322">
            <v>0</v>
          </cell>
          <cell r="BA322">
            <v>0</v>
          </cell>
          <cell r="BC322">
            <v>0</v>
          </cell>
        </row>
        <row r="323">
          <cell r="A323" t="str">
            <v>1112358</v>
          </cell>
          <cell r="B323" t="str">
            <v>TRE - BCO 104-0/3153/5525-0 CONTA MOVIMENTO</v>
          </cell>
          <cell r="W323">
            <v>0</v>
          </cell>
          <cell r="BA323">
            <v>0</v>
          </cell>
          <cell r="BC323">
            <v>0</v>
          </cell>
        </row>
        <row r="324">
          <cell r="A324" t="str">
            <v>1112361</v>
          </cell>
          <cell r="B324" t="str">
            <v>TRE - BCO 104-0/3153/5526-9 CONTA MOVIMENTO</v>
          </cell>
          <cell r="X324">
            <v>-787.21</v>
          </cell>
          <cell r="BA324">
            <v>-787.21</v>
          </cell>
          <cell r="BC324">
            <v>-787.21</v>
          </cell>
        </row>
        <row r="325">
          <cell r="A325" t="str">
            <v>1112362</v>
          </cell>
          <cell r="B325" t="str">
            <v>TRE - BCO 104-0/3153/105576-9 ONS CENTRALIZADORA</v>
          </cell>
          <cell r="X325">
            <v>0</v>
          </cell>
          <cell r="BA325">
            <v>0</v>
          </cell>
          <cell r="BC325">
            <v>0</v>
          </cell>
        </row>
        <row r="326">
          <cell r="A326" t="str">
            <v>1112364</v>
          </cell>
          <cell r="B326" t="str">
            <v>TRE - BCO 104-0/3153/939-9 LTs VINCUL.CESSAO FIDUC</v>
          </cell>
          <cell r="C326">
            <v>-22379.3</v>
          </cell>
          <cell r="BA326">
            <v>-22379.3</v>
          </cell>
          <cell r="BC326">
            <v>-22379.3</v>
          </cell>
        </row>
        <row r="327">
          <cell r="A327" t="str">
            <v>1112367</v>
          </cell>
          <cell r="B327" t="str">
            <v>TRE - BCO 104-0/3153/869-4 - UHE BX IGUACU RESERVA</v>
          </cell>
          <cell r="C327">
            <v>-6.13</v>
          </cell>
          <cell r="BA327">
            <v>-6.13</v>
          </cell>
          <cell r="BC327">
            <v>-6.13</v>
          </cell>
        </row>
        <row r="328">
          <cell r="A328" t="str">
            <v>1112370</v>
          </cell>
          <cell r="B328" t="str">
            <v>TRE - BCO 001-9/3064/97197-9 -SPE MARUMBI</v>
          </cell>
          <cell r="AW328">
            <v>0</v>
          </cell>
          <cell r="BA328">
            <v>0</v>
          </cell>
          <cell r="BC328">
            <v>0</v>
          </cell>
        </row>
        <row r="329">
          <cell r="A329" t="str">
            <v>1112371</v>
          </cell>
          <cell r="B329" t="str">
            <v>TRE - BCO 104-0/3153/7002-0 - SPE MARUMBI ARREC.</v>
          </cell>
          <cell r="AW329">
            <v>-2046.27</v>
          </cell>
          <cell r="BA329">
            <v>-2046.27</v>
          </cell>
          <cell r="BC329">
            <v>-2046.27</v>
          </cell>
        </row>
        <row r="330">
          <cell r="A330" t="str">
            <v>1112372</v>
          </cell>
          <cell r="B330" t="str">
            <v>TRE - BCO 104-0/3153/7000-4 - SPE MARUMBI</v>
          </cell>
          <cell r="AW330">
            <v>0</v>
          </cell>
          <cell r="BA330">
            <v>0</v>
          </cell>
          <cell r="BC330">
            <v>0</v>
          </cell>
        </row>
        <row r="331">
          <cell r="A331" t="str">
            <v>1112376</v>
          </cell>
          <cell r="B331" t="str">
            <v>TRE - BCO 104-0/3153/272-6 - SPE COSTA OESTE ARREC</v>
          </cell>
          <cell r="AV331">
            <v>-830.85</v>
          </cell>
          <cell r="BA331">
            <v>-830.85</v>
          </cell>
          <cell r="BC331">
            <v>-830.85</v>
          </cell>
        </row>
        <row r="332">
          <cell r="A332" t="str">
            <v>1112385</v>
          </cell>
          <cell r="B332" t="str">
            <v>TRE - BCO 104-0/3153/105684-6 BNDES CENTRALIZ.</v>
          </cell>
          <cell r="V332">
            <v>21844.87</v>
          </cell>
          <cell r="BA332">
            <v>21844.87</v>
          </cell>
          <cell r="BC332">
            <v>21844.87</v>
          </cell>
        </row>
        <row r="333">
          <cell r="A333" t="str">
            <v>1112387</v>
          </cell>
          <cell r="B333" t="str">
            <v>TRE - BCO 104-0/3153/105686-2 BNDES CENTRALIZ.</v>
          </cell>
          <cell r="X333">
            <v>-245.89</v>
          </cell>
          <cell r="BA333">
            <v>-245.89</v>
          </cell>
          <cell r="BC333">
            <v>-245.89</v>
          </cell>
        </row>
        <row r="334">
          <cell r="A334" t="str">
            <v>1112388</v>
          </cell>
          <cell r="B334" t="str">
            <v>TRE - BCO 104-0/3153/105681-1 BNDES CENTRALIZ.</v>
          </cell>
          <cell r="Y334">
            <v>19313.11</v>
          </cell>
          <cell r="BA334">
            <v>19313.11</v>
          </cell>
          <cell r="BC334">
            <v>19313.11</v>
          </cell>
        </row>
        <row r="335">
          <cell r="A335" t="str">
            <v>1112390</v>
          </cell>
          <cell r="B335" t="str">
            <v>TRE - BCO 104-0/3153/105683-8 BNDES CENTRALIZ.</v>
          </cell>
          <cell r="AA335">
            <v>0</v>
          </cell>
          <cell r="BA335">
            <v>0</v>
          </cell>
          <cell r="BC335">
            <v>0</v>
          </cell>
        </row>
        <row r="336">
          <cell r="A336" t="str">
            <v>1112398</v>
          </cell>
          <cell r="B336" t="str">
            <v>TRE - BCO 104-0/3153/9000-5 - CONTA MOVIMENTO</v>
          </cell>
          <cell r="AX336">
            <v>-117.65</v>
          </cell>
          <cell r="BA336">
            <v>-117.65</v>
          </cell>
          <cell r="BC336">
            <v>-117.65</v>
          </cell>
        </row>
        <row r="337">
          <cell r="A337" t="str">
            <v>1112402</v>
          </cell>
          <cell r="B337" t="str">
            <v>TRE - BCO 001-9/3064/6832-2 - JANDAIRA III E</v>
          </cell>
          <cell r="AK337">
            <v>-3.81</v>
          </cell>
          <cell r="BA337">
            <v>-3.81</v>
          </cell>
          <cell r="BC337">
            <v>-3.81</v>
          </cell>
        </row>
        <row r="338">
          <cell r="A338" t="str">
            <v>1112403</v>
          </cell>
          <cell r="B338" t="str">
            <v>TRE - BCO 001-9/3064/6833-0 - JANDAIRA IV EN</v>
          </cell>
          <cell r="AL338">
            <v>-3.21</v>
          </cell>
          <cell r="BA338">
            <v>-3.21</v>
          </cell>
          <cell r="BC338">
            <v>-3.21</v>
          </cell>
        </row>
        <row r="339">
          <cell r="A339" t="str">
            <v>1112404</v>
          </cell>
          <cell r="B339" t="str">
            <v>TRE - BCO 001-9/3064/6841-1 - F.D.A. GERAÇÃO</v>
          </cell>
          <cell r="AT339">
            <v>-22437.16</v>
          </cell>
          <cell r="BA339">
            <v>-22437.16</v>
          </cell>
          <cell r="BC339">
            <v>-22437.16</v>
          </cell>
        </row>
        <row r="340">
          <cell r="A340" t="str">
            <v>1112405</v>
          </cell>
          <cell r="B340" t="str">
            <v>TRE - BCO 001-9/3064/6831-4 - JANDAIRA II EN</v>
          </cell>
          <cell r="AJ340">
            <v>-3.81</v>
          </cell>
          <cell r="BA340">
            <v>-3.81</v>
          </cell>
          <cell r="BC340">
            <v>-3.81</v>
          </cell>
        </row>
        <row r="341">
          <cell r="A341" t="str">
            <v>1112407</v>
          </cell>
          <cell r="B341" t="str">
            <v>TRE - BCO 001-9/3064/6835-7 - SPE UIRAPURU</v>
          </cell>
          <cell r="AX341">
            <v>-204.68</v>
          </cell>
          <cell r="BA341">
            <v>-204.68</v>
          </cell>
          <cell r="BC341">
            <v>-204.68</v>
          </cell>
        </row>
        <row r="342">
          <cell r="A342" t="str">
            <v>1112415</v>
          </cell>
          <cell r="B342" t="str">
            <v>TRE - BCO 104-0/3153/1070-2 - LOTE E CENTRALIZ</v>
          </cell>
          <cell r="C342">
            <v>-108823.96</v>
          </cell>
          <cell r="BA342">
            <v>-108823.96</v>
          </cell>
          <cell r="BC342">
            <v>-108823.96</v>
          </cell>
        </row>
        <row r="343">
          <cell r="A343" t="str">
            <v>1112428</v>
          </cell>
          <cell r="B343" t="str">
            <v>TRE - BCO 341-7/0903/508-0 - CONTA MOVIMENTO</v>
          </cell>
          <cell r="U343">
            <v>0</v>
          </cell>
          <cell r="BA343">
            <v>0</v>
          </cell>
          <cell r="BC343">
            <v>0</v>
          </cell>
        </row>
        <row r="344">
          <cell r="A344" t="str">
            <v>1112460</v>
          </cell>
          <cell r="B344" t="str">
            <v>TRE - BCO 001-9/17698/9596-6-CONTA CENTRALIZADORA</v>
          </cell>
          <cell r="AN344">
            <v>-10544.91</v>
          </cell>
          <cell r="BA344">
            <v>-10544.91</v>
          </cell>
          <cell r="BC344">
            <v>-10544.91</v>
          </cell>
        </row>
        <row r="345">
          <cell r="A345" t="str">
            <v>1112463</v>
          </cell>
          <cell r="B345" t="str">
            <v>TRE - BCO 001-9/17698/9525-7-CONTA CENTRALIZADORA</v>
          </cell>
          <cell r="AP345">
            <v>-8819.59</v>
          </cell>
          <cell r="BA345">
            <v>-8819.59</v>
          </cell>
          <cell r="BC345">
            <v>-8819.59</v>
          </cell>
        </row>
        <row r="346">
          <cell r="A346" t="str">
            <v>1112473</v>
          </cell>
          <cell r="B346" t="str">
            <v>TRE - BCO 001-9/17698/9523-0-CONTA CENTRALIZADORA</v>
          </cell>
          <cell r="AQ346">
            <v>-8718.4599999999991</v>
          </cell>
          <cell r="BA346">
            <v>-8718.4599999999991</v>
          </cell>
          <cell r="BC346">
            <v>-8718.4599999999991</v>
          </cell>
        </row>
        <row r="347">
          <cell r="A347" t="str">
            <v>1112484</v>
          </cell>
          <cell r="B347" t="str">
            <v>TRE - BCO 001-9/17698/9526-5-CONTA CENTRALIZADORA</v>
          </cell>
          <cell r="AR347">
            <v>-5718.46</v>
          </cell>
          <cell r="BA347">
            <v>-5718.46</v>
          </cell>
          <cell r="BC347">
            <v>-5718.46</v>
          </cell>
        </row>
        <row r="348">
          <cell r="A348" t="str">
            <v>1112494</v>
          </cell>
          <cell r="B348" t="str">
            <v>TRE - BCO 001-9/17698/9524-9-CONTA CENTRALIZADORA</v>
          </cell>
          <cell r="AS348">
            <v>-5743.87</v>
          </cell>
          <cell r="BA348">
            <v>-5743.87</v>
          </cell>
          <cell r="BC348">
            <v>-5743.87</v>
          </cell>
        </row>
        <row r="349">
          <cell r="A349" t="str">
            <v>1112998</v>
          </cell>
          <cell r="B349" t="str">
            <v>TRE # BCO TRANSFERENCIA COPEL</v>
          </cell>
          <cell r="C349">
            <v>0</v>
          </cell>
          <cell r="D349">
            <v>0</v>
          </cell>
          <cell r="BA349">
            <v>0</v>
          </cell>
          <cell r="BC349">
            <v>0</v>
          </cell>
        </row>
        <row r="350">
          <cell r="A350" t="str">
            <v>1112999</v>
          </cell>
          <cell r="B350" t="str">
            <v>TRE # BANCOS VALORES A CLASSIFICAR</v>
          </cell>
          <cell r="C350">
            <v>0</v>
          </cell>
          <cell r="D350">
            <v>0</v>
          </cell>
          <cell r="BA350">
            <v>0</v>
          </cell>
          <cell r="BC350">
            <v>0</v>
          </cell>
        </row>
        <row r="351">
          <cell r="A351" t="str">
            <v>1113000</v>
          </cell>
          <cell r="B351" t="str">
            <v>TRS - BCO 001-9/3306/11100-7 CONTA MOVIMENTO</v>
          </cell>
          <cell r="C351">
            <v>3148.34</v>
          </cell>
          <cell r="BA351">
            <v>3148.34</v>
          </cell>
          <cell r="BC351">
            <v>3148.34</v>
          </cell>
        </row>
        <row r="352">
          <cell r="A352" t="str">
            <v>1113001</v>
          </cell>
          <cell r="B352" t="str">
            <v>TRS - BCO 001-9/1519/25005-8 ARREC USINAS</v>
          </cell>
          <cell r="C352">
            <v>0</v>
          </cell>
          <cell r="BA352">
            <v>0</v>
          </cell>
          <cell r="BC352">
            <v>0</v>
          </cell>
        </row>
        <row r="353">
          <cell r="A353" t="str">
            <v>1113014</v>
          </cell>
          <cell r="B353" t="str">
            <v>TRS - BCO 001-9/1779/30447-6 CCD COLIDER</v>
          </cell>
          <cell r="C353">
            <v>0</v>
          </cell>
          <cell r="BA353">
            <v>0</v>
          </cell>
          <cell r="BC353">
            <v>0</v>
          </cell>
        </row>
        <row r="354">
          <cell r="A354" t="str">
            <v>1113024</v>
          </cell>
          <cell r="B354" t="str">
            <v>TRS - BCO 001-9/3064/111500-6 CONTA MOVIMENTO</v>
          </cell>
          <cell r="D354">
            <v>0</v>
          </cell>
          <cell r="BA354">
            <v>0</v>
          </cell>
          <cell r="BC354">
            <v>0</v>
          </cell>
        </row>
        <row r="355">
          <cell r="A355" t="str">
            <v>1113029</v>
          </cell>
          <cell r="B355" t="str">
            <v>TRS - BCO 104-0/369/5205-3 CONTA MOVIMENTO</v>
          </cell>
          <cell r="D355">
            <v>16937.419999999998</v>
          </cell>
          <cell r="BA355">
            <v>16937.419999999998</v>
          </cell>
          <cell r="BC355">
            <v>16937.419999999998</v>
          </cell>
        </row>
        <row r="356">
          <cell r="A356" t="str">
            <v>1113030</v>
          </cell>
          <cell r="B356" t="str">
            <v>TRS - BCO 104-0/369/5400-5 LEVANT JUDICIAL</v>
          </cell>
          <cell r="D356">
            <v>120147.07</v>
          </cell>
          <cell r="BA356">
            <v>120147.07</v>
          </cell>
          <cell r="BC356">
            <v>120147.07</v>
          </cell>
        </row>
        <row r="357">
          <cell r="A357" t="str">
            <v>1113031</v>
          </cell>
          <cell r="B357" t="str">
            <v>TRS - BCO 104-0/3153/5001-1 ARRECADACAO</v>
          </cell>
          <cell r="D357">
            <v>1191726.6000000001</v>
          </cell>
          <cell r="BA357">
            <v>1191726.6000000001</v>
          </cell>
          <cell r="BC357">
            <v>1191726.6000000001</v>
          </cell>
        </row>
        <row r="358">
          <cell r="A358" t="str">
            <v>1113109</v>
          </cell>
          <cell r="B358" t="str">
            <v>TRS - BCO 001-9/3064/3574-2 CONTA MOVIMENTO</v>
          </cell>
          <cell r="AZ358">
            <v>7000</v>
          </cell>
          <cell r="BA358">
            <v>7000</v>
          </cell>
          <cell r="BC358">
            <v>7000</v>
          </cell>
          <cell r="BD358">
            <v>0</v>
          </cell>
        </row>
        <row r="359">
          <cell r="A359" t="str">
            <v>1113154</v>
          </cell>
          <cell r="B359" t="str">
            <v>TRS - BCO 104-0/3153/15002-4 CERQUILHO CENTRALIZ.</v>
          </cell>
          <cell r="C359">
            <v>340862.39</v>
          </cell>
          <cell r="BA359">
            <v>340862.39</v>
          </cell>
          <cell r="BC359">
            <v>340862.39</v>
          </cell>
        </row>
        <row r="360">
          <cell r="A360" t="str">
            <v>1113158</v>
          </cell>
          <cell r="B360" t="str">
            <v>TRS - BCO 104-0/3153/262-9 UHE COLIDER CENTRALIZ.</v>
          </cell>
          <cell r="C360">
            <v>6101878.5499999998</v>
          </cell>
          <cell r="BA360">
            <v>6101878.5499999998</v>
          </cell>
          <cell r="BC360">
            <v>6101878.5499999998</v>
          </cell>
        </row>
        <row r="361">
          <cell r="A361" t="str">
            <v>1113167</v>
          </cell>
          <cell r="B361" t="str">
            <v>TRS - 104-0/3153/35500-5 CAIXA ECONOMICA FEDERAL</v>
          </cell>
          <cell r="I361">
            <v>345.84</v>
          </cell>
          <cell r="BA361">
            <v>345.84</v>
          </cell>
          <cell r="BC361">
            <v>345.84</v>
          </cell>
        </row>
        <row r="362">
          <cell r="A362" t="str">
            <v>1113168</v>
          </cell>
          <cell r="B362" t="str">
            <v>TRS - 104-0/3153/3105508-4 CAIXA ECONOMICA FEDERAL</v>
          </cell>
          <cell r="I362">
            <v>1273362.06</v>
          </cell>
          <cell r="BA362">
            <v>1273362.06</v>
          </cell>
          <cell r="BC362">
            <v>1273362.06</v>
          </cell>
        </row>
        <row r="363">
          <cell r="A363" t="str">
            <v>1113174</v>
          </cell>
          <cell r="B363" t="str">
            <v>TRS - 104-0/3153/35501-3 CAIXA ECONOMICA FEDERAL</v>
          </cell>
          <cell r="J363">
            <v>346.39</v>
          </cell>
          <cell r="BA363">
            <v>346.39</v>
          </cell>
          <cell r="BC363">
            <v>346.39</v>
          </cell>
        </row>
        <row r="364">
          <cell r="A364" t="str">
            <v>1113175</v>
          </cell>
          <cell r="B364" t="str">
            <v>TRS - 104-0/3153/3105510-6 CAIXA ECONOMICA FEDERAL</v>
          </cell>
          <cell r="J364">
            <v>1286290.53</v>
          </cell>
          <cell r="BA364">
            <v>1286290.53</v>
          </cell>
          <cell r="BC364">
            <v>1286290.53</v>
          </cell>
        </row>
        <row r="365">
          <cell r="A365" t="str">
            <v>1113182</v>
          </cell>
          <cell r="B365" t="str">
            <v>TRS - 104-0/3153/3105512-2 CAIXA ECONOMICA FEDERAL</v>
          </cell>
          <cell r="K365">
            <v>1320986.73</v>
          </cell>
          <cell r="BA365">
            <v>1320986.73</v>
          </cell>
          <cell r="BC365">
            <v>1320986.73</v>
          </cell>
        </row>
        <row r="366">
          <cell r="A366" t="str">
            <v>1113188</v>
          </cell>
          <cell r="B366" t="str">
            <v>TRS - 104-0/3153/35503-0 CAIXA ECONOMICA FEDERAL</v>
          </cell>
          <cell r="L366">
            <v>0</v>
          </cell>
          <cell r="BA366">
            <v>0</v>
          </cell>
          <cell r="BC366">
            <v>0</v>
          </cell>
        </row>
        <row r="367">
          <cell r="A367" t="str">
            <v>1113189</v>
          </cell>
          <cell r="B367" t="str">
            <v>TRS - 104-0/3153/3105514-9 CAIXA ECONOMICA FEDERAL</v>
          </cell>
          <cell r="L367">
            <v>1282201.56</v>
          </cell>
          <cell r="BA367">
            <v>1282201.56</v>
          </cell>
          <cell r="BC367">
            <v>1282201.56</v>
          </cell>
        </row>
        <row r="368">
          <cell r="A368" t="str">
            <v>1113193</v>
          </cell>
          <cell r="B368" t="str">
            <v>TRS - 237-2/0895/115759-2 BANCO BRADESCO S.A.</v>
          </cell>
        </row>
        <row r="369">
          <cell r="A369" t="str">
            <v>1113195</v>
          </cell>
          <cell r="B369" t="str">
            <v>TRS - 104-0/3153/35504-8 CAIXA ECONOMICA FEDERAL</v>
          </cell>
          <cell r="M369">
            <v>639.08000000000004</v>
          </cell>
          <cell r="BA369">
            <v>639.08000000000004</v>
          </cell>
          <cell r="BC369">
            <v>639.08000000000004</v>
          </cell>
        </row>
        <row r="370">
          <cell r="A370" t="str">
            <v>1113196</v>
          </cell>
          <cell r="B370" t="str">
            <v>TRS - 104-0/3153/3105504-1 CAIXA ECONOMICA FEDERAL</v>
          </cell>
          <cell r="M370">
            <v>1768792.41</v>
          </cell>
          <cell r="BA370">
            <v>1768792.41</v>
          </cell>
          <cell r="BC370">
            <v>1768792.41</v>
          </cell>
        </row>
        <row r="371">
          <cell r="A371" t="str">
            <v>1113202</v>
          </cell>
          <cell r="B371" t="str">
            <v>TRS - 104-0/3153/35505-6 CAIXA ECONOMICA FEDERAL</v>
          </cell>
          <cell r="N371">
            <v>537.4</v>
          </cell>
          <cell r="BA371">
            <v>537.4</v>
          </cell>
          <cell r="BC371">
            <v>537.4</v>
          </cell>
        </row>
        <row r="372">
          <cell r="A372" t="str">
            <v>1113203</v>
          </cell>
          <cell r="B372" t="str">
            <v>TRS - 104-0/3153/3105505-0 CAIXA ECONOMICA FEDERAL</v>
          </cell>
          <cell r="N372">
            <v>1971145.89</v>
          </cell>
          <cell r="BA372">
            <v>1971145.89</v>
          </cell>
          <cell r="BC372">
            <v>1971145.89</v>
          </cell>
        </row>
        <row r="373">
          <cell r="A373" t="str">
            <v>1113209</v>
          </cell>
          <cell r="B373" t="str">
            <v>TRS - 104-0/3153/35506-4 CAIXA ECONOMICA FEDERAL</v>
          </cell>
          <cell r="O373">
            <v>21</v>
          </cell>
          <cell r="BA373">
            <v>21</v>
          </cell>
          <cell r="BC373">
            <v>21</v>
          </cell>
        </row>
        <row r="374">
          <cell r="A374" t="str">
            <v>1113210</v>
          </cell>
          <cell r="B374" t="str">
            <v>TRS - 104-0/3153/3105516-5 CAIXA ECONOMICA FEDERAL</v>
          </cell>
          <cell r="O374">
            <v>264516.15000000002</v>
          </cell>
          <cell r="BA374">
            <v>264516.15000000002</v>
          </cell>
          <cell r="BC374">
            <v>264516.15000000002</v>
          </cell>
        </row>
        <row r="375">
          <cell r="A375" t="str">
            <v>1113217</v>
          </cell>
          <cell r="B375" t="str">
            <v>TRS - 104-0/3153/5507-2 CAIXA ECONOMICA FEDERAL</v>
          </cell>
          <cell r="U375">
            <v>33839.25</v>
          </cell>
          <cell r="BA375">
            <v>33839.25</v>
          </cell>
          <cell r="BC375">
            <v>33839.25</v>
          </cell>
        </row>
        <row r="376">
          <cell r="A376" t="str">
            <v>1113219</v>
          </cell>
          <cell r="B376" t="str">
            <v>TRS - 104-0/3153/5513-7 CAIXA ECONOMICA FEDERAL</v>
          </cell>
          <cell r="AB376">
            <v>2938.11</v>
          </cell>
          <cell r="BA376">
            <v>2938.11</v>
          </cell>
          <cell r="BC376">
            <v>2938.11</v>
          </cell>
        </row>
        <row r="377">
          <cell r="A377" t="str">
            <v>1113221</v>
          </cell>
          <cell r="B377" t="str">
            <v>TRS - 104-0/3153/5510-2 CAIXA ECONOMICA FEDERAL</v>
          </cell>
          <cell r="AC377">
            <v>40340.42</v>
          </cell>
          <cell r="BA377">
            <v>40340.42</v>
          </cell>
          <cell r="BC377">
            <v>40340.42</v>
          </cell>
        </row>
        <row r="378">
          <cell r="A378" t="str">
            <v>1113225</v>
          </cell>
          <cell r="B378" t="str">
            <v>TRS - 104-0/3153/55014-6 CAIXA ECONOMICA FEDERAL</v>
          </cell>
          <cell r="AE378">
            <v>28973.42</v>
          </cell>
          <cell r="BA378">
            <v>28973.42</v>
          </cell>
          <cell r="BC378">
            <v>28973.42</v>
          </cell>
        </row>
        <row r="379">
          <cell r="A379" t="str">
            <v>1113227</v>
          </cell>
          <cell r="B379" t="str">
            <v>TRS - 104-0/3153/5509-9 CAIXA ECONOMICA FEDERAL</v>
          </cell>
          <cell r="AF379">
            <v>265</v>
          </cell>
          <cell r="BA379">
            <v>265</v>
          </cell>
          <cell r="BC379">
            <v>265</v>
          </cell>
        </row>
        <row r="380">
          <cell r="A380" t="str">
            <v>1113230</v>
          </cell>
          <cell r="B380" t="str">
            <v>TRS - 237-2/0895/118746-5 BANCO BRADESCO S.A.</v>
          </cell>
        </row>
        <row r="381">
          <cell r="A381" t="str">
            <v>1113231</v>
          </cell>
          <cell r="B381" t="str">
            <v>TRS - 104-0/3153/5511-0 CAIXA ECONOMICA FEDERAL</v>
          </cell>
          <cell r="AH381">
            <v>6.55</v>
          </cell>
          <cell r="BA381">
            <v>6.55</v>
          </cell>
          <cell r="BC381">
            <v>6.55</v>
          </cell>
        </row>
        <row r="382">
          <cell r="A382" t="str">
            <v>1113237</v>
          </cell>
          <cell r="B382" t="str">
            <v>TRS - 237-2/0895/117705-2 BANCO BRADESCO S.A.</v>
          </cell>
        </row>
        <row r="383">
          <cell r="A383" t="str">
            <v>1113242</v>
          </cell>
          <cell r="B383" t="str">
            <v>TRS - 237-2/0895/117431-2 BANCO BRADESCO S.A.</v>
          </cell>
        </row>
        <row r="384">
          <cell r="A384" t="str">
            <v>1113247</v>
          </cell>
          <cell r="B384" t="str">
            <v>TRS - 237-2/0895/117703-6 BANCO BRADESCO S.A.</v>
          </cell>
          <cell r="S384">
            <v>412.49</v>
          </cell>
          <cell r="BA384">
            <v>412.49</v>
          </cell>
          <cell r="BC384">
            <v>412.49</v>
          </cell>
        </row>
        <row r="385">
          <cell r="A385" t="str">
            <v>1113252</v>
          </cell>
          <cell r="B385" t="str">
            <v>TRS - 237-2/0895/117666-8 BANCO BRADESCO S.A.</v>
          </cell>
          <cell r="T385">
            <v>0</v>
          </cell>
          <cell r="BA385">
            <v>0</v>
          </cell>
          <cell r="BC385">
            <v>0</v>
          </cell>
        </row>
        <row r="386">
          <cell r="A386" t="str">
            <v>1113263</v>
          </cell>
          <cell r="B386" t="str">
            <v>TRS - 104-0/3153/105532-7 CAIXA ECONOMICA FEDERAL</v>
          </cell>
          <cell r="Q386">
            <v>504691.16</v>
          </cell>
          <cell r="BA386">
            <v>504691.16</v>
          </cell>
          <cell r="BC386">
            <v>504691.16</v>
          </cell>
        </row>
        <row r="387">
          <cell r="A387" t="str">
            <v>1113267</v>
          </cell>
          <cell r="B387" t="str">
            <v>TRS - 104-0/3153/5517-0 CAIXA ECONOMICA FEDERAL</v>
          </cell>
        </row>
        <row r="388">
          <cell r="A388" t="str">
            <v>1113268</v>
          </cell>
          <cell r="B388" t="str">
            <v>TRS - 104-0/3153/105524-6 CAIXA ECONOMICA FEDERAL</v>
          </cell>
          <cell r="R388">
            <v>962035.64</v>
          </cell>
          <cell r="BA388">
            <v>962035.64</v>
          </cell>
          <cell r="BC388">
            <v>962035.64</v>
          </cell>
        </row>
        <row r="389">
          <cell r="A389" t="str">
            <v>1113272</v>
          </cell>
          <cell r="B389" t="str">
            <v>TRS - 104-0/3153/5520-0 CAIXA ECONOMICA FEDERAL</v>
          </cell>
          <cell r="S389">
            <v>-121.63</v>
          </cell>
          <cell r="BA389">
            <v>-121.63</v>
          </cell>
          <cell r="BC389">
            <v>-121.63</v>
          </cell>
        </row>
        <row r="390">
          <cell r="A390" t="str">
            <v>1113273</v>
          </cell>
          <cell r="B390" t="str">
            <v>TRS - 104-0/3153/105536-0 CAIXA ECONOMICA FEDERAL</v>
          </cell>
          <cell r="S390">
            <v>1519671.92</v>
          </cell>
          <cell r="BA390">
            <v>1519671.92</v>
          </cell>
          <cell r="BC390">
            <v>1519671.92</v>
          </cell>
        </row>
        <row r="391">
          <cell r="A391" t="str">
            <v>1113277</v>
          </cell>
          <cell r="B391" t="str">
            <v>TRS - 104-0/3153/5518-8 CAIXA ECONOMICA FEDERAL</v>
          </cell>
          <cell r="T391">
            <v>347.53</v>
          </cell>
          <cell r="BA391">
            <v>347.53</v>
          </cell>
          <cell r="BC391">
            <v>347.53</v>
          </cell>
        </row>
        <row r="392">
          <cell r="A392" t="str">
            <v>1113278</v>
          </cell>
          <cell r="B392" t="str">
            <v>TRS - 104-0/3153/105528-9 CAIXA ECONOMICA FEDERAL</v>
          </cell>
          <cell r="T392">
            <v>1370750.97</v>
          </cell>
          <cell r="BA392">
            <v>1370750.97</v>
          </cell>
          <cell r="BC392">
            <v>1370750.97</v>
          </cell>
        </row>
        <row r="393">
          <cell r="A393" t="str">
            <v>1113282</v>
          </cell>
          <cell r="B393" t="str">
            <v>TRS - BCO 104-0/3153/455-9 LT LDNA-FIG CENTRALIZ</v>
          </cell>
          <cell r="C393">
            <v>344030.92</v>
          </cell>
          <cell r="BA393">
            <v>344030.92</v>
          </cell>
          <cell r="BC393">
            <v>344030.92</v>
          </cell>
        </row>
        <row r="394">
          <cell r="A394" t="str">
            <v>1113284</v>
          </cell>
          <cell r="B394" t="str">
            <v>TRS - BCO 104-0/3153/655-1 LT ASSIS-PARAG CENTRAL</v>
          </cell>
          <cell r="C394">
            <v>434612.25</v>
          </cell>
          <cell r="BA394">
            <v>434612.25</v>
          </cell>
          <cell r="BC394">
            <v>434612.25</v>
          </cell>
        </row>
        <row r="395">
          <cell r="A395" t="str">
            <v>1113286</v>
          </cell>
          <cell r="B395" t="str">
            <v>TRS - BCO 104-0/3153/00041-3 LEVANT JUDICIAL</v>
          </cell>
          <cell r="D395">
            <v>387877.33</v>
          </cell>
          <cell r="BA395">
            <v>387877.33</v>
          </cell>
          <cell r="BC395">
            <v>387877.33</v>
          </cell>
        </row>
        <row r="396">
          <cell r="A396" t="str">
            <v>1113346</v>
          </cell>
          <cell r="B396" t="str">
            <v>TRS - BCO 104-0/3153/5521-8 CONTA MOVIMENTO</v>
          </cell>
          <cell r="Y396">
            <v>1736.35</v>
          </cell>
          <cell r="BA396">
            <v>1736.35</v>
          </cell>
          <cell r="BC396">
            <v>1736.35</v>
          </cell>
        </row>
        <row r="397">
          <cell r="A397" t="str">
            <v>1113349</v>
          </cell>
          <cell r="B397" t="str">
            <v>TRS - BCO 104-0/3153/5522-6  CONTA MOVIMENTO</v>
          </cell>
          <cell r="Z397">
            <v>33967.06</v>
          </cell>
          <cell r="BA397">
            <v>33967.06</v>
          </cell>
          <cell r="BC397">
            <v>33967.06</v>
          </cell>
        </row>
        <row r="398">
          <cell r="A398" t="str">
            <v>1113352</v>
          </cell>
          <cell r="B398" t="str">
            <v>TRS - BCO 104-0/3153/5523-4  CONTA MOVIMENTO</v>
          </cell>
          <cell r="AA398">
            <v>45019.89</v>
          </cell>
          <cell r="BA398">
            <v>45019.89</v>
          </cell>
          <cell r="BC398">
            <v>45019.89</v>
          </cell>
        </row>
        <row r="399">
          <cell r="A399" t="str">
            <v>1113355</v>
          </cell>
          <cell r="B399" t="str">
            <v>TRS - BCO 104-0/3153/5524-2  CONTA MOVIMENTO</v>
          </cell>
          <cell r="V399">
            <v>0</v>
          </cell>
          <cell r="BA399">
            <v>0</v>
          </cell>
          <cell r="BC399">
            <v>0</v>
          </cell>
        </row>
        <row r="400">
          <cell r="A400" t="str">
            <v>1113358</v>
          </cell>
          <cell r="B400" t="str">
            <v>TRS - BCO 104-0/3153/5525-0 CONTA MOVIMENTO</v>
          </cell>
          <cell r="W400">
            <v>1374.99</v>
          </cell>
          <cell r="BA400">
            <v>1374.99</v>
          </cell>
          <cell r="BC400">
            <v>1374.99</v>
          </cell>
        </row>
        <row r="401">
          <cell r="A401" t="str">
            <v>1113361</v>
          </cell>
          <cell r="B401" t="str">
            <v>TRS - BCO 104-0/3153/5526-9 CONTA MOVIMENTO</v>
          </cell>
          <cell r="X401">
            <v>-368.42</v>
          </cell>
          <cell r="BA401">
            <v>-368.42</v>
          </cell>
          <cell r="BC401">
            <v>-368.42</v>
          </cell>
        </row>
        <row r="402">
          <cell r="A402" t="str">
            <v>1113367</v>
          </cell>
          <cell r="B402" t="str">
            <v>TRS - BCO 104-0/3153/869-4 - UHE BX IGUACU RESERVA</v>
          </cell>
          <cell r="C402">
            <v>1920329.54</v>
          </cell>
          <cell r="BA402">
            <v>1920329.54</v>
          </cell>
          <cell r="BC402">
            <v>1920329.54</v>
          </cell>
        </row>
        <row r="403">
          <cell r="A403" t="str">
            <v>1113369</v>
          </cell>
          <cell r="B403" t="str">
            <v>TRS - BCO 237-2/3099/3784-2 BRADESCO</v>
          </cell>
          <cell r="U403">
            <v>0</v>
          </cell>
          <cell r="BA403">
            <v>0</v>
          </cell>
          <cell r="BC403">
            <v>0</v>
          </cell>
        </row>
        <row r="404">
          <cell r="A404" t="str">
            <v>1113371</v>
          </cell>
          <cell r="B404" t="str">
            <v>TRS - BCO 104-0/3153/7002-0 - SPE MARUMBI ARREC.</v>
          </cell>
          <cell r="AW404">
            <v>961404.16</v>
          </cell>
          <cell r="BA404">
            <v>961404.16</v>
          </cell>
          <cell r="BC404">
            <v>961404.16</v>
          </cell>
        </row>
        <row r="405">
          <cell r="A405" t="str">
            <v>1113376</v>
          </cell>
          <cell r="B405" t="str">
            <v>TRS - BCO 104-0/3153/272-6 - SPE COSTA OESTE ARREC</v>
          </cell>
          <cell r="AV405">
            <v>638420.85</v>
          </cell>
          <cell r="BA405">
            <v>638420.85</v>
          </cell>
          <cell r="BC405">
            <v>638420.85</v>
          </cell>
        </row>
        <row r="406">
          <cell r="A406" t="str">
            <v>1113378</v>
          </cell>
          <cell r="B406" t="str">
            <v>TRS - BCO 104-0/3153/105584-0 BNDES CENTRALIZ.</v>
          </cell>
          <cell r="AE406">
            <v>1104598.19</v>
          </cell>
          <cell r="BA406">
            <v>1104598.19</v>
          </cell>
          <cell r="BC406">
            <v>1104598.19</v>
          </cell>
        </row>
        <row r="407">
          <cell r="A407" t="str">
            <v>1113379</v>
          </cell>
          <cell r="B407" t="str">
            <v>TRS - BCO 104-0/3153/105588-2 BNDES CENTRALIZ.</v>
          </cell>
          <cell r="AG407">
            <v>1037161.61</v>
          </cell>
          <cell r="BA407">
            <v>1037161.61</v>
          </cell>
          <cell r="BC407">
            <v>1037161.61</v>
          </cell>
        </row>
        <row r="408">
          <cell r="A408" t="str">
            <v>1113380</v>
          </cell>
          <cell r="B408" t="str">
            <v>TRS - BCO 104-0/3153/105583-1 BNDES CENTRALIZ.</v>
          </cell>
          <cell r="AB408">
            <v>865266.57</v>
          </cell>
          <cell r="BA408">
            <v>865266.57</v>
          </cell>
          <cell r="BC408">
            <v>865266.57</v>
          </cell>
        </row>
        <row r="409">
          <cell r="A409" t="str">
            <v>1113381</v>
          </cell>
          <cell r="B409" t="str">
            <v>TRS - BCO 104-0/3153/105580-7 BNDES CENTRALIZ.</v>
          </cell>
          <cell r="AC409">
            <v>849950.47</v>
          </cell>
          <cell r="BA409">
            <v>849950.47</v>
          </cell>
          <cell r="BC409">
            <v>849950.47</v>
          </cell>
        </row>
        <row r="410">
          <cell r="A410" t="str">
            <v>1113382</v>
          </cell>
          <cell r="B410" t="str">
            <v>TRS - BCO 104-0/3153/105581-5 BNDES CENTRALIZ.</v>
          </cell>
          <cell r="AH410">
            <v>1222270.29</v>
          </cell>
          <cell r="BA410">
            <v>1222270.29</v>
          </cell>
          <cell r="BC410">
            <v>1222270.29</v>
          </cell>
        </row>
        <row r="411">
          <cell r="A411" t="str">
            <v>1113383</v>
          </cell>
          <cell r="B411" t="str">
            <v>TRS - BCO 104-0/3153/105582-3 BNDES CENTRALIZ.</v>
          </cell>
          <cell r="AD411">
            <v>1341847.3700000001</v>
          </cell>
          <cell r="BA411">
            <v>1341847.3700000001</v>
          </cell>
          <cell r="BC411">
            <v>1341847.3700000001</v>
          </cell>
        </row>
        <row r="412">
          <cell r="A412" t="str">
            <v>1113384</v>
          </cell>
          <cell r="B412" t="str">
            <v>TRS - BCO 104-0/3153/105589-0 BNDES CENTRALIZ.</v>
          </cell>
          <cell r="AF412">
            <v>1454074.14</v>
          </cell>
          <cell r="BA412">
            <v>1454074.14</v>
          </cell>
          <cell r="BC412">
            <v>1454074.14</v>
          </cell>
        </row>
        <row r="413">
          <cell r="A413" t="str">
            <v>1113385</v>
          </cell>
          <cell r="B413" t="str">
            <v>TRS - BCO 104-0/3153/105684-6 BNDES CENTRALIZ.</v>
          </cell>
          <cell r="V413">
            <v>1304152.4099999999</v>
          </cell>
          <cell r="BA413">
            <v>1304152.4099999999</v>
          </cell>
          <cell r="BC413">
            <v>1304152.4099999999</v>
          </cell>
        </row>
        <row r="414">
          <cell r="A414" t="str">
            <v>1113386</v>
          </cell>
          <cell r="B414" t="str">
            <v>TRS - BCO 104-0/3153/105685-4 BNDES CENTRALIZ.</v>
          </cell>
          <cell r="W414">
            <v>1245014.9099999999</v>
          </cell>
          <cell r="BA414">
            <v>1245014.9099999999</v>
          </cell>
          <cell r="BC414">
            <v>1245014.9099999999</v>
          </cell>
        </row>
        <row r="415">
          <cell r="A415" t="str">
            <v>1113387</v>
          </cell>
          <cell r="B415" t="str">
            <v>TRS - BCO 104-0/3153/105686-2 BNDES CENTRALIZ.</v>
          </cell>
          <cell r="X415">
            <v>1204153.42</v>
          </cell>
          <cell r="BA415">
            <v>1204153.42</v>
          </cell>
          <cell r="BC415">
            <v>1204153.42</v>
          </cell>
        </row>
        <row r="416">
          <cell r="A416" t="str">
            <v>1113388</v>
          </cell>
          <cell r="B416" t="str">
            <v>TRS - BCO 104-0/3153/105681-1 BNDES CENTRALIZ.</v>
          </cell>
          <cell r="Y416">
            <v>1083279.95</v>
          </cell>
          <cell r="BA416">
            <v>1083279.95</v>
          </cell>
          <cell r="BC416">
            <v>1083279.95</v>
          </cell>
        </row>
        <row r="417">
          <cell r="A417" t="str">
            <v>1113389</v>
          </cell>
          <cell r="B417" t="str">
            <v>TRS - BCO 104-0/3153/105682-0 BNDES CENTRALIZ.</v>
          </cell>
          <cell r="Z417">
            <v>1158014.75</v>
          </cell>
          <cell r="BA417">
            <v>1158014.75</v>
          </cell>
          <cell r="BC417">
            <v>1158014.75</v>
          </cell>
        </row>
        <row r="418">
          <cell r="A418" t="str">
            <v>1113390</v>
          </cell>
          <cell r="B418" t="str">
            <v>TRS - BCO 104-0/3153/105683-8 BNDES CENTRALIZ.</v>
          </cell>
          <cell r="AA418">
            <v>1016779.05</v>
          </cell>
          <cell r="BA418">
            <v>1016779.05</v>
          </cell>
          <cell r="BC418">
            <v>1016779.05</v>
          </cell>
        </row>
        <row r="419">
          <cell r="A419" t="str">
            <v>1113391</v>
          </cell>
          <cell r="B419" t="str">
            <v>TRS - BCO 104-0/3153/105707-9 BNDES CENTRALIZ.</v>
          </cell>
          <cell r="U419">
            <v>0.01</v>
          </cell>
          <cell r="BA419">
            <v>0.01</v>
          </cell>
          <cell r="BC419">
            <v>0.01</v>
          </cell>
        </row>
        <row r="420">
          <cell r="A420" t="str">
            <v>1113395</v>
          </cell>
          <cell r="B420" t="str">
            <v>TRS - BCO 104-0/3153/105717-6 PAGTO DEBENTURES</v>
          </cell>
          <cell r="U420">
            <v>30102.17</v>
          </cell>
          <cell r="BA420">
            <v>30102.17</v>
          </cell>
          <cell r="BC420">
            <v>30102.17</v>
          </cell>
        </row>
        <row r="421">
          <cell r="A421" t="str">
            <v>1113404</v>
          </cell>
          <cell r="B421" t="str">
            <v>TRS - BCO 001-9/3064/6841-1 - F.D.A. GERAÇÃO</v>
          </cell>
          <cell r="AT421">
            <v>1516.56</v>
          </cell>
          <cell r="BA421">
            <v>1516.56</v>
          </cell>
          <cell r="BC421">
            <v>1516.56</v>
          </cell>
        </row>
        <row r="422">
          <cell r="A422" t="str">
            <v>1113415</v>
          </cell>
          <cell r="B422" t="str">
            <v>TRS - BCO 104-0/3153/1070-2 - LOTE E CENTRALIZ</v>
          </cell>
          <cell r="C422">
            <v>13053974.92</v>
          </cell>
          <cell r="BA422">
            <v>13053974.92</v>
          </cell>
          <cell r="BC422">
            <v>13053974.92</v>
          </cell>
        </row>
        <row r="423">
          <cell r="A423" t="str">
            <v>1113428</v>
          </cell>
          <cell r="B423" t="str">
            <v>TRS - BCO 341-7/0903/508-0 - CONTA MOVIMENTO</v>
          </cell>
          <cell r="U423">
            <v>0</v>
          </cell>
          <cell r="BA423">
            <v>0</v>
          </cell>
          <cell r="BC423">
            <v>0</v>
          </cell>
        </row>
        <row r="424">
          <cell r="A424" t="str">
            <v>1113444</v>
          </cell>
          <cell r="B424" t="str">
            <v>TRS - BCO 001-9/1769-8/9599-0 - CONTA CENTRALIZ</v>
          </cell>
          <cell r="AN424">
            <v>6258.7</v>
          </cell>
          <cell r="BA424">
            <v>6258.7</v>
          </cell>
          <cell r="BC424">
            <v>6258.7</v>
          </cell>
        </row>
        <row r="425">
          <cell r="A425" t="str">
            <v>1113460</v>
          </cell>
          <cell r="B425" t="str">
            <v>TRS - BCO 001-9/17698/9596-6-CONTA CENTRALIZADORA</v>
          </cell>
          <cell r="AN425">
            <v>332434.34999999998</v>
          </cell>
          <cell r="BA425">
            <v>332434.34999999998</v>
          </cell>
          <cell r="BC425">
            <v>332434.34999999998</v>
          </cell>
        </row>
        <row r="426">
          <cell r="A426" t="str">
            <v>1113463</v>
          </cell>
          <cell r="B426" t="str">
            <v>TRS - BCO 001-9/17698/9525-7-CONTA CENTRALIZADORA</v>
          </cell>
          <cell r="AP426">
            <v>207040.41</v>
          </cell>
          <cell r="BA426">
            <v>207040.41</v>
          </cell>
          <cell r="BC426">
            <v>207040.41</v>
          </cell>
        </row>
        <row r="427">
          <cell r="A427" t="str">
            <v>1113471</v>
          </cell>
          <cell r="B427" t="str">
            <v>TRS - BCO 237-2/2373/8910-9-CONTA CENTRALIZADORA</v>
          </cell>
          <cell r="AP427">
            <v>14562.05</v>
          </cell>
          <cell r="BA427">
            <v>14562.05</v>
          </cell>
          <cell r="BC427">
            <v>14562.05</v>
          </cell>
        </row>
        <row r="428">
          <cell r="A428" t="str">
            <v>1113473</v>
          </cell>
          <cell r="B428" t="str">
            <v>TRS - BCO 001-9/17698/9523-0-CONTA CENTRALIZADORA</v>
          </cell>
          <cell r="AQ428">
            <v>82115.73</v>
          </cell>
          <cell r="BA428">
            <v>82115.73</v>
          </cell>
          <cell r="BC428">
            <v>82115.73</v>
          </cell>
        </row>
        <row r="429">
          <cell r="A429" t="str">
            <v>1113484</v>
          </cell>
          <cell r="B429" t="str">
            <v>TRS - BCO 001-9/17698/9526-5-CONTA CENTRALIZADORA</v>
          </cell>
          <cell r="AR429">
            <v>-301511.26</v>
          </cell>
          <cell r="BA429">
            <v>-301511.26</v>
          </cell>
          <cell r="BC429">
            <v>-301511.26</v>
          </cell>
        </row>
        <row r="430">
          <cell r="A430" t="str">
            <v>1113489</v>
          </cell>
          <cell r="B430" t="str">
            <v>TRS - BCO 004-3/0035/57492-3-CONTA CENTRALIZADORA</v>
          </cell>
          <cell r="AR430">
            <v>381345.91</v>
          </cell>
          <cell r="BA430">
            <v>381345.91</v>
          </cell>
          <cell r="BC430">
            <v>381345.91</v>
          </cell>
        </row>
        <row r="431">
          <cell r="A431" t="str">
            <v>1113492</v>
          </cell>
          <cell r="B431" t="str">
            <v>TRS - BCO 237-2/2373/8907-9-CONTA CENTRALIZADORA</v>
          </cell>
          <cell r="AR431">
            <v>14467.06</v>
          </cell>
          <cell r="BA431">
            <v>14467.06</v>
          </cell>
          <cell r="BC431">
            <v>14467.06</v>
          </cell>
        </row>
        <row r="432">
          <cell r="A432" t="str">
            <v>1113494</v>
          </cell>
          <cell r="B432" t="str">
            <v>TRS - BCO 001-9/17698/9524-9-CONTA CENTRALIZADORA</v>
          </cell>
          <cell r="AS432">
            <v>84172.58</v>
          </cell>
          <cell r="BA432">
            <v>84172.58</v>
          </cell>
          <cell r="BC432">
            <v>84172.58</v>
          </cell>
        </row>
        <row r="433">
          <cell r="A433" t="str">
            <v>1113501</v>
          </cell>
          <cell r="B433" t="str">
            <v>TRS - BCO 237-2/2373/8912-5-CONTA CENTRALIZADORA</v>
          </cell>
          <cell r="AS433">
            <v>14443.96</v>
          </cell>
          <cell r="BA433">
            <v>14443.96</v>
          </cell>
          <cell r="BC433">
            <v>14443.96</v>
          </cell>
        </row>
        <row r="434">
          <cell r="A434" t="str">
            <v>1113503</v>
          </cell>
          <cell r="B434" t="str">
            <v>TRS - BCO 341-7/0911/03187-0-CONTA CENTRALIZADORA</v>
          </cell>
          <cell r="AO434">
            <v>-26144306.25</v>
          </cell>
          <cell r="BA434">
            <v>-26144306.25</v>
          </cell>
          <cell r="BC434">
            <v>-26144306.25</v>
          </cell>
        </row>
        <row r="435">
          <cell r="A435" t="str">
            <v>1113517</v>
          </cell>
          <cell r="B435" t="str">
            <v>TRS  - 001-9/2659-X/5857-2 BANCO DO BRASIL S.A.</v>
          </cell>
          <cell r="AM435">
            <v>-219.5</v>
          </cell>
          <cell r="BA435">
            <v>-219.5</v>
          </cell>
          <cell r="BC435">
            <v>-219.5</v>
          </cell>
        </row>
        <row r="436">
          <cell r="A436" t="str">
            <v>1113518</v>
          </cell>
          <cell r="B436" t="str">
            <v>TRS  - 001-9/2659-X/5855-6 BANCO DO BRASIL S.A.</v>
          </cell>
          <cell r="AO436">
            <v>26042122.52</v>
          </cell>
          <cell r="BA436">
            <v>26042122.52</v>
          </cell>
          <cell r="BC436">
            <v>26042122.52</v>
          </cell>
        </row>
        <row r="437">
          <cell r="A437" t="str">
            <v>1113999</v>
          </cell>
          <cell r="B437" t="str">
            <v>TRS # BANCOS VALORES A CLASSIFICAR</v>
          </cell>
          <cell r="C437">
            <v>0</v>
          </cell>
          <cell r="D437">
            <v>0</v>
          </cell>
          <cell r="BA437">
            <v>0</v>
          </cell>
          <cell r="BC437">
            <v>0</v>
          </cell>
        </row>
        <row r="438">
          <cell r="A438" t="str">
            <v>1114000</v>
          </cell>
          <cell r="B438" t="str">
            <v>CHQ - BCO 001-9/3306/11100-7 CONTA MOVIMENTO</v>
          </cell>
          <cell r="C438">
            <v>-2554.79</v>
          </cell>
          <cell r="BA438">
            <v>-2554.79</v>
          </cell>
          <cell r="BC438">
            <v>-2554.79</v>
          </cell>
        </row>
        <row r="439">
          <cell r="A439" t="str">
            <v>1114010</v>
          </cell>
          <cell r="B439" t="str">
            <v>CHQ - BCO 104-0/3153/5002-0 CONTA MOVIMENTO</v>
          </cell>
          <cell r="C439">
            <v>-25</v>
          </cell>
          <cell r="BA439">
            <v>-25</v>
          </cell>
          <cell r="BC439">
            <v>-25</v>
          </cell>
        </row>
        <row r="440">
          <cell r="A440" t="str">
            <v>1114031</v>
          </cell>
          <cell r="B440" t="str">
            <v>CHQ - BCO 104-0/3153/5001-1 ARRECADACAO</v>
          </cell>
          <cell r="D440">
            <v>-3375559.18</v>
          </cell>
          <cell r="BA440">
            <v>-3375559.18</v>
          </cell>
          <cell r="BC440">
            <v>-3375559.18</v>
          </cell>
        </row>
        <row r="441">
          <cell r="A441" t="str">
            <v>1114174</v>
          </cell>
          <cell r="B441" t="str">
            <v>CHQ - 104-0/3153/35501-3 CAIXA ECONOMICA FEDERAL</v>
          </cell>
          <cell r="J441">
            <v>-45</v>
          </cell>
          <cell r="BA441">
            <v>-45</v>
          </cell>
          <cell r="BC441">
            <v>-45</v>
          </cell>
        </row>
        <row r="442">
          <cell r="A442" t="str">
            <v>1114181</v>
          </cell>
          <cell r="B442" t="str">
            <v>CHQ - 104-0/3153/35502-1 CAIXA ECONOMICA FEDERAL</v>
          </cell>
          <cell r="K442">
            <v>0</v>
          </cell>
          <cell r="BA442">
            <v>0</v>
          </cell>
          <cell r="BC442">
            <v>0</v>
          </cell>
        </row>
        <row r="443">
          <cell r="A443" t="str">
            <v>1114209</v>
          </cell>
          <cell r="B443" t="str">
            <v>CHQ - 104-0/3153/35506-4 CAIXA ECONOMICA FEDERAL</v>
          </cell>
          <cell r="O443">
            <v>-45</v>
          </cell>
          <cell r="BA443">
            <v>-45</v>
          </cell>
          <cell r="BC443">
            <v>-45</v>
          </cell>
        </row>
        <row r="444">
          <cell r="A444" t="str">
            <v>1114223</v>
          </cell>
          <cell r="B444" t="str">
            <v>CHQ - 104-0/3153/5512-9 CAIXA ECONOMICA FEDERAL</v>
          </cell>
          <cell r="AD444">
            <v>-1676.27</v>
          </cell>
          <cell r="BA444">
            <v>-1676.27</v>
          </cell>
          <cell r="BC444">
            <v>-1676.27</v>
          </cell>
        </row>
        <row r="445">
          <cell r="A445" t="str">
            <v>1114225</v>
          </cell>
          <cell r="B445" t="str">
            <v>CHQ - 104-0/3153/55014-6 CAIXA ECONOMICA FEDERAL</v>
          </cell>
          <cell r="AE445">
            <v>-2117.1</v>
          </cell>
          <cell r="BA445">
            <v>-2117.1</v>
          </cell>
          <cell r="BC445">
            <v>-2117.1</v>
          </cell>
        </row>
        <row r="446">
          <cell r="A446" t="str">
            <v>1114227</v>
          </cell>
          <cell r="B446" t="str">
            <v>CHQ - 104-0/3153/5509-9 CAIXA ECONOMICA FEDERAL</v>
          </cell>
          <cell r="AF446">
            <v>-549.4</v>
          </cell>
          <cell r="BA446">
            <v>-549.4</v>
          </cell>
          <cell r="BC446">
            <v>-549.4</v>
          </cell>
        </row>
        <row r="447">
          <cell r="A447" t="str">
            <v>1114231</v>
          </cell>
          <cell r="B447" t="str">
            <v>CHQ - 104-0/3153/5511-0 CAIXA ECONOMICA FEDERAL</v>
          </cell>
          <cell r="AH447">
            <v>-5406.53</v>
          </cell>
          <cell r="BA447">
            <v>-5406.53</v>
          </cell>
          <cell r="BC447">
            <v>-5406.53</v>
          </cell>
        </row>
        <row r="448">
          <cell r="A448" t="str">
            <v>1114333</v>
          </cell>
          <cell r="B448" t="str">
            <v>CHQ - BCO 001-9/3064/6650-8 REGIONAL NRO</v>
          </cell>
          <cell r="D448">
            <v>-53024.959999999999</v>
          </cell>
          <cell r="BA448">
            <v>-53024.959999999999</v>
          </cell>
          <cell r="BC448">
            <v>-53024.959999999999</v>
          </cell>
        </row>
        <row r="449">
          <cell r="A449" t="str">
            <v>1114346</v>
          </cell>
          <cell r="B449" t="str">
            <v>CHQ - BCO 104-0/3153/5521-8 CONTA MOVIMENTO</v>
          </cell>
          <cell r="Y449">
            <v>-245.03</v>
          </cell>
          <cell r="BA449">
            <v>-245.03</v>
          </cell>
          <cell r="BC449">
            <v>-245.03</v>
          </cell>
        </row>
        <row r="450">
          <cell r="A450" t="str">
            <v>1114349</v>
          </cell>
          <cell r="B450" t="str">
            <v>CHQ - BCO 104-0/3153/5522-6  CONTA MOVIMENTO</v>
          </cell>
          <cell r="Z450">
            <v>-245.03</v>
          </cell>
          <cell r="BA450">
            <v>-245.03</v>
          </cell>
          <cell r="BC450">
            <v>-245.03</v>
          </cell>
        </row>
        <row r="451">
          <cell r="A451" t="str">
            <v>1114352</v>
          </cell>
          <cell r="B451" t="str">
            <v>CHQ - BCO 104-0/3153/5523-4  CONTA MOVIMENTO</v>
          </cell>
          <cell r="AA451">
            <v>-245.04</v>
          </cell>
          <cell r="BA451">
            <v>-245.04</v>
          </cell>
          <cell r="BC451">
            <v>-245.04</v>
          </cell>
        </row>
        <row r="452">
          <cell r="A452" t="str">
            <v>1114368</v>
          </cell>
          <cell r="B452" t="str">
            <v>CHQ - BCO 001-9/3064/6747-4 - CONTA MOVIMENTO</v>
          </cell>
          <cell r="AU452">
            <v>0</v>
          </cell>
          <cell r="BA452">
            <v>0</v>
          </cell>
          <cell r="BC452">
            <v>0</v>
          </cell>
        </row>
        <row r="453">
          <cell r="A453" t="str">
            <v>CBAG11112</v>
          </cell>
          <cell r="B453" t="str">
            <v>Aplic. Financeiras - Mercado Aberto</v>
          </cell>
          <cell r="C453">
            <v>327838422.54000002</v>
          </cell>
          <cell r="D453">
            <v>322354499.23000002</v>
          </cell>
          <cell r="E453">
            <v>60140517.170000002</v>
          </cell>
          <cell r="F453">
            <v>185896481.08000001</v>
          </cell>
          <cell r="G453">
            <v>64809748.979999997</v>
          </cell>
          <cell r="H453">
            <v>3701252.77</v>
          </cell>
          <cell r="I453">
            <v>68564706.879999995</v>
          </cell>
          <cell r="J453">
            <v>58415462.200000003</v>
          </cell>
          <cell r="K453">
            <v>59680044.420000002</v>
          </cell>
          <cell r="L453">
            <v>69652955.730000004</v>
          </cell>
          <cell r="M453">
            <v>29907099.420000002</v>
          </cell>
          <cell r="N453">
            <v>8700714.5800000001</v>
          </cell>
          <cell r="O453">
            <v>17508187.140000001</v>
          </cell>
          <cell r="P453">
            <v>1711687.03</v>
          </cell>
          <cell r="Q453">
            <v>7082178.6799999997</v>
          </cell>
          <cell r="R453">
            <v>27355681.620000001</v>
          </cell>
          <cell r="S453">
            <v>19328681.219999999</v>
          </cell>
          <cell r="T453">
            <v>18475714.289999999</v>
          </cell>
          <cell r="U453">
            <v>60824036.439999998</v>
          </cell>
          <cell r="V453">
            <v>13371331.51</v>
          </cell>
          <cell r="W453">
            <v>15840849.26</v>
          </cell>
          <cell r="X453">
            <v>15187186.65</v>
          </cell>
          <cell r="Y453">
            <v>10441339.43</v>
          </cell>
          <cell r="Z453">
            <v>13280092.9</v>
          </cell>
          <cell r="AA453">
            <v>12631497.189999999</v>
          </cell>
          <cell r="AB453">
            <v>15511108.07</v>
          </cell>
          <cell r="AC453">
            <v>21390042.690000001</v>
          </cell>
          <cell r="AD453">
            <v>13659153.300000001</v>
          </cell>
          <cell r="AE453">
            <v>10369930.85</v>
          </cell>
          <cell r="AF453">
            <v>10358911.65</v>
          </cell>
          <cell r="AG453">
            <v>14350563.359999999</v>
          </cell>
          <cell r="AH453">
            <v>8862294.3100000005</v>
          </cell>
          <cell r="AI453">
            <v>0</v>
          </cell>
          <cell r="AJ453">
            <v>0</v>
          </cell>
          <cell r="AK453">
            <v>-0.03</v>
          </cell>
          <cell r="AL453">
            <v>0</v>
          </cell>
          <cell r="AN453">
            <v>44373419.350000001</v>
          </cell>
          <cell r="AO453">
            <v>516638.87</v>
          </cell>
          <cell r="AP453">
            <v>6160168.4199999999</v>
          </cell>
          <cell r="AQ453">
            <v>5349567.9400000004</v>
          </cell>
          <cell r="AR453">
            <v>14843365.52</v>
          </cell>
          <cell r="AS453">
            <v>13794012.92</v>
          </cell>
          <cell r="AT453">
            <v>277714405.88999999</v>
          </cell>
          <cell r="AU453">
            <v>20821089.079999998</v>
          </cell>
          <cell r="AV453">
            <v>9278545.1899999995</v>
          </cell>
          <cell r="AW453">
            <v>16256713.720000001</v>
          </cell>
          <cell r="AX453">
            <v>42472280.170000002</v>
          </cell>
          <cell r="AY453">
            <v>217329763.22999999</v>
          </cell>
          <cell r="AZ453">
            <v>199703617.09</v>
          </cell>
          <cell r="BA453">
            <v>2455815959.9499998</v>
          </cell>
          <cell r="BC453">
            <v>2455815959.9499998</v>
          </cell>
          <cell r="BD453">
            <v>625888982.23000002</v>
          </cell>
        </row>
        <row r="454">
          <cell r="A454" t="str">
            <v>1115600</v>
          </cell>
          <cell r="B454" t="str">
            <v>APLICACAO FINANCEIRA</v>
          </cell>
          <cell r="C454">
            <v>324122861.75999999</v>
          </cell>
          <cell r="D454">
            <v>322354499.23000002</v>
          </cell>
          <cell r="E454">
            <v>60140517.170000002</v>
          </cell>
          <cell r="F454">
            <v>185896481.08000001</v>
          </cell>
          <cell r="G454">
            <v>64809748.979999997</v>
          </cell>
          <cell r="H454">
            <v>3701252.77</v>
          </cell>
          <cell r="I454">
            <v>68564706.879999995</v>
          </cell>
          <cell r="J454">
            <v>58415462.200000003</v>
          </cell>
          <cell r="K454">
            <v>59680044.420000002</v>
          </cell>
          <cell r="L454">
            <v>69652955.730000004</v>
          </cell>
          <cell r="M454">
            <v>29907099.420000002</v>
          </cell>
          <cell r="N454">
            <v>8700714.5800000001</v>
          </cell>
          <cell r="O454">
            <v>17508187.140000001</v>
          </cell>
          <cell r="P454">
            <v>1711687.03</v>
          </cell>
          <cell r="Q454">
            <v>7082178.6799999997</v>
          </cell>
          <cell r="R454">
            <v>27355681.620000001</v>
          </cell>
          <cell r="S454">
            <v>19328681.219999999</v>
          </cell>
          <cell r="T454">
            <v>18475714.289999999</v>
          </cell>
          <cell r="U454">
            <v>60824036.439999998</v>
          </cell>
          <cell r="V454">
            <v>13371331.51</v>
          </cell>
          <cell r="W454">
            <v>15840849.26</v>
          </cell>
          <cell r="X454">
            <v>15187186.65</v>
          </cell>
          <cell r="Y454">
            <v>10441339.43</v>
          </cell>
          <cell r="Z454">
            <v>13280092.9</v>
          </cell>
          <cell r="AA454">
            <v>12631497.189999999</v>
          </cell>
          <cell r="AB454">
            <v>15511108.07</v>
          </cell>
          <cell r="AC454">
            <v>21390042.690000001</v>
          </cell>
          <cell r="AD454">
            <v>13659153.300000001</v>
          </cell>
          <cell r="AE454">
            <v>10369930.85</v>
          </cell>
          <cell r="AF454">
            <v>10358911.65</v>
          </cell>
          <cell r="AG454">
            <v>14350563.359999999</v>
          </cell>
          <cell r="AH454">
            <v>8862294.3100000005</v>
          </cell>
          <cell r="AI454">
            <v>0</v>
          </cell>
          <cell r="AJ454">
            <v>0</v>
          </cell>
          <cell r="AK454">
            <v>-0.03</v>
          </cell>
          <cell r="AL454">
            <v>0</v>
          </cell>
          <cell r="AN454">
            <v>44373419.350000001</v>
          </cell>
          <cell r="AO454">
            <v>516638.87</v>
          </cell>
          <cell r="AP454">
            <v>6160168.4199999999</v>
          </cell>
          <cell r="AQ454">
            <v>5349567.9400000004</v>
          </cell>
          <cell r="AR454">
            <v>14843365.52</v>
          </cell>
          <cell r="AS454">
            <v>13794012.92</v>
          </cell>
          <cell r="AT454">
            <v>277714405.88999999</v>
          </cell>
          <cell r="AU454">
            <v>20821089.079999998</v>
          </cell>
          <cell r="AV454">
            <v>9278545.1899999995</v>
          </cell>
          <cell r="AW454">
            <v>16256713.720000001</v>
          </cell>
          <cell r="AX454">
            <v>42472280.170000002</v>
          </cell>
          <cell r="AY454">
            <v>217329763.22999999</v>
          </cell>
          <cell r="AZ454">
            <v>199703617.09</v>
          </cell>
          <cell r="BA454">
            <v>2452100399.1700001</v>
          </cell>
          <cell r="BC454">
            <v>2452100399.1700001</v>
          </cell>
          <cell r="BD454">
            <v>625888982.23000002</v>
          </cell>
        </row>
        <row r="455">
          <cell r="A455" t="str">
            <v>1115603</v>
          </cell>
          <cell r="B455" t="str">
            <v>APLICACAO FINANCEIRA-30% BX IGUACU-DISPONIBILIDADE</v>
          </cell>
          <cell r="C455">
            <v>3715560.78</v>
          </cell>
          <cell r="BA455">
            <v>3715560.78</v>
          </cell>
          <cell r="BC455">
            <v>3715560.78</v>
          </cell>
        </row>
        <row r="456">
          <cell r="A456" t="str">
            <v>CBAG11113</v>
          </cell>
          <cell r="B456" t="str">
            <v>Numerário em Trânsito</v>
          </cell>
          <cell r="C456">
            <v>0</v>
          </cell>
          <cell r="D456">
            <v>74857740.5</v>
          </cell>
          <cell r="BA456">
            <v>74857740.5</v>
          </cell>
          <cell r="BC456">
            <v>74857740.5</v>
          </cell>
        </row>
        <row r="457">
          <cell r="A457" t="str">
            <v>1116000</v>
          </cell>
          <cell r="B457" t="str">
            <v>NUMERARIO EM TRANSITO - BANCO DO BRASIL 001</v>
          </cell>
          <cell r="C457">
            <v>0</v>
          </cell>
          <cell r="D457">
            <v>4509875.82</v>
          </cell>
          <cell r="BA457">
            <v>4509875.82</v>
          </cell>
          <cell r="BC457">
            <v>4509875.82</v>
          </cell>
        </row>
        <row r="458">
          <cell r="A458" t="str">
            <v>1116002</v>
          </cell>
          <cell r="B458" t="str">
            <v>NUMERARIO EM TRANSITO # UNICRED 084</v>
          </cell>
          <cell r="D458">
            <v>138506.4</v>
          </cell>
          <cell r="BA458">
            <v>138506.4</v>
          </cell>
          <cell r="BC458">
            <v>138506.4</v>
          </cell>
        </row>
        <row r="459">
          <cell r="A459" t="str">
            <v>1116003</v>
          </cell>
          <cell r="B459" t="str">
            <v>NUMERARIO EM TRANSITO - CAIXA 104</v>
          </cell>
          <cell r="D459">
            <v>43347710.869999997</v>
          </cell>
          <cell r="BA459">
            <v>43347710.869999997</v>
          </cell>
          <cell r="BC459">
            <v>43347710.869999997</v>
          </cell>
        </row>
        <row r="460">
          <cell r="A460" t="str">
            <v>1116004</v>
          </cell>
          <cell r="B460" t="str">
            <v>NUMERARIO EM TRANSITO - BRADESCO 237</v>
          </cell>
          <cell r="D460">
            <v>14610707.550000001</v>
          </cell>
          <cell r="BA460">
            <v>14610707.550000001</v>
          </cell>
          <cell r="BC460">
            <v>14610707.550000001</v>
          </cell>
        </row>
        <row r="461">
          <cell r="A461" t="str">
            <v>1116006</v>
          </cell>
          <cell r="B461" t="str">
            <v>NUMERARIO EM TRANSITO - ITAU 341</v>
          </cell>
          <cell r="D461">
            <v>4862989.4400000004</v>
          </cell>
          <cell r="BA461">
            <v>4862989.4400000004</v>
          </cell>
          <cell r="BC461">
            <v>4862989.4400000004</v>
          </cell>
        </row>
        <row r="462">
          <cell r="A462" t="str">
            <v>1116007</v>
          </cell>
          <cell r="B462" t="str">
            <v>NUMERARIO EM TRANSITO - MERCANTIL DO BRASIL 389</v>
          </cell>
          <cell r="D462">
            <v>0</v>
          </cell>
          <cell r="BA462">
            <v>0</v>
          </cell>
          <cell r="BC462">
            <v>0</v>
          </cell>
        </row>
        <row r="463">
          <cell r="A463" t="str">
            <v>1116010</v>
          </cell>
          <cell r="B463" t="str">
            <v>NUMERARIO EM TRANSITO - SAFRA 422</v>
          </cell>
          <cell r="D463">
            <v>114762.61</v>
          </cell>
          <cell r="BA463">
            <v>114762.61</v>
          </cell>
          <cell r="BC463">
            <v>114762.61</v>
          </cell>
        </row>
        <row r="464">
          <cell r="A464" t="str">
            <v>1116012</v>
          </cell>
          <cell r="B464" t="str">
            <v>NUMERARIO EM TRANSITO - BANSICREDI 748</v>
          </cell>
          <cell r="D464">
            <v>6189148.8300000001</v>
          </cell>
          <cell r="BA464">
            <v>6189148.8300000001</v>
          </cell>
          <cell r="BC464">
            <v>6189148.8300000001</v>
          </cell>
        </row>
        <row r="465">
          <cell r="A465" t="str">
            <v>1116013</v>
          </cell>
          <cell r="B465" t="str">
            <v>NUMERARIO EM TRANSITO - BANCOOB 756</v>
          </cell>
          <cell r="D465">
            <v>0</v>
          </cell>
          <cell r="BA465">
            <v>0</v>
          </cell>
          <cell r="BC465">
            <v>0</v>
          </cell>
        </row>
        <row r="466">
          <cell r="A466" t="str">
            <v>1116014</v>
          </cell>
          <cell r="B466" t="str">
            <v>NUMERARIO EM TRANSITO - CREDICOAMO 010</v>
          </cell>
          <cell r="D466">
            <v>14541.62</v>
          </cell>
          <cell r="BA466">
            <v>14541.62</v>
          </cell>
          <cell r="BC466">
            <v>14541.62</v>
          </cell>
        </row>
        <row r="467">
          <cell r="A467" t="str">
            <v>1116015</v>
          </cell>
          <cell r="B467" t="str">
            <v>NUMERARIO EM TRANSITO - CREDICOROL 098</v>
          </cell>
          <cell r="D467">
            <v>8824.4599999999991</v>
          </cell>
          <cell r="BA467">
            <v>8824.4599999999991</v>
          </cell>
          <cell r="BC467">
            <v>8824.4599999999991</v>
          </cell>
        </row>
        <row r="468">
          <cell r="A468" t="str">
            <v>1116016</v>
          </cell>
          <cell r="B468" t="str">
            <v>NUMERARIO EM TRANSITO - CREDICOOPAVEL</v>
          </cell>
          <cell r="D468">
            <v>7204.7</v>
          </cell>
          <cell r="BA468">
            <v>7204.7</v>
          </cell>
          <cell r="BC468">
            <v>7204.7</v>
          </cell>
        </row>
        <row r="469">
          <cell r="A469" t="str">
            <v>1116018</v>
          </cell>
          <cell r="B469" t="str">
            <v>NUMERARIO EM TRANSITO - UNIPRIME CENTRAL 099</v>
          </cell>
          <cell r="D469">
            <v>50629.46</v>
          </cell>
          <cell r="BA469">
            <v>50629.46</v>
          </cell>
          <cell r="BC469">
            <v>50629.46</v>
          </cell>
        </row>
        <row r="470">
          <cell r="A470" t="str">
            <v>1116019</v>
          </cell>
          <cell r="B470" t="str">
            <v>NUMERARIO EM TRANSITO - UNIPRIME 084</v>
          </cell>
        </row>
        <row r="471">
          <cell r="A471" t="str">
            <v>1116020</v>
          </cell>
          <cell r="B471" t="str">
            <v>NUMERARIO EM TRANSITO - POLOCRED 093</v>
          </cell>
        </row>
        <row r="472">
          <cell r="A472" t="str">
            <v>1116021</v>
          </cell>
          <cell r="B472" t="str">
            <v>NUMERARIO EM TRANSITO - BRADESCO PIX 237</v>
          </cell>
          <cell r="D472">
            <v>51953</v>
          </cell>
          <cell r="BA472">
            <v>51953</v>
          </cell>
          <cell r="BC472">
            <v>51953</v>
          </cell>
        </row>
        <row r="473">
          <cell r="A473" t="str">
            <v>1116022</v>
          </cell>
          <cell r="B473" t="str">
            <v>NUMERARIO EM TRANSITO BANCO ORIGINAL COD.BACEN 212</v>
          </cell>
          <cell r="D473">
            <v>950885.74</v>
          </cell>
          <cell r="BA473">
            <v>950885.74</v>
          </cell>
          <cell r="BC473">
            <v>950885.74</v>
          </cell>
        </row>
        <row r="474">
          <cell r="A474" t="str">
            <v>CBAG1112</v>
          </cell>
          <cell r="B474" t="str">
            <v>Aplic Financeiras - Tít e Valores Mobiliários</v>
          </cell>
          <cell r="C474">
            <v>0</v>
          </cell>
          <cell r="D474">
            <v>89607.35</v>
          </cell>
          <cell r="E474">
            <v>67071.37</v>
          </cell>
          <cell r="F474">
            <v>0</v>
          </cell>
          <cell r="G474">
            <v>0</v>
          </cell>
          <cell r="I474">
            <v>0</v>
          </cell>
          <cell r="J474">
            <v>0</v>
          </cell>
          <cell r="K474">
            <v>0</v>
          </cell>
          <cell r="L474">
            <v>0</v>
          </cell>
          <cell r="M474">
            <v>0</v>
          </cell>
          <cell r="N474">
            <v>-10.9</v>
          </cell>
          <cell r="O474">
            <v>0</v>
          </cell>
          <cell r="P474">
            <v>0</v>
          </cell>
          <cell r="Q474">
            <v>0</v>
          </cell>
          <cell r="R474">
            <v>0</v>
          </cell>
          <cell r="S474">
            <v>0</v>
          </cell>
          <cell r="T474">
            <v>0</v>
          </cell>
          <cell r="U474">
            <v>0</v>
          </cell>
          <cell r="V474">
            <v>0</v>
          </cell>
          <cell r="W474">
            <v>0</v>
          </cell>
          <cell r="X474">
            <v>0</v>
          </cell>
          <cell r="Y474">
            <v>0</v>
          </cell>
          <cell r="Z474">
            <v>0</v>
          </cell>
          <cell r="AA474">
            <v>0</v>
          </cell>
          <cell r="AB474">
            <v>0</v>
          </cell>
          <cell r="AC474">
            <v>0</v>
          </cell>
          <cell r="AD474">
            <v>0</v>
          </cell>
          <cell r="AE474">
            <v>0</v>
          </cell>
          <cell r="AF474">
            <v>0</v>
          </cell>
          <cell r="AG474">
            <v>0</v>
          </cell>
          <cell r="AH474">
            <v>0</v>
          </cell>
          <cell r="AK474">
            <v>0</v>
          </cell>
          <cell r="AV474">
            <v>0</v>
          </cell>
          <cell r="AW474">
            <v>0</v>
          </cell>
          <cell r="AY474">
            <v>0</v>
          </cell>
          <cell r="AZ474">
            <v>93160.91</v>
          </cell>
          <cell r="BA474">
            <v>249828.73</v>
          </cell>
          <cell r="BC474">
            <v>249828.73</v>
          </cell>
          <cell r="BD474">
            <v>90978.6</v>
          </cell>
        </row>
        <row r="475">
          <cell r="A475" t="str">
            <v>CBAG11121</v>
          </cell>
          <cell r="B475" t="str">
            <v>Aplic Financeiras Avaliadas a Valor Justo</v>
          </cell>
          <cell r="C475">
            <v>0</v>
          </cell>
          <cell r="D475">
            <v>89607.35</v>
          </cell>
          <cell r="E475">
            <v>67071.37</v>
          </cell>
          <cell r="F475">
            <v>0</v>
          </cell>
          <cell r="G475">
            <v>0</v>
          </cell>
          <cell r="I475">
            <v>0</v>
          </cell>
          <cell r="J475">
            <v>0</v>
          </cell>
          <cell r="K475">
            <v>0</v>
          </cell>
          <cell r="L475">
            <v>0</v>
          </cell>
          <cell r="M475">
            <v>0</v>
          </cell>
          <cell r="N475">
            <v>-10.9</v>
          </cell>
          <cell r="O475">
            <v>0</v>
          </cell>
          <cell r="P475">
            <v>0</v>
          </cell>
          <cell r="Q475">
            <v>0</v>
          </cell>
          <cell r="R475">
            <v>0</v>
          </cell>
          <cell r="S475">
            <v>0</v>
          </cell>
          <cell r="T475">
            <v>0</v>
          </cell>
          <cell r="U475">
            <v>0</v>
          </cell>
          <cell r="V475">
            <v>0</v>
          </cell>
          <cell r="W475">
            <v>0</v>
          </cell>
          <cell r="X475">
            <v>0</v>
          </cell>
          <cell r="Y475">
            <v>0</v>
          </cell>
          <cell r="Z475">
            <v>0</v>
          </cell>
          <cell r="AA475">
            <v>0</v>
          </cell>
          <cell r="AB475">
            <v>0</v>
          </cell>
          <cell r="AC475">
            <v>0</v>
          </cell>
          <cell r="AD475">
            <v>0</v>
          </cell>
          <cell r="AE475">
            <v>0</v>
          </cell>
          <cell r="AF475">
            <v>0</v>
          </cell>
          <cell r="AG475">
            <v>0</v>
          </cell>
          <cell r="AH475">
            <v>0</v>
          </cell>
          <cell r="AK475">
            <v>0</v>
          </cell>
          <cell r="AV475">
            <v>0</v>
          </cell>
          <cell r="AW475">
            <v>0</v>
          </cell>
          <cell r="AY475">
            <v>0</v>
          </cell>
          <cell r="AZ475">
            <v>93160.91</v>
          </cell>
          <cell r="BA475">
            <v>249828.73</v>
          </cell>
          <cell r="BC475">
            <v>249828.73</v>
          </cell>
          <cell r="BD475">
            <v>90978.6</v>
          </cell>
        </row>
        <row r="476">
          <cell r="A476" t="str">
            <v>CBAG111212</v>
          </cell>
          <cell r="B476" t="str">
            <v>Títulos Disponíveis para Venda</v>
          </cell>
          <cell r="C476">
            <v>0</v>
          </cell>
          <cell r="D476">
            <v>0</v>
          </cell>
          <cell r="F476">
            <v>0</v>
          </cell>
          <cell r="G476">
            <v>0</v>
          </cell>
          <cell r="I476">
            <v>0</v>
          </cell>
          <cell r="J476">
            <v>0</v>
          </cell>
          <cell r="K476">
            <v>0</v>
          </cell>
          <cell r="L476">
            <v>0</v>
          </cell>
          <cell r="M476">
            <v>0</v>
          </cell>
          <cell r="N476">
            <v>-10.9</v>
          </cell>
          <cell r="O476">
            <v>0</v>
          </cell>
          <cell r="P476">
            <v>0</v>
          </cell>
          <cell r="Q476">
            <v>0</v>
          </cell>
          <cell r="R476">
            <v>0</v>
          </cell>
          <cell r="S476">
            <v>0</v>
          </cell>
          <cell r="T476">
            <v>0</v>
          </cell>
          <cell r="U476">
            <v>0</v>
          </cell>
          <cell r="V476">
            <v>0</v>
          </cell>
          <cell r="W476">
            <v>0</v>
          </cell>
          <cell r="X476">
            <v>0</v>
          </cell>
          <cell r="Y476">
            <v>0</v>
          </cell>
          <cell r="Z476">
            <v>0</v>
          </cell>
          <cell r="AA476">
            <v>0</v>
          </cell>
          <cell r="AB476">
            <v>0</v>
          </cell>
          <cell r="AC476">
            <v>0</v>
          </cell>
          <cell r="AD476">
            <v>0</v>
          </cell>
          <cell r="AE476">
            <v>0</v>
          </cell>
          <cell r="AF476">
            <v>0</v>
          </cell>
          <cell r="AG476">
            <v>0</v>
          </cell>
          <cell r="AH476">
            <v>0</v>
          </cell>
          <cell r="AK476">
            <v>0</v>
          </cell>
          <cell r="AV476">
            <v>0</v>
          </cell>
          <cell r="AW476">
            <v>0</v>
          </cell>
          <cell r="AY476">
            <v>0</v>
          </cell>
          <cell r="AZ476">
            <v>93160.91</v>
          </cell>
          <cell r="BA476">
            <v>93150.01</v>
          </cell>
          <cell r="BC476">
            <v>93150.01</v>
          </cell>
          <cell r="BD476">
            <v>90978.6</v>
          </cell>
        </row>
        <row r="477">
          <cell r="A477" t="str">
            <v>1125201</v>
          </cell>
          <cell r="B477" t="str">
            <v>TITULOS E VAL.MOBILIARIOS-DISPONIVEIS PARA VENDA</v>
          </cell>
          <cell r="C477">
            <v>0</v>
          </cell>
          <cell r="D477">
            <v>0</v>
          </cell>
          <cell r="F477">
            <v>0</v>
          </cell>
          <cell r="G477">
            <v>0</v>
          </cell>
          <cell r="I477">
            <v>0</v>
          </cell>
          <cell r="J477">
            <v>0</v>
          </cell>
          <cell r="K477">
            <v>0</v>
          </cell>
          <cell r="L477">
            <v>0</v>
          </cell>
          <cell r="M477">
            <v>0</v>
          </cell>
          <cell r="N477">
            <v>-10.9</v>
          </cell>
          <cell r="O477">
            <v>0</v>
          </cell>
          <cell r="P477">
            <v>0</v>
          </cell>
          <cell r="Q477">
            <v>0</v>
          </cell>
          <cell r="R477">
            <v>0</v>
          </cell>
          <cell r="S477">
            <v>0</v>
          </cell>
          <cell r="T477">
            <v>0</v>
          </cell>
          <cell r="U477">
            <v>0</v>
          </cell>
          <cell r="V477">
            <v>0</v>
          </cell>
          <cell r="W477">
            <v>0</v>
          </cell>
          <cell r="X477">
            <v>0</v>
          </cell>
          <cell r="Y477">
            <v>0</v>
          </cell>
          <cell r="Z477">
            <v>0</v>
          </cell>
          <cell r="AA477">
            <v>0</v>
          </cell>
          <cell r="AB477">
            <v>0</v>
          </cell>
          <cell r="AC477">
            <v>0</v>
          </cell>
          <cell r="AD477">
            <v>0</v>
          </cell>
          <cell r="AE477">
            <v>0</v>
          </cell>
          <cell r="AF477">
            <v>0</v>
          </cell>
          <cell r="AG477">
            <v>0</v>
          </cell>
          <cell r="AH477">
            <v>0</v>
          </cell>
          <cell r="AK477">
            <v>0</v>
          </cell>
          <cell r="AV477">
            <v>0</v>
          </cell>
          <cell r="AW477">
            <v>0</v>
          </cell>
          <cell r="AY477">
            <v>0</v>
          </cell>
          <cell r="AZ477">
            <v>93160.91</v>
          </cell>
          <cell r="BA477">
            <v>93150.01</v>
          </cell>
          <cell r="BC477">
            <v>93150.01</v>
          </cell>
          <cell r="BD477">
            <v>90978.6</v>
          </cell>
        </row>
        <row r="478">
          <cell r="A478" t="str">
            <v>CBAG111213</v>
          </cell>
          <cell r="B478" t="str">
            <v>Cauções e Depósitos Vinculados</v>
          </cell>
          <cell r="C478">
            <v>0</v>
          </cell>
          <cell r="D478">
            <v>89607.35</v>
          </cell>
          <cell r="E478">
            <v>67071.37</v>
          </cell>
          <cell r="U478">
            <v>0</v>
          </cell>
          <cell r="AZ478">
            <v>0</v>
          </cell>
          <cell r="BA478">
            <v>156678.72</v>
          </cell>
          <cell r="BC478">
            <v>156678.72</v>
          </cell>
          <cell r="BD478">
            <v>0</v>
          </cell>
        </row>
        <row r="479">
          <cell r="A479" t="str">
            <v>CBAG1112131</v>
          </cell>
          <cell r="B479" t="str">
            <v>Depósitos em Garantia</v>
          </cell>
          <cell r="C479">
            <v>0</v>
          </cell>
          <cell r="D479">
            <v>89607.35</v>
          </cell>
          <cell r="E479">
            <v>67071.37</v>
          </cell>
          <cell r="U479">
            <v>0</v>
          </cell>
          <cell r="AZ479">
            <v>0</v>
          </cell>
          <cell r="BA479">
            <v>156678.72</v>
          </cell>
          <cell r="BC479">
            <v>156678.72</v>
          </cell>
          <cell r="BD479">
            <v>0</v>
          </cell>
        </row>
        <row r="480">
          <cell r="A480" t="str">
            <v>1125500</v>
          </cell>
          <cell r="B480" t="str">
            <v>DEPOSITOS EM GARANTIA</v>
          </cell>
          <cell r="C480">
            <v>0</v>
          </cell>
          <cell r="E480">
            <v>67071.37</v>
          </cell>
          <cell r="U480">
            <v>0</v>
          </cell>
          <cell r="AZ480">
            <v>0</v>
          </cell>
          <cell r="BA480">
            <v>67071.37</v>
          </cell>
          <cell r="BC480">
            <v>67071.37</v>
          </cell>
          <cell r="BD480">
            <v>0</v>
          </cell>
        </row>
        <row r="481">
          <cell r="A481" t="str">
            <v>1125501</v>
          </cell>
          <cell r="B481" t="str">
            <v>CAUCAO URBS # MANUTENCAO REDE SUBTERRANEA</v>
          </cell>
          <cell r="D481">
            <v>0</v>
          </cell>
          <cell r="BA481">
            <v>0</v>
          </cell>
          <cell r="BC481">
            <v>0</v>
          </cell>
        </row>
        <row r="482">
          <cell r="A482" t="str">
            <v>1125502</v>
          </cell>
          <cell r="B482" t="str">
            <v>CAUCAO - (CCEAR)</v>
          </cell>
          <cell r="D482">
            <v>89607.35</v>
          </cell>
          <cell r="BA482">
            <v>89607.35</v>
          </cell>
          <cell r="BC482">
            <v>89607.35</v>
          </cell>
        </row>
        <row r="483">
          <cell r="A483" t="str">
            <v>CBAG1113</v>
          </cell>
          <cell r="B483" t="str">
            <v>Contas a Receber</v>
          </cell>
          <cell r="C483">
            <v>1094157443.78</v>
          </cell>
          <cell r="D483">
            <v>2837896718.46</v>
          </cell>
          <cell r="E483">
            <v>178107256.21000001</v>
          </cell>
          <cell r="F483">
            <v>35508761.740000002</v>
          </cell>
          <cell r="G483">
            <v>5168.16</v>
          </cell>
          <cell r="H483">
            <v>1897.91</v>
          </cell>
          <cell r="I483">
            <v>3329451.77</v>
          </cell>
          <cell r="J483">
            <v>3256299.73</v>
          </cell>
          <cell r="K483">
            <v>3156353.86</v>
          </cell>
          <cell r="L483">
            <v>2894666.71</v>
          </cell>
          <cell r="M483">
            <v>2460593.5099999998</v>
          </cell>
          <cell r="N483">
            <v>4654397</v>
          </cell>
          <cell r="O483">
            <v>1064520.31</v>
          </cell>
          <cell r="P483">
            <v>33907557.630000003</v>
          </cell>
          <cell r="Q483">
            <v>1226502.69</v>
          </cell>
          <cell r="R483">
            <v>5305401.95</v>
          </cell>
          <cell r="S483">
            <v>3209231.85</v>
          </cell>
          <cell r="T483">
            <v>3004021.47</v>
          </cell>
          <cell r="U483">
            <v>7492182.5700000003</v>
          </cell>
          <cell r="V483">
            <v>2146632.7000000002</v>
          </cell>
          <cell r="W483">
            <v>2781095.53</v>
          </cell>
          <cell r="X483">
            <v>2148011.6800000002</v>
          </cell>
          <cell r="Y483">
            <v>1925177.06</v>
          </cell>
          <cell r="Z483">
            <v>1875322.71</v>
          </cell>
          <cell r="AA483">
            <v>1874472.28</v>
          </cell>
          <cell r="AB483">
            <v>2636115.31</v>
          </cell>
          <cell r="AC483">
            <v>4710811.47</v>
          </cell>
          <cell r="AD483">
            <v>4401935.9000000004</v>
          </cell>
          <cell r="AE483">
            <v>3832213.67</v>
          </cell>
          <cell r="AF483">
            <v>2439984.2999999998</v>
          </cell>
          <cell r="AG483">
            <v>4031158.46</v>
          </cell>
          <cell r="AH483">
            <v>4519550.97</v>
          </cell>
          <cell r="AI483">
            <v>834490.96</v>
          </cell>
          <cell r="AJ483">
            <v>2434772.84</v>
          </cell>
          <cell r="AK483">
            <v>2169717.79</v>
          </cell>
          <cell r="AL483">
            <v>3110917.7</v>
          </cell>
          <cell r="AM483">
            <v>2551429.36</v>
          </cell>
          <cell r="AN483">
            <v>7590280.9000000004</v>
          </cell>
          <cell r="AO483">
            <v>1877514.37</v>
          </cell>
          <cell r="AP483">
            <v>3578457.45</v>
          </cell>
          <cell r="AQ483">
            <v>3787597.65</v>
          </cell>
          <cell r="AR483">
            <v>3128248.73</v>
          </cell>
          <cell r="AS483">
            <v>3537892.85</v>
          </cell>
          <cell r="AT483">
            <v>88765752.030000001</v>
          </cell>
          <cell r="AU483">
            <v>2996811.17</v>
          </cell>
          <cell r="AV483">
            <v>4703356.3899999997</v>
          </cell>
          <cell r="AW483">
            <v>7783774.6200000001</v>
          </cell>
          <cell r="AX483">
            <v>9777396.25</v>
          </cell>
          <cell r="AY483">
            <v>768132292.90999997</v>
          </cell>
          <cell r="AZ483">
            <v>825119714.01999998</v>
          </cell>
          <cell r="BA483">
            <v>6001841327.3400002</v>
          </cell>
          <cell r="BB483">
            <v>-1394814209.3599999</v>
          </cell>
          <cell r="BC483">
            <v>4607027117.9799995</v>
          </cell>
          <cell r="BD483">
            <v>1559360669.02</v>
          </cell>
        </row>
        <row r="484">
          <cell r="A484" t="str">
            <v>CBAG11131</v>
          </cell>
          <cell r="B484" t="str">
            <v>Clientes</v>
          </cell>
          <cell r="C484">
            <v>389966615.5</v>
          </cell>
          <cell r="D484">
            <v>2429433882.7600002</v>
          </cell>
          <cell r="E484">
            <v>128589481.2</v>
          </cell>
          <cell r="F484">
            <v>23271771.559999999</v>
          </cell>
          <cell r="G484">
            <v>0</v>
          </cell>
          <cell r="I484">
            <v>2781039.58</v>
          </cell>
          <cell r="J484">
            <v>2688387.62</v>
          </cell>
          <cell r="K484">
            <v>2596358.36</v>
          </cell>
          <cell r="L484">
            <v>2894666.71</v>
          </cell>
          <cell r="M484">
            <v>2440850.71</v>
          </cell>
          <cell r="N484">
            <v>4654397</v>
          </cell>
          <cell r="O484">
            <v>1064520.31</v>
          </cell>
          <cell r="Q484">
            <v>1226502.69</v>
          </cell>
          <cell r="R484">
            <v>1868635.09</v>
          </cell>
          <cell r="S484">
            <v>3153091.5</v>
          </cell>
          <cell r="T484">
            <v>3004021.47</v>
          </cell>
          <cell r="V484">
            <v>2146632.7000000002</v>
          </cell>
          <cell r="W484">
            <v>2781095.53</v>
          </cell>
          <cell r="X484">
            <v>2148011.6800000002</v>
          </cell>
          <cell r="Y484">
            <v>1925177.06</v>
          </cell>
          <cell r="Z484">
            <v>1875322.71</v>
          </cell>
          <cell r="AA484">
            <v>1874472.28</v>
          </cell>
          <cell r="AB484">
            <v>2636115.31</v>
          </cell>
          <cell r="AC484">
            <v>4710811.47</v>
          </cell>
          <cell r="AD484">
            <v>4371078.99</v>
          </cell>
          <cell r="AE484">
            <v>3832213.67</v>
          </cell>
          <cell r="AF484">
            <v>2439984.2999999998</v>
          </cell>
          <cell r="AG484">
            <v>4031158.46</v>
          </cell>
          <cell r="AH484">
            <v>4519550.97</v>
          </cell>
          <cell r="AI484">
            <v>834490.96</v>
          </cell>
          <cell r="AJ484">
            <v>2434772.84</v>
          </cell>
          <cell r="AK484">
            <v>2169717.79</v>
          </cell>
          <cell r="AL484">
            <v>3110917.7</v>
          </cell>
          <cell r="AN484">
            <v>7418784.3200000003</v>
          </cell>
          <cell r="AP484">
            <v>3553112.53</v>
          </cell>
          <cell r="AQ484">
            <v>3773091.57</v>
          </cell>
          <cell r="AR484">
            <v>3110716.74</v>
          </cell>
          <cell r="AS484">
            <v>3524246.86</v>
          </cell>
          <cell r="AT484">
            <v>88763518.030000001</v>
          </cell>
          <cell r="AU484">
            <v>2996811.17</v>
          </cell>
          <cell r="AV484">
            <v>1772943.76</v>
          </cell>
          <cell r="AW484">
            <v>2635371.98</v>
          </cell>
          <cell r="AX484">
            <v>2776339.92</v>
          </cell>
          <cell r="AY484">
            <v>475169952.47000003</v>
          </cell>
          <cell r="BA484">
            <v>3642970635.8299999</v>
          </cell>
          <cell r="BB484">
            <v>-300918603.76999998</v>
          </cell>
          <cell r="BC484">
            <v>3342052032.0599999</v>
          </cell>
        </row>
        <row r="485">
          <cell r="A485" t="str">
            <v>CBAG111311</v>
          </cell>
          <cell r="B485" t="str">
            <v>Consumid, Concessionárias e Permissionárias</v>
          </cell>
          <cell r="C485">
            <v>389966615.5</v>
          </cell>
          <cell r="D485">
            <v>2429433882.7600002</v>
          </cell>
          <cell r="E485">
            <v>-10381262.890000001</v>
          </cell>
          <cell r="F485">
            <v>23271771.559999999</v>
          </cell>
          <cell r="G485">
            <v>0</v>
          </cell>
          <cell r="I485">
            <v>2781039.58</v>
          </cell>
          <cell r="J485">
            <v>2688387.62</v>
          </cell>
          <cell r="K485">
            <v>2596358.36</v>
          </cell>
          <cell r="L485">
            <v>2894666.71</v>
          </cell>
          <cell r="M485">
            <v>2440850.71</v>
          </cell>
          <cell r="N485">
            <v>4654397</v>
          </cell>
          <cell r="O485">
            <v>1064520.31</v>
          </cell>
          <cell r="Q485">
            <v>1226502.69</v>
          </cell>
          <cell r="R485">
            <v>1868635.09</v>
          </cell>
          <cell r="S485">
            <v>3153091.5</v>
          </cell>
          <cell r="T485">
            <v>3004021.47</v>
          </cell>
          <cell r="V485">
            <v>2146632.7000000002</v>
          </cell>
          <cell r="W485">
            <v>2781095.53</v>
          </cell>
          <cell r="X485">
            <v>2148011.6800000002</v>
          </cell>
          <cell r="Y485">
            <v>1925177.06</v>
          </cell>
          <cell r="Z485">
            <v>1875322.71</v>
          </cell>
          <cell r="AA485">
            <v>1874472.28</v>
          </cell>
          <cell r="AB485">
            <v>2636115.31</v>
          </cell>
          <cell r="AC485">
            <v>4710811.47</v>
          </cell>
          <cell r="AD485">
            <v>4371078.99</v>
          </cell>
          <cell r="AE485">
            <v>3832213.67</v>
          </cell>
          <cell r="AF485">
            <v>2439984.2999999998</v>
          </cell>
          <cell r="AG485">
            <v>4031158.46</v>
          </cell>
          <cell r="AH485">
            <v>4519550.97</v>
          </cell>
          <cell r="AI485">
            <v>834490.96</v>
          </cell>
          <cell r="AJ485">
            <v>2434772.84</v>
          </cell>
          <cell r="AK485">
            <v>2169717.79</v>
          </cell>
          <cell r="AL485">
            <v>3110917.7</v>
          </cell>
          <cell r="AN485">
            <v>7418784.3200000003</v>
          </cell>
          <cell r="AP485">
            <v>3553112.53</v>
          </cell>
          <cell r="AQ485">
            <v>3773091.57</v>
          </cell>
          <cell r="AR485">
            <v>3110716.74</v>
          </cell>
          <cell r="AS485">
            <v>3524246.86</v>
          </cell>
          <cell r="AT485">
            <v>88763518.030000001</v>
          </cell>
          <cell r="AU485">
            <v>2996811.17</v>
          </cell>
          <cell r="AV485">
            <v>1772943.76</v>
          </cell>
          <cell r="AW485">
            <v>2635371.98</v>
          </cell>
          <cell r="AX485">
            <v>2776339.92</v>
          </cell>
          <cell r="AY485">
            <v>475169952.47000003</v>
          </cell>
          <cell r="BA485">
            <v>3503999891.7399998</v>
          </cell>
          <cell r="BB485">
            <v>-300719751.77999997</v>
          </cell>
          <cell r="BC485">
            <v>3203280139.96</v>
          </cell>
        </row>
        <row r="486">
          <cell r="A486" t="str">
            <v>CBAG1113111</v>
          </cell>
          <cell r="B486" t="str">
            <v>Consumidores</v>
          </cell>
          <cell r="C486">
            <v>51388.53</v>
          </cell>
          <cell r="D486">
            <v>2048951305.22</v>
          </cell>
          <cell r="F486">
            <v>0</v>
          </cell>
          <cell r="I486">
            <v>0</v>
          </cell>
          <cell r="J486">
            <v>0</v>
          </cell>
          <cell r="K486">
            <v>0</v>
          </cell>
          <cell r="L486">
            <v>0</v>
          </cell>
          <cell r="Q486">
            <v>0</v>
          </cell>
          <cell r="R486">
            <v>0</v>
          </cell>
          <cell r="S486">
            <v>0</v>
          </cell>
          <cell r="T486">
            <v>0</v>
          </cell>
          <cell r="AW486">
            <v>0</v>
          </cell>
          <cell r="AY486">
            <v>219023044.80000001</v>
          </cell>
          <cell r="BA486">
            <v>2268025738.5500002</v>
          </cell>
          <cell r="BB486">
            <v>-657010.18000000005</v>
          </cell>
          <cell r="BC486">
            <v>2267368728.3699999</v>
          </cell>
        </row>
        <row r="487">
          <cell r="A487" t="str">
            <v>CBAG111311101</v>
          </cell>
          <cell r="B487" t="str">
            <v>Consumidores Livres - Industrial</v>
          </cell>
          <cell r="C487">
            <v>0.15</v>
          </cell>
          <cell r="AY487">
            <v>169186060.25</v>
          </cell>
          <cell r="BA487">
            <v>169186060.40000001</v>
          </cell>
          <cell r="BC487">
            <v>169186060.40000001</v>
          </cell>
        </row>
        <row r="488">
          <cell r="A488" t="str">
            <v>1121018</v>
          </cell>
          <cell r="B488" t="str">
            <v>CONSUMIDOR LIVRE INDUSTRIAL FORA CONCESSÃO-NÃO FAT</v>
          </cell>
          <cell r="C488">
            <v>0</v>
          </cell>
          <cell r="AY488">
            <v>62314795.520000003</v>
          </cell>
          <cell r="BA488">
            <v>62314795.520000003</v>
          </cell>
          <cell r="BC488">
            <v>62314795.520000003</v>
          </cell>
        </row>
        <row r="489">
          <cell r="A489" t="str">
            <v>1121019</v>
          </cell>
          <cell r="B489" t="str">
            <v>CONSUMIDOR LIVRE INDUSTRIAL NA CONCESSÃO-FATURADO</v>
          </cell>
          <cell r="C489">
            <v>-8457.56</v>
          </cell>
          <cell r="BA489">
            <v>-8457.56</v>
          </cell>
          <cell r="BC489">
            <v>-8457.56</v>
          </cell>
        </row>
        <row r="490">
          <cell r="A490" t="str">
            <v>1121020</v>
          </cell>
          <cell r="B490" t="str">
            <v>CONSUMIDOR LIVRE INDUSTRIAL NA CONCESSÃO-NÃO FAT</v>
          </cell>
          <cell r="C490">
            <v>0</v>
          </cell>
          <cell r="AY490">
            <v>101974755.51000001</v>
          </cell>
          <cell r="BA490">
            <v>101974755.51000001</v>
          </cell>
          <cell r="BC490">
            <v>101974755.51000001</v>
          </cell>
        </row>
        <row r="491">
          <cell r="A491" t="str">
            <v>1121030</v>
          </cell>
          <cell r="B491" t="str">
            <v>CONSUMIDOR LIVRE INDUSTRIAL FORA CONCESSAO-FATURAD</v>
          </cell>
          <cell r="C491">
            <v>0.15</v>
          </cell>
          <cell r="AY491">
            <v>1702755.13</v>
          </cell>
          <cell r="BA491">
            <v>1702755.28</v>
          </cell>
          <cell r="BC491">
            <v>1702755.28</v>
          </cell>
        </row>
        <row r="492">
          <cell r="A492" t="str">
            <v>1121032</v>
          </cell>
          <cell r="B492" t="str">
            <v>CONSUMIDOR LIVRE INDUSTRIAL NA CONCESSAO-FATURADO</v>
          </cell>
          <cell r="C492">
            <v>8457.56</v>
          </cell>
          <cell r="AY492">
            <v>3193754.09</v>
          </cell>
          <cell r="BA492">
            <v>3202211.65</v>
          </cell>
          <cell r="BC492">
            <v>3202211.65</v>
          </cell>
        </row>
        <row r="493">
          <cell r="A493" t="str">
            <v>CBAG111311102</v>
          </cell>
          <cell r="B493" t="str">
            <v>Consumidores Livres - Comercial</v>
          </cell>
          <cell r="C493">
            <v>0</v>
          </cell>
          <cell r="AY493">
            <v>38728427.159999996</v>
          </cell>
          <cell r="BA493">
            <v>38728427.159999996</v>
          </cell>
          <cell r="BC493">
            <v>38728427.159999996</v>
          </cell>
        </row>
        <row r="494">
          <cell r="A494" t="str">
            <v>1121022</v>
          </cell>
          <cell r="B494" t="str">
            <v>CONSUMIDOR LIVRE COMERCIAL FORA CONCESSÃO-NÃO FAT</v>
          </cell>
          <cell r="AY494">
            <v>19392049.199999999</v>
          </cell>
          <cell r="BA494">
            <v>19392049.199999999</v>
          </cell>
          <cell r="BC494">
            <v>19392049.199999999</v>
          </cell>
        </row>
        <row r="495">
          <cell r="A495" t="str">
            <v>1121023</v>
          </cell>
          <cell r="B495" t="str">
            <v>CONSUMIDOR LIVRE COMERCIAL NA CONCESSÃO-FATURADO</v>
          </cell>
          <cell r="C495">
            <v>-28.18</v>
          </cell>
          <cell r="BA495">
            <v>-28.18</v>
          </cell>
          <cell r="BC495">
            <v>-28.18</v>
          </cell>
        </row>
        <row r="496">
          <cell r="A496" t="str">
            <v>1121024</v>
          </cell>
          <cell r="B496" t="str">
            <v>CONSUMIDOR LIVRE COMERCIAL NA CONCESSÃO-NÃO FAT</v>
          </cell>
          <cell r="C496">
            <v>0</v>
          </cell>
          <cell r="AY496">
            <v>17880131.23</v>
          </cell>
          <cell r="BA496">
            <v>17880131.23</v>
          </cell>
          <cell r="BC496">
            <v>17880131.23</v>
          </cell>
        </row>
        <row r="497">
          <cell r="A497" t="str">
            <v>1121034</v>
          </cell>
          <cell r="B497" t="str">
            <v>CONSUMIDOR LIVRE COMERCIAL FORA CONCESSAO-FATURADO</v>
          </cell>
          <cell r="AY497">
            <v>1420767.5</v>
          </cell>
          <cell r="BA497">
            <v>1420767.5</v>
          </cell>
          <cell r="BC497">
            <v>1420767.5</v>
          </cell>
        </row>
        <row r="498">
          <cell r="A498" t="str">
            <v>1121036</v>
          </cell>
          <cell r="B498" t="str">
            <v>CONSUMIDOR LIVRE COMERCIAL NA CONCESSAO-FATURADO</v>
          </cell>
          <cell r="C498">
            <v>28.18</v>
          </cell>
          <cell r="AY498">
            <v>35479.230000000003</v>
          </cell>
          <cell r="BA498">
            <v>35507.410000000003</v>
          </cell>
          <cell r="BC498">
            <v>35507.410000000003</v>
          </cell>
        </row>
        <row r="499">
          <cell r="A499" t="str">
            <v>CBAG111311103</v>
          </cell>
          <cell r="B499" t="str">
            <v>Residencial</v>
          </cell>
          <cell r="D499">
            <v>513095742.87</v>
          </cell>
          <cell r="BA499">
            <v>513095742.87</v>
          </cell>
          <cell r="BC499">
            <v>513095742.87</v>
          </cell>
        </row>
        <row r="500">
          <cell r="A500" t="str">
            <v>1121000</v>
          </cell>
          <cell r="B500" t="str">
            <v>RESIDENCIAL</v>
          </cell>
          <cell r="D500">
            <v>514603857.04000002</v>
          </cell>
          <cell r="BA500">
            <v>514603857.04000002</v>
          </cell>
          <cell r="BC500">
            <v>514603857.04000002</v>
          </cell>
        </row>
        <row r="501">
          <cell r="A501" t="str">
            <v>1121080</v>
          </cell>
          <cell r="B501" t="str">
            <v>(-) PERDAS - FORNECIMENTO - RESIDENCIAL</v>
          </cell>
          <cell r="D501">
            <v>-1508114.17</v>
          </cell>
          <cell r="BA501">
            <v>-1508114.17</v>
          </cell>
          <cell r="BC501">
            <v>-1508114.17</v>
          </cell>
        </row>
        <row r="502">
          <cell r="A502" t="str">
            <v>CBAG111311104</v>
          </cell>
          <cell r="B502" t="str">
            <v>Industrial</v>
          </cell>
          <cell r="D502">
            <v>178855651.12</v>
          </cell>
          <cell r="F502">
            <v>0</v>
          </cell>
          <cell r="BA502">
            <v>178855651.12</v>
          </cell>
          <cell r="BC502">
            <v>178855651.12</v>
          </cell>
        </row>
        <row r="503">
          <cell r="A503" t="str">
            <v>1121001</v>
          </cell>
          <cell r="B503" t="str">
            <v>INDUSTRIAL</v>
          </cell>
          <cell r="D503">
            <v>202151940.99000001</v>
          </cell>
          <cell r="F503">
            <v>0</v>
          </cell>
          <cell r="BA503">
            <v>202151940.99000001</v>
          </cell>
          <cell r="BC503">
            <v>202151940.99000001</v>
          </cell>
        </row>
        <row r="504">
          <cell r="A504" t="str">
            <v>1121010</v>
          </cell>
          <cell r="B504" t="str">
            <v>(-)ARREC PARCIAL - INDUSTRIAL</v>
          </cell>
          <cell r="D504">
            <v>-449558.08</v>
          </cell>
          <cell r="BA504">
            <v>-449558.08</v>
          </cell>
          <cell r="BC504">
            <v>-449558.08</v>
          </cell>
        </row>
        <row r="505">
          <cell r="A505" t="str">
            <v>1121081</v>
          </cell>
          <cell r="B505" t="str">
            <v>(-) PERDAS - FORNECIMENTO - INDUSTRIAL</v>
          </cell>
          <cell r="D505">
            <v>-22846731.789999999</v>
          </cell>
          <cell r="BA505">
            <v>-22846731.789999999</v>
          </cell>
          <cell r="BC505">
            <v>-22846731.789999999</v>
          </cell>
        </row>
        <row r="506">
          <cell r="A506" t="str">
            <v>CBAG111311105</v>
          </cell>
          <cell r="B506" t="str">
            <v>Comercial, Serviços e Outras Atividades</v>
          </cell>
          <cell r="D506">
            <v>260260571.47</v>
          </cell>
          <cell r="BA506">
            <v>260260571.47</v>
          </cell>
          <cell r="BC506">
            <v>260260571.47</v>
          </cell>
        </row>
        <row r="507">
          <cell r="A507" t="str">
            <v>1121002</v>
          </cell>
          <cell r="B507" t="str">
            <v>COMERCIAL SERVICO E OUTRAS ATIVIDADES</v>
          </cell>
          <cell r="D507">
            <v>273777776.73000002</v>
          </cell>
          <cell r="BA507">
            <v>273777776.73000002</v>
          </cell>
          <cell r="BC507">
            <v>273777776.73000002</v>
          </cell>
        </row>
        <row r="508">
          <cell r="A508" t="str">
            <v>1121011</v>
          </cell>
          <cell r="B508" t="str">
            <v>(-)ARREC PARCIAL -COMERCIAL SERVICOS E OUTRAS</v>
          </cell>
          <cell r="D508">
            <v>-314513.90000000002</v>
          </cell>
          <cell r="BA508">
            <v>-314513.90000000002</v>
          </cell>
          <cell r="BC508">
            <v>-314513.90000000002</v>
          </cell>
        </row>
        <row r="509">
          <cell r="A509" t="str">
            <v>1121082</v>
          </cell>
          <cell r="B509" t="str">
            <v>(-) PERDAS - FORNECIMENTO - COMERCIAL</v>
          </cell>
          <cell r="D509">
            <v>-13202691.359999999</v>
          </cell>
          <cell r="BA509">
            <v>-13202691.359999999</v>
          </cell>
          <cell r="BC509">
            <v>-13202691.359999999</v>
          </cell>
        </row>
        <row r="510">
          <cell r="A510" t="str">
            <v>CBAG111311106</v>
          </cell>
          <cell r="B510" t="str">
            <v>Rural</v>
          </cell>
          <cell r="D510">
            <v>101645113.03</v>
          </cell>
          <cell r="BA510">
            <v>101645113.03</v>
          </cell>
          <cell r="BC510">
            <v>101645113.03</v>
          </cell>
        </row>
        <row r="511">
          <cell r="A511" t="str">
            <v>1121003</v>
          </cell>
          <cell r="B511" t="str">
            <v>RURAL</v>
          </cell>
          <cell r="D511">
            <v>102356539.14</v>
          </cell>
          <cell r="BA511">
            <v>102356539.14</v>
          </cell>
          <cell r="BC511">
            <v>102356539.14</v>
          </cell>
        </row>
        <row r="512">
          <cell r="A512" t="str">
            <v>1121083</v>
          </cell>
          <cell r="B512" t="str">
            <v>(-) PERDAS - FORNECIMENTO - RURAL</v>
          </cell>
          <cell r="D512">
            <v>-711426.11</v>
          </cell>
          <cell r="BA512">
            <v>-711426.11</v>
          </cell>
          <cell r="BC512">
            <v>-711426.11</v>
          </cell>
        </row>
        <row r="513">
          <cell r="A513" t="str">
            <v>CBAG111311107</v>
          </cell>
          <cell r="B513" t="str">
            <v>Poder Público</v>
          </cell>
          <cell r="D513">
            <v>39105773.590000004</v>
          </cell>
          <cell r="BA513">
            <v>39105773.590000004</v>
          </cell>
          <cell r="BC513">
            <v>39105773.590000004</v>
          </cell>
        </row>
        <row r="514">
          <cell r="A514" t="str">
            <v>1121004</v>
          </cell>
          <cell r="B514" t="str">
            <v>PODER PUBLICO</v>
          </cell>
          <cell r="D514">
            <v>39292418.75</v>
          </cell>
          <cell r="BA514">
            <v>39292418.75</v>
          </cell>
          <cell r="BC514">
            <v>39292418.75</v>
          </cell>
        </row>
        <row r="515">
          <cell r="A515" t="str">
            <v>1121038</v>
          </cell>
          <cell r="B515" t="str">
            <v>(-)ARREC PARCIAL - PODER PUBLICO</v>
          </cell>
          <cell r="D515">
            <v>-88297.36</v>
          </cell>
          <cell r="BA515">
            <v>-88297.36</v>
          </cell>
          <cell r="BC515">
            <v>-88297.36</v>
          </cell>
        </row>
        <row r="516">
          <cell r="A516" t="str">
            <v>1121084</v>
          </cell>
          <cell r="B516" t="str">
            <v>(-) PERDAS - FORNECIMENTO - PODER PÚBLICO</v>
          </cell>
          <cell r="D516">
            <v>-98347.8</v>
          </cell>
          <cell r="BA516">
            <v>-98347.8</v>
          </cell>
          <cell r="BC516">
            <v>-98347.8</v>
          </cell>
        </row>
        <row r="517">
          <cell r="A517" t="str">
            <v>CBAG111311108</v>
          </cell>
          <cell r="B517" t="str">
            <v>Iluminação Publica</v>
          </cell>
          <cell r="D517">
            <v>28327645.879999999</v>
          </cell>
          <cell r="BA517">
            <v>28327645.879999999</v>
          </cell>
          <cell r="BC517">
            <v>28327645.879999999</v>
          </cell>
        </row>
        <row r="518">
          <cell r="A518" t="str">
            <v>1121005</v>
          </cell>
          <cell r="B518" t="str">
            <v>ILUMINACAO PUBLICA</v>
          </cell>
          <cell r="D518">
            <v>28327645.879999999</v>
          </cell>
          <cell r="BA518">
            <v>28327645.879999999</v>
          </cell>
          <cell r="BC518">
            <v>28327645.879999999</v>
          </cell>
        </row>
        <row r="519">
          <cell r="A519" t="str">
            <v>CBAG111311109</v>
          </cell>
          <cell r="B519" t="str">
            <v>Serviço Público</v>
          </cell>
          <cell r="D519">
            <v>39293126.07</v>
          </cell>
          <cell r="BA519">
            <v>39293126.07</v>
          </cell>
          <cell r="BC519">
            <v>39293126.07</v>
          </cell>
        </row>
        <row r="520">
          <cell r="A520" t="str">
            <v>1121006</v>
          </cell>
          <cell r="B520" t="str">
            <v>SERVICO PUBLICO</v>
          </cell>
          <cell r="D520">
            <v>39496116.289999999</v>
          </cell>
          <cell r="BA520">
            <v>39496116.289999999</v>
          </cell>
          <cell r="BC520">
            <v>39496116.289999999</v>
          </cell>
        </row>
        <row r="521">
          <cell r="A521" t="str">
            <v>1121086</v>
          </cell>
          <cell r="B521" t="str">
            <v>(-) PERDAS - FORNECIMENTO - SERVIÇO PÚBLICO</v>
          </cell>
          <cell r="D521">
            <v>-202990.22</v>
          </cell>
          <cell r="BA521">
            <v>-202990.22</v>
          </cell>
          <cell r="BC521">
            <v>-202990.22</v>
          </cell>
        </row>
        <row r="522">
          <cell r="A522" t="str">
            <v>CBAG111311110</v>
          </cell>
          <cell r="B522" t="str">
            <v>Fornecimento não Faturado</v>
          </cell>
          <cell r="D522">
            <v>462425683.14999998</v>
          </cell>
          <cell r="BA522">
            <v>462425683.14999998</v>
          </cell>
          <cell r="BC522">
            <v>462425683.14999998</v>
          </cell>
        </row>
        <row r="523">
          <cell r="A523" t="str">
            <v>1121007</v>
          </cell>
          <cell r="B523" t="str">
            <v>CONSUMIDOR-FORNECIMENTO NAO FATURADO</v>
          </cell>
          <cell r="D523">
            <v>458081106.97000003</v>
          </cell>
          <cell r="BA523">
            <v>458081106.97000003</v>
          </cell>
          <cell r="BC523">
            <v>458081106.97000003</v>
          </cell>
        </row>
        <row r="524">
          <cell r="A524" t="str">
            <v>1121029</v>
          </cell>
          <cell r="B524" t="str">
            <v>CONSUMIDOR - ICMS NAO FATURADO</v>
          </cell>
          <cell r="D524">
            <v>4344576.18</v>
          </cell>
          <cell r="BA524">
            <v>4344576.18</v>
          </cell>
          <cell r="BC524">
            <v>4344576.18</v>
          </cell>
        </row>
        <row r="525">
          <cell r="A525" t="str">
            <v>CBAG111311111</v>
          </cell>
          <cell r="B525" t="str">
            <v>Consumidores - Emp Grupo</v>
          </cell>
          <cell r="C525">
            <v>0</v>
          </cell>
          <cell r="D525">
            <v>657010.4</v>
          </cell>
          <cell r="BA525">
            <v>657010.4</v>
          </cell>
          <cell r="BB525">
            <v>-657010.18000000005</v>
          </cell>
          <cell r="BC525">
            <v>0.22</v>
          </cell>
        </row>
        <row r="526">
          <cell r="A526" t="str">
            <v>1121014</v>
          </cell>
          <cell r="B526" t="str">
            <v>COMERCIAL SERVICO E OUTRAS ATIVIDADES # EMP.GRUPO</v>
          </cell>
          <cell r="D526">
            <v>156724.24</v>
          </cell>
          <cell r="BA526">
            <v>156724.24</v>
          </cell>
          <cell r="BB526">
            <v>-156724.24</v>
          </cell>
          <cell r="BC526">
            <v>0</v>
          </cell>
        </row>
        <row r="527">
          <cell r="A527" t="str">
            <v>1121015</v>
          </cell>
          <cell r="B527" t="str">
            <v>INDUSTRIAL # EMPRESAS DO GRUPO</v>
          </cell>
          <cell r="D527">
            <v>152550.69</v>
          </cell>
          <cell r="BA527">
            <v>152550.69</v>
          </cell>
          <cell r="BB527">
            <v>-152550.69</v>
          </cell>
          <cell r="BC527">
            <v>0</v>
          </cell>
        </row>
        <row r="528">
          <cell r="A528" t="str">
            <v>1121016</v>
          </cell>
          <cell r="B528" t="str">
            <v>CONSUMIDOR-FORNECIMENTO NAO FATURADO-EMP.GRUPO</v>
          </cell>
          <cell r="D528">
            <v>347735.47</v>
          </cell>
          <cell r="BA528">
            <v>347735.47</v>
          </cell>
          <cell r="BB528">
            <v>-347735.47</v>
          </cell>
          <cell r="BC528">
            <v>0</v>
          </cell>
        </row>
        <row r="529">
          <cell r="A529" t="str">
            <v>1121041</v>
          </cell>
          <cell r="B529" t="str">
            <v>CONS LIVRE IND NA CONCESSAO-FAT EMP GRUPO</v>
          </cell>
          <cell r="C529">
            <v>0</v>
          </cell>
          <cell r="BA529">
            <v>0</v>
          </cell>
          <cell r="BB529">
            <v>0.22</v>
          </cell>
          <cell r="BC529">
            <v>0.22</v>
          </cell>
        </row>
        <row r="530">
          <cell r="A530" t="str">
            <v>CBAG111311117</v>
          </cell>
          <cell r="B530" t="str">
            <v>(-) Ajuste a Valor Presente Débitos Vencidos</v>
          </cell>
          <cell r="D530">
            <v>-8829231.0099999998</v>
          </cell>
          <cell r="BA530">
            <v>-8829231.0099999998</v>
          </cell>
          <cell r="BC530">
            <v>-8829231.0099999998</v>
          </cell>
        </row>
        <row r="531">
          <cell r="A531" t="str">
            <v>1121429</v>
          </cell>
          <cell r="B531" t="str">
            <v>(-)AJUSTE VALOR PRESENTE DEBITOS VENCIDOS # CP</v>
          </cell>
          <cell r="D531">
            <v>-8829231.0099999998</v>
          </cell>
          <cell r="BA531">
            <v>-8829231.0099999998</v>
          </cell>
          <cell r="BC531">
            <v>-8829231.0099999998</v>
          </cell>
        </row>
        <row r="532">
          <cell r="A532" t="str">
            <v>CBAG111311118</v>
          </cell>
          <cell r="B532" t="str">
            <v>Parcelamento de Débitos</v>
          </cell>
          <cell r="C532">
            <v>0</v>
          </cell>
          <cell r="D532">
            <v>305617386.26999998</v>
          </cell>
          <cell r="AY532">
            <v>717156.32</v>
          </cell>
          <cell r="BA532">
            <v>306334542.58999997</v>
          </cell>
          <cell r="BC532">
            <v>306334542.58999997</v>
          </cell>
        </row>
        <row r="533">
          <cell r="A533" t="str">
            <v>1121350</v>
          </cell>
          <cell r="B533" t="str">
            <v>PARCELAMENTO A EMITIR-RESIDENCIAL</v>
          </cell>
          <cell r="D533">
            <v>1366839.22</v>
          </cell>
          <cell r="BA533">
            <v>1366839.22</v>
          </cell>
          <cell r="BC533">
            <v>1366839.22</v>
          </cell>
        </row>
        <row r="534">
          <cell r="A534" t="str">
            <v>1121351</v>
          </cell>
          <cell r="B534" t="str">
            <v>PARCELAMENTO A EMITIR-INDUSTRIAL</v>
          </cell>
          <cell r="D534">
            <v>427581.81</v>
          </cell>
          <cell r="BA534">
            <v>427581.81</v>
          </cell>
          <cell r="BC534">
            <v>427581.81</v>
          </cell>
        </row>
        <row r="535">
          <cell r="A535" t="str">
            <v>1121353</v>
          </cell>
          <cell r="B535" t="str">
            <v>PARCELAMENTO A EMITIR-COMERCIAL</v>
          </cell>
          <cell r="D535">
            <v>1059779.69</v>
          </cell>
          <cell r="BA535">
            <v>1059779.69</v>
          </cell>
          <cell r="BC535">
            <v>1059779.69</v>
          </cell>
        </row>
        <row r="536">
          <cell r="A536" t="str">
            <v>1121355</v>
          </cell>
          <cell r="B536" t="str">
            <v>PARCELAMENTO A EMITIR-RURAL</v>
          </cell>
          <cell r="D536">
            <v>395613.05</v>
          </cell>
          <cell r="BA536">
            <v>395613.05</v>
          </cell>
          <cell r="BC536">
            <v>395613.05</v>
          </cell>
        </row>
        <row r="537">
          <cell r="A537" t="str">
            <v>1121356</v>
          </cell>
          <cell r="B537" t="str">
            <v>PARCELAMENTO A EMITIR-PODER PUBLICO</v>
          </cell>
          <cell r="D537">
            <v>49522</v>
          </cell>
          <cell r="BA537">
            <v>49522</v>
          </cell>
          <cell r="BC537">
            <v>49522</v>
          </cell>
        </row>
        <row r="538">
          <cell r="A538" t="str">
            <v>1121357</v>
          </cell>
          <cell r="B538" t="str">
            <v>PARCELAMENTO A EMITIR-ILUMINACAO PUBLICA</v>
          </cell>
          <cell r="D538">
            <v>216102.74</v>
          </cell>
          <cell r="BA538">
            <v>216102.74</v>
          </cell>
          <cell r="BC538">
            <v>216102.74</v>
          </cell>
        </row>
        <row r="539">
          <cell r="A539" t="str">
            <v>1121358</v>
          </cell>
          <cell r="B539" t="str">
            <v>PARCELAMENTO A EMITIR-SERVICO PUBLICO</v>
          </cell>
          <cell r="D539">
            <v>8792.2900000000009</v>
          </cell>
          <cell r="BA539">
            <v>8792.2900000000009</v>
          </cell>
          <cell r="BC539">
            <v>8792.2900000000009</v>
          </cell>
        </row>
        <row r="540">
          <cell r="A540" t="str">
            <v>1121359</v>
          </cell>
          <cell r="B540" t="str">
            <v>PARCELAMENTO DEB VENCIDO-RESIDENCIAL</v>
          </cell>
          <cell r="D540">
            <v>154861458.34</v>
          </cell>
          <cell r="BA540">
            <v>154861458.34</v>
          </cell>
          <cell r="BC540">
            <v>154861458.34</v>
          </cell>
        </row>
        <row r="541">
          <cell r="A541" t="str">
            <v>1121360</v>
          </cell>
          <cell r="B541" t="str">
            <v>PARCELAMENTO DEB VENCIDO-INDUSTRIAL</v>
          </cell>
          <cell r="D541">
            <v>65461176.359999999</v>
          </cell>
          <cell r="BA541">
            <v>65461176.359999999</v>
          </cell>
          <cell r="BC541">
            <v>65461176.359999999</v>
          </cell>
        </row>
        <row r="542">
          <cell r="A542" t="str">
            <v>1121362</v>
          </cell>
          <cell r="B542" t="str">
            <v>PARCELAMENTO DEB VENCIDO-COMERCIAL</v>
          </cell>
          <cell r="D542">
            <v>63406199.079999998</v>
          </cell>
          <cell r="BA542">
            <v>63406199.079999998</v>
          </cell>
          <cell r="BC542">
            <v>63406199.079999998</v>
          </cell>
        </row>
        <row r="543">
          <cell r="A543" t="str">
            <v>1121364</v>
          </cell>
          <cell r="B543" t="str">
            <v>PARCELAMENTO DEB VENCIDO-RURAL</v>
          </cell>
          <cell r="D543">
            <v>10140822.310000001</v>
          </cell>
          <cell r="BA543">
            <v>10140822.310000001</v>
          </cell>
          <cell r="BC543">
            <v>10140822.310000001</v>
          </cell>
        </row>
        <row r="544">
          <cell r="A544" t="str">
            <v>1121365</v>
          </cell>
          <cell r="B544" t="str">
            <v>PARCELAMENTO DEB VENCIDO-PODER PUBLICO</v>
          </cell>
          <cell r="D544">
            <v>6074054.21</v>
          </cell>
          <cell r="BA544">
            <v>6074054.21</v>
          </cell>
          <cell r="BC544">
            <v>6074054.21</v>
          </cell>
        </row>
        <row r="545">
          <cell r="A545" t="str">
            <v>1121366</v>
          </cell>
          <cell r="B545" t="str">
            <v>PARCELAMENTO DEB VENCIDO-ILUMINACAO PUBLICA</v>
          </cell>
          <cell r="D545">
            <v>6620509.7199999997</v>
          </cell>
          <cell r="BA545">
            <v>6620509.7199999997</v>
          </cell>
          <cell r="BC545">
            <v>6620509.7199999997</v>
          </cell>
        </row>
        <row r="546">
          <cell r="A546" t="str">
            <v>1121367</v>
          </cell>
          <cell r="B546" t="str">
            <v>PARCELAMENTO DEB VENCIDO-SERVICO PUBLICO</v>
          </cell>
          <cell r="D546">
            <v>680993.33</v>
          </cell>
          <cell r="BA546">
            <v>680993.33</v>
          </cell>
          <cell r="BC546">
            <v>680993.33</v>
          </cell>
        </row>
        <row r="547">
          <cell r="A547" t="str">
            <v>1121368</v>
          </cell>
          <cell r="B547" t="str">
            <v>PARCELAMENTO CONSUMIDOR LIVRE INDUSTR-FORA PR</v>
          </cell>
          <cell r="AY547">
            <v>271853.77</v>
          </cell>
          <cell r="BA547">
            <v>271853.77</v>
          </cell>
          <cell r="BC547">
            <v>271853.77</v>
          </cell>
        </row>
        <row r="548">
          <cell r="A548" t="str">
            <v>1121369</v>
          </cell>
          <cell r="B548" t="str">
            <v>PARCELAMENTO CONSUMIDOR LIVRE INDUSTR-NO PR</v>
          </cell>
          <cell r="C548">
            <v>0</v>
          </cell>
          <cell r="AY548">
            <v>434484.9</v>
          </cell>
          <cell r="BA548">
            <v>434484.9</v>
          </cell>
          <cell r="BC548">
            <v>434484.9</v>
          </cell>
        </row>
        <row r="549">
          <cell r="A549" t="str">
            <v>1121370</v>
          </cell>
          <cell r="B549" t="str">
            <v>PARCELAMENTO CONSUMIDOR LIVRE COMERCIAL-FORA PR</v>
          </cell>
          <cell r="AY549">
            <v>8486.99</v>
          </cell>
          <cell r="BA549">
            <v>8486.99</v>
          </cell>
          <cell r="BC549">
            <v>8486.99</v>
          </cell>
        </row>
        <row r="550">
          <cell r="A550" t="str">
            <v>1121371</v>
          </cell>
          <cell r="B550" t="str">
            <v>PARCELAMENTO CONSUMIDOR LIVRE COMERCIAL-NO PR</v>
          </cell>
          <cell r="AY550">
            <v>2330.66</v>
          </cell>
          <cell r="BA550">
            <v>2330.66</v>
          </cell>
          <cell r="BC550">
            <v>2330.66</v>
          </cell>
        </row>
        <row r="551">
          <cell r="A551" t="str">
            <v>1121390</v>
          </cell>
          <cell r="B551" t="str">
            <v>(-)PERDAS - PARCELAMENTOS - RESIDENCIAL</v>
          </cell>
          <cell r="D551">
            <v>-17732.919999999998</v>
          </cell>
          <cell r="BA551">
            <v>-17732.919999999998</v>
          </cell>
          <cell r="BC551">
            <v>-17732.919999999998</v>
          </cell>
        </row>
        <row r="552">
          <cell r="A552" t="str">
            <v>1121391</v>
          </cell>
          <cell r="B552" t="str">
            <v>(-)PERDAS - PARCELAMENTOS - INDUSTRIAL</v>
          </cell>
          <cell r="D552">
            <v>-4459669.55</v>
          </cell>
          <cell r="BA552">
            <v>-4459669.55</v>
          </cell>
          <cell r="BC552">
            <v>-4459669.55</v>
          </cell>
        </row>
        <row r="553">
          <cell r="A553" t="str">
            <v>1121392</v>
          </cell>
          <cell r="B553" t="str">
            <v>(-)PERDAS - PARCELAMENTOS - COMERCIAL</v>
          </cell>
          <cell r="D553">
            <v>-650015.43999999994</v>
          </cell>
          <cell r="BA553">
            <v>-650015.43999999994</v>
          </cell>
          <cell r="BC553">
            <v>-650015.43999999994</v>
          </cell>
        </row>
        <row r="554">
          <cell r="A554" t="str">
            <v>1121393</v>
          </cell>
          <cell r="B554" t="str">
            <v>(-)PERDAS - PARCELAMENTOS - RURAL</v>
          </cell>
          <cell r="D554">
            <v>-24639.97</v>
          </cell>
          <cell r="BA554">
            <v>-24639.97</v>
          </cell>
          <cell r="BC554">
            <v>-24639.97</v>
          </cell>
        </row>
        <row r="555">
          <cell r="A555" t="str">
            <v>1121394</v>
          </cell>
          <cell r="B555" t="str">
            <v>(-)PERDAS - PARCELAMENTOS - PODERES PUBLICOS</v>
          </cell>
        </row>
        <row r="556">
          <cell r="A556" t="str">
            <v>CBAG111311120</v>
          </cell>
          <cell r="B556" t="str">
            <v>Subsídio Baixa Renda - Eletrobrás</v>
          </cell>
          <cell r="D556">
            <v>28342036.07</v>
          </cell>
          <cell r="BA556">
            <v>28342036.07</v>
          </cell>
          <cell r="BC556">
            <v>28342036.07</v>
          </cell>
        </row>
        <row r="557">
          <cell r="A557" t="str">
            <v>1125859</v>
          </cell>
          <cell r="B557" t="str">
            <v>SUBSIDIO BAIXA RENDA</v>
          </cell>
          <cell r="D557">
            <v>28342036.07</v>
          </cell>
          <cell r="BA557">
            <v>28342036.07</v>
          </cell>
          <cell r="BC557">
            <v>28342036.07</v>
          </cell>
        </row>
        <row r="558">
          <cell r="A558" t="str">
            <v>CBAG111311121</v>
          </cell>
          <cell r="B558" t="str">
            <v>Programas de Governo PR</v>
          </cell>
          <cell r="D558">
            <v>20225176.32</v>
          </cell>
          <cell r="BA558">
            <v>20225176.32</v>
          </cell>
          <cell r="BC558">
            <v>20225176.32</v>
          </cell>
        </row>
        <row r="559">
          <cell r="A559" t="str">
            <v>1121413</v>
          </cell>
          <cell r="B559" t="str">
            <v>PROGRAMAS DE GOVERNO PR</v>
          </cell>
          <cell r="D559">
            <v>18091861.149999999</v>
          </cell>
          <cell r="BA559">
            <v>18091861.149999999</v>
          </cell>
          <cell r="BC559">
            <v>18091861.149999999</v>
          </cell>
        </row>
        <row r="560">
          <cell r="A560" t="str">
            <v>1121415</v>
          </cell>
          <cell r="B560" t="str">
            <v>PROGRAMAS DE GOVERNO PR-FATURAS A EMITIR</v>
          </cell>
          <cell r="D560">
            <v>24774781.859999999</v>
          </cell>
          <cell r="BA560">
            <v>24774781.859999999</v>
          </cell>
          <cell r="BC560">
            <v>24774781.859999999</v>
          </cell>
        </row>
        <row r="561">
          <cell r="A561" t="str">
            <v>1121416</v>
          </cell>
          <cell r="B561" t="str">
            <v>(-)PROGRAMAS DE GOVERNO PR-QUIT CONSUMIDORES</v>
          </cell>
          <cell r="D561">
            <v>-6113500.04</v>
          </cell>
          <cell r="BA561">
            <v>-6113500.04</v>
          </cell>
          <cell r="BC561">
            <v>-6113500.04</v>
          </cell>
        </row>
        <row r="562">
          <cell r="A562" t="str">
            <v>1121441</v>
          </cell>
          <cell r="B562" t="str">
            <v>(-) OUTROS CREDITOS DE CONSUMIDORES</v>
          </cell>
          <cell r="D562">
            <v>-16527966.65</v>
          </cell>
          <cell r="BA562">
            <v>-16527966.65</v>
          </cell>
          <cell r="BC562">
            <v>-16527966.65</v>
          </cell>
        </row>
        <row r="563">
          <cell r="A563" t="str">
            <v>CBAG111311122</v>
          </cell>
          <cell r="B563" t="str">
            <v>Outros</v>
          </cell>
          <cell r="C563">
            <v>51388.38</v>
          </cell>
          <cell r="D563">
            <v>79929619.989999995</v>
          </cell>
          <cell r="I563">
            <v>0</v>
          </cell>
          <cell r="J563">
            <v>0</v>
          </cell>
          <cell r="K563">
            <v>0</v>
          </cell>
          <cell r="L563">
            <v>0</v>
          </cell>
          <cell r="Q563">
            <v>0</v>
          </cell>
          <cell r="R563">
            <v>0</v>
          </cell>
          <cell r="S563">
            <v>0</v>
          </cell>
          <cell r="T563">
            <v>0</v>
          </cell>
          <cell r="AW563">
            <v>0</v>
          </cell>
          <cell r="AY563">
            <v>10391401.07</v>
          </cell>
          <cell r="BA563">
            <v>90372409.439999998</v>
          </cell>
          <cell r="BC563">
            <v>90372409.439999998</v>
          </cell>
        </row>
        <row r="564">
          <cell r="A564" t="str">
            <v>1121200</v>
          </cell>
          <cell r="B564" t="str">
            <v>SERVICO TAXADO</v>
          </cell>
          <cell r="D564">
            <v>9085234.3900000006</v>
          </cell>
          <cell r="BA564">
            <v>9085234.3900000006</v>
          </cell>
          <cell r="BC564">
            <v>9085234.3900000006</v>
          </cell>
        </row>
        <row r="565">
          <cell r="A565" t="str">
            <v>1121255</v>
          </cell>
          <cell r="B565" t="str">
            <v>(-)PERDAS - SERVIÇOS COBRAVEIS</v>
          </cell>
          <cell r="D565">
            <v>-1718836.34</v>
          </cell>
          <cell r="BA565">
            <v>-1718836.34</v>
          </cell>
          <cell r="BC565">
            <v>-1718836.34</v>
          </cell>
        </row>
        <row r="566">
          <cell r="A566" t="str">
            <v>1121300</v>
          </cell>
          <cell r="B566" t="str">
            <v>PARCELAMENTO CONTRIBUICAO CONSUMIDOR</v>
          </cell>
          <cell r="D566">
            <v>11845014.67</v>
          </cell>
          <cell r="BA566">
            <v>11845014.67</v>
          </cell>
          <cell r="BC566">
            <v>11845014.67</v>
          </cell>
        </row>
        <row r="567">
          <cell r="A567" t="str">
            <v>1121402</v>
          </cell>
          <cell r="B567" t="str">
            <v>ALUGUEL DE EQUIPAMENTOS E ESTRUTURAS</v>
          </cell>
          <cell r="D567">
            <v>71094536.340000004</v>
          </cell>
          <cell r="BA567">
            <v>71094536.340000004</v>
          </cell>
          <cell r="BC567">
            <v>71094536.340000004</v>
          </cell>
        </row>
        <row r="568">
          <cell r="A568" t="str">
            <v>1121404</v>
          </cell>
          <cell r="B568" t="str">
            <v>CREDITOS DERIVADOS DE FORNECIMENTO</v>
          </cell>
          <cell r="D568">
            <v>679475.09</v>
          </cell>
          <cell r="BA568">
            <v>679475.09</v>
          </cell>
          <cell r="BC568">
            <v>679475.09</v>
          </cell>
        </row>
        <row r="569">
          <cell r="A569" t="str">
            <v>1121406</v>
          </cell>
          <cell r="B569" t="str">
            <v>ACUMULO DE FATURAMENTO</v>
          </cell>
          <cell r="D569">
            <v>140.19</v>
          </cell>
          <cell r="BA569">
            <v>140.19</v>
          </cell>
          <cell r="BC569">
            <v>140.19</v>
          </cell>
        </row>
        <row r="570">
          <cell r="A570" t="str">
            <v>1121410</v>
          </cell>
          <cell r="B570" t="str">
            <v>ENCARGOS MORATORIOS SOBRE FATURAMENTO DE ENERGIA</v>
          </cell>
          <cell r="D570">
            <v>66900837.93</v>
          </cell>
          <cell r="BA570">
            <v>66900837.93</v>
          </cell>
          <cell r="BC570">
            <v>66900837.93</v>
          </cell>
        </row>
        <row r="571">
          <cell r="A571" t="str">
            <v>1121411</v>
          </cell>
          <cell r="B571" t="str">
            <v>SUBSTITUICAO DE EQUIPAMENTO DE MEDICAO</v>
          </cell>
          <cell r="D571">
            <v>2539.25</v>
          </cell>
          <cell r="BA571">
            <v>2539.25</v>
          </cell>
          <cell r="BC571">
            <v>2539.25</v>
          </cell>
        </row>
        <row r="572">
          <cell r="A572" t="str">
            <v>1121421</v>
          </cell>
          <cell r="B572" t="str">
            <v>ARRECADACAO PARCIAL - OUTROS CREDITOS</v>
          </cell>
          <cell r="D572">
            <v>0</v>
          </cell>
          <cell r="BA572">
            <v>0</v>
          </cell>
          <cell r="BC572">
            <v>0</v>
          </cell>
        </row>
        <row r="573">
          <cell r="A573" t="str">
            <v>1121425</v>
          </cell>
          <cell r="B573" t="str">
            <v>PARTICIPACAO EM CONCORRENCIA # CONTA CONCILIACAO</v>
          </cell>
          <cell r="C573">
            <v>51388.38</v>
          </cell>
          <cell r="D573">
            <v>3745681.52</v>
          </cell>
          <cell r="I573">
            <v>0</v>
          </cell>
          <cell r="J573">
            <v>0</v>
          </cell>
          <cell r="K573">
            <v>0</v>
          </cell>
          <cell r="L573">
            <v>0</v>
          </cell>
          <cell r="Q573">
            <v>0</v>
          </cell>
          <cell r="R573">
            <v>0</v>
          </cell>
          <cell r="S573">
            <v>0</v>
          </cell>
          <cell r="T573">
            <v>0</v>
          </cell>
          <cell r="AW573">
            <v>0</v>
          </cell>
          <cell r="AY573">
            <v>10391401.07</v>
          </cell>
          <cell r="BA573">
            <v>14188470.970000001</v>
          </cell>
          <cell r="BC573">
            <v>14188470.970000001</v>
          </cell>
        </row>
        <row r="574">
          <cell r="A574" t="str">
            <v>1121427</v>
          </cell>
          <cell r="B574" t="str">
            <v>ALUGUEL DE EQUIPAMENTOS E ESTRUTURAS-PRESTADORAS</v>
          </cell>
        </row>
        <row r="575">
          <cell r="A575" t="str">
            <v>1121432</v>
          </cell>
          <cell r="B575" t="str">
            <v>ARREC PARCIAL ALUGUEL DE EQUIPAMENTO E ESTRUTURA</v>
          </cell>
          <cell r="D575">
            <v>0</v>
          </cell>
          <cell r="BA575">
            <v>0</v>
          </cell>
          <cell r="BC575">
            <v>0</v>
          </cell>
        </row>
        <row r="576">
          <cell r="A576" t="str">
            <v>1121436</v>
          </cell>
          <cell r="B576" t="str">
            <v>ALUGUEL DE EQUIP E ESTRUTURAS - NÃO FATU</v>
          </cell>
        </row>
        <row r="577">
          <cell r="A577" t="str">
            <v>1121442</v>
          </cell>
          <cell r="B577" t="str">
            <v>(-) CRED. BONUS REDUÇÃO VOLUNT. CONSUMO</v>
          </cell>
          <cell r="D577">
            <v>-2753705.87</v>
          </cell>
          <cell r="BA577">
            <v>-2753705.87</v>
          </cell>
          <cell r="BC577">
            <v>-2753705.87</v>
          </cell>
        </row>
        <row r="578">
          <cell r="A578" t="str">
            <v>1121470</v>
          </cell>
          <cell r="B578" t="str">
            <v>(-)PERDAS - OUTROS - RESIDENCIAL</v>
          </cell>
          <cell r="D578">
            <v>-128556.31</v>
          </cell>
          <cell r="BA578">
            <v>-128556.31</v>
          </cell>
          <cell r="BC578">
            <v>-128556.31</v>
          </cell>
        </row>
        <row r="579">
          <cell r="A579" t="str">
            <v>1121471</v>
          </cell>
          <cell r="B579" t="str">
            <v>(-)PERDAS - OUTROS - INDUSTRIAL</v>
          </cell>
          <cell r="D579">
            <v>-18110475.43</v>
          </cell>
          <cell r="BA579">
            <v>-18110475.43</v>
          </cell>
          <cell r="BC579">
            <v>-18110475.43</v>
          </cell>
        </row>
        <row r="580">
          <cell r="A580" t="str">
            <v>1121472</v>
          </cell>
          <cell r="B580" t="str">
            <v>(-)PERDAS - OUTROS - COMERCIAL</v>
          </cell>
          <cell r="D580">
            <v>-39701055.57</v>
          </cell>
          <cell r="BA580">
            <v>-39701055.57</v>
          </cell>
          <cell r="BC580">
            <v>-39701055.57</v>
          </cell>
        </row>
        <row r="581">
          <cell r="A581" t="str">
            <v>1121473</v>
          </cell>
          <cell r="B581" t="str">
            <v>(-)PERDAS - OUTROS - RURAL</v>
          </cell>
          <cell r="D581">
            <v>-181051.77</v>
          </cell>
          <cell r="BA581">
            <v>-181051.77</v>
          </cell>
          <cell r="BC581">
            <v>-181051.77</v>
          </cell>
        </row>
        <row r="582">
          <cell r="A582" t="str">
            <v>1121476</v>
          </cell>
          <cell r="B582" t="str">
            <v>(-)PERDAS - OUTROS - SERVIÇO PUBLICO</v>
          </cell>
          <cell r="D582">
            <v>-3651.24</v>
          </cell>
          <cell r="BA582">
            <v>-3651.24</v>
          </cell>
          <cell r="BC582">
            <v>-3651.24</v>
          </cell>
        </row>
        <row r="583">
          <cell r="A583" t="str">
            <v>1121550</v>
          </cell>
          <cell r="B583" t="str">
            <v>ENCARGO DE CAPACIDADE EMERGENCIAL</v>
          </cell>
          <cell r="D583">
            <v>18233820.149999999</v>
          </cell>
          <cell r="BA583">
            <v>18233820.149999999</v>
          </cell>
          <cell r="BC583">
            <v>18233820.149999999</v>
          </cell>
        </row>
        <row r="584">
          <cell r="A584" t="str">
            <v>1121551</v>
          </cell>
          <cell r="B584" t="str">
            <v>(-)PECLD - CBEE</v>
          </cell>
          <cell r="D584">
            <v>-18233820.149999999</v>
          </cell>
          <cell r="BA584">
            <v>-18233820.149999999</v>
          </cell>
          <cell r="BC584">
            <v>-18233820.149999999</v>
          </cell>
        </row>
        <row r="585">
          <cell r="A585" t="str">
            <v>1121590</v>
          </cell>
          <cell r="B585" t="str">
            <v>(-)PECLD - ENCARGOS TARIFARIOS</v>
          </cell>
          <cell r="D585">
            <v>0</v>
          </cell>
          <cell r="BA585">
            <v>0</v>
          </cell>
          <cell r="BC585">
            <v>0</v>
          </cell>
        </row>
        <row r="586">
          <cell r="A586" t="str">
            <v>1121650</v>
          </cell>
          <cell r="B586" t="str">
            <v>(-)ARRECADACAO EM PROCESSO DE CLASSIFICACAO</v>
          </cell>
          <cell r="C586">
            <v>0</v>
          </cell>
          <cell r="D586">
            <v>-335376.02</v>
          </cell>
          <cell r="BA586">
            <v>-335376.02</v>
          </cell>
          <cell r="BC586">
            <v>-335376.02</v>
          </cell>
        </row>
        <row r="587">
          <cell r="A587" t="str">
            <v>1121652</v>
          </cell>
          <cell r="B587" t="str">
            <v>(-)CREDITOS A IDENTIFICAR</v>
          </cell>
          <cell r="D587">
            <v>-21545260.77</v>
          </cell>
          <cell r="BA587">
            <v>-21545260.77</v>
          </cell>
          <cell r="BC587">
            <v>-21545260.77</v>
          </cell>
        </row>
        <row r="588">
          <cell r="A588" t="str">
            <v>1125953</v>
          </cell>
          <cell r="B588" t="str">
            <v>SERVICOS PEDIDOS-CONSUMIDORES</v>
          </cell>
          <cell r="D588">
            <v>150879.70000000001</v>
          </cell>
          <cell r="BA588">
            <v>150879.70000000001</v>
          </cell>
          <cell r="BC588">
            <v>150879.70000000001</v>
          </cell>
        </row>
        <row r="589">
          <cell r="A589" t="str">
            <v>1126303</v>
          </cell>
          <cell r="B589" t="str">
            <v>PRODUTOS - DISTRIBUICAO</v>
          </cell>
          <cell r="D589">
            <v>903250.23</v>
          </cell>
          <cell r="BA589">
            <v>903250.23</v>
          </cell>
          <cell r="BC589">
            <v>903250.23</v>
          </cell>
        </row>
        <row r="590">
          <cell r="A590" t="str">
            <v>CBAG1113112</v>
          </cell>
          <cell r="B590" t="str">
            <v>Suprimento</v>
          </cell>
          <cell r="C590">
            <v>301137590.23000002</v>
          </cell>
          <cell r="D590">
            <v>43328288.899999999</v>
          </cell>
          <cell r="F590">
            <v>23271771.559999999</v>
          </cell>
          <cell r="G590">
            <v>0</v>
          </cell>
          <cell r="I590">
            <v>2782938.43</v>
          </cell>
          <cell r="J590">
            <v>2690280.06</v>
          </cell>
          <cell r="K590">
            <v>2598203.5699999998</v>
          </cell>
          <cell r="L590">
            <v>2896502.5</v>
          </cell>
          <cell r="M590">
            <v>2440850.71</v>
          </cell>
          <cell r="N590">
            <v>4669114.63</v>
          </cell>
          <cell r="O590">
            <v>1064520.31</v>
          </cell>
          <cell r="Q590">
            <v>1226502.69</v>
          </cell>
          <cell r="R590">
            <v>1868635.09</v>
          </cell>
          <cell r="S590">
            <v>3153091.5</v>
          </cell>
          <cell r="T590">
            <v>3004021.47</v>
          </cell>
          <cell r="V590">
            <v>2147451.38</v>
          </cell>
          <cell r="W590">
            <v>2781691.71</v>
          </cell>
          <cell r="X590">
            <v>2148862.83</v>
          </cell>
          <cell r="Y590">
            <v>1925723.55</v>
          </cell>
          <cell r="Z590">
            <v>1875864.61</v>
          </cell>
          <cell r="AA590">
            <v>1874976.92</v>
          </cell>
          <cell r="AB590">
            <v>2636115.31</v>
          </cell>
          <cell r="AC590">
            <v>4710811.47</v>
          </cell>
          <cell r="AD590">
            <v>4371078.99</v>
          </cell>
          <cell r="AE590">
            <v>3832213.67</v>
          </cell>
          <cell r="AF590">
            <v>2439984.2999999998</v>
          </cell>
          <cell r="AG590">
            <v>4031158.46</v>
          </cell>
          <cell r="AH590">
            <v>4519550.97</v>
          </cell>
          <cell r="AI590">
            <v>834490.96</v>
          </cell>
          <cell r="AJ590">
            <v>2434772.84</v>
          </cell>
          <cell r="AK590">
            <v>2169717.79</v>
          </cell>
          <cell r="AL590">
            <v>3110917.7</v>
          </cell>
          <cell r="AN590">
            <v>7418784.3200000003</v>
          </cell>
          <cell r="AP590">
            <v>3553112.53</v>
          </cell>
          <cell r="AQ590">
            <v>3773091.57</v>
          </cell>
          <cell r="AR590">
            <v>3110716.74</v>
          </cell>
          <cell r="AS590">
            <v>3524246.86</v>
          </cell>
          <cell r="AT590">
            <v>88763518.030000001</v>
          </cell>
          <cell r="AU590">
            <v>2996811.17</v>
          </cell>
          <cell r="AY590">
            <v>269216825.68000001</v>
          </cell>
          <cell r="BA590">
            <v>826334802.00999999</v>
          </cell>
          <cell r="BB590">
            <v>-266501985.33000001</v>
          </cell>
          <cell r="BC590">
            <v>559832816.67999995</v>
          </cell>
        </row>
        <row r="591">
          <cell r="A591" t="str">
            <v>CBAG111311201</v>
          </cell>
          <cell r="B591" t="str">
            <v>Direito de Ressarcimento de Geradores</v>
          </cell>
          <cell r="C591">
            <v>0</v>
          </cell>
          <cell r="D591">
            <v>1538172.69</v>
          </cell>
          <cell r="BA591">
            <v>1538172.69</v>
          </cell>
          <cell r="BC591">
            <v>1538172.69</v>
          </cell>
        </row>
        <row r="592">
          <cell r="A592" t="str">
            <v>1122108</v>
          </cell>
          <cell r="B592" t="str">
            <v>DIREITO DE RESSARCIMENTO GERADORES</v>
          </cell>
          <cell r="C592">
            <v>-1103388.19</v>
          </cell>
          <cell r="BA592">
            <v>-1103388.19</v>
          </cell>
          <cell r="BC592">
            <v>-1103388.19</v>
          </cell>
        </row>
        <row r="593">
          <cell r="A593" t="str">
            <v>1122123</v>
          </cell>
          <cell r="B593" t="str">
            <v>DIREITO DE RESSARCIMENTO GERADORES</v>
          </cell>
          <cell r="C593">
            <v>1103388.19</v>
          </cell>
          <cell r="BA593">
            <v>1103388.19</v>
          </cell>
          <cell r="BC593">
            <v>1103388.19</v>
          </cell>
        </row>
        <row r="594">
          <cell r="A594" t="str">
            <v>1122401</v>
          </cell>
          <cell r="B594" t="str">
            <v>SUPRIMENTO DE ENERGIA - RESSARCIMENTO</v>
          </cell>
          <cell r="D594">
            <v>1538172.69</v>
          </cell>
          <cell r="BA594">
            <v>1538172.69</v>
          </cell>
          <cell r="BC594">
            <v>1538172.69</v>
          </cell>
        </row>
        <row r="595">
          <cell r="A595" t="str">
            <v>CBAG111311202</v>
          </cell>
          <cell r="B595" t="str">
            <v>Leilão</v>
          </cell>
          <cell r="C595">
            <v>123878204.04000001</v>
          </cell>
          <cell r="D595">
            <v>0</v>
          </cell>
          <cell r="I595">
            <v>2699191.15</v>
          </cell>
          <cell r="J595">
            <v>2617397.54</v>
          </cell>
          <cell r="K595">
            <v>2556052.63</v>
          </cell>
          <cell r="L595">
            <v>2801432.73</v>
          </cell>
          <cell r="M595">
            <v>2440850.71</v>
          </cell>
          <cell r="N595">
            <v>4669105.9400000004</v>
          </cell>
          <cell r="O595">
            <v>1064516.1499999999</v>
          </cell>
          <cell r="Q595">
            <v>1188677.6599999999</v>
          </cell>
          <cell r="R595">
            <v>1841153.73</v>
          </cell>
          <cell r="S595">
            <v>3014766.92</v>
          </cell>
          <cell r="T595">
            <v>2832603.89</v>
          </cell>
          <cell r="V595">
            <v>2012004.26</v>
          </cell>
          <cell r="W595">
            <v>2097831.7000000002</v>
          </cell>
          <cell r="X595">
            <v>2015310.16</v>
          </cell>
          <cell r="Y595">
            <v>1803993.63</v>
          </cell>
          <cell r="Z595">
            <v>1754428.27</v>
          </cell>
          <cell r="AA595">
            <v>1751491</v>
          </cell>
          <cell r="AB595">
            <v>2634507.59</v>
          </cell>
          <cell r="AC595">
            <v>4708880.3099999996</v>
          </cell>
          <cell r="AD595">
            <v>4370159.2</v>
          </cell>
          <cell r="AE595">
            <v>3830170.43</v>
          </cell>
          <cell r="AF595">
            <v>2439319.73</v>
          </cell>
          <cell r="AG595">
            <v>4029016.05</v>
          </cell>
          <cell r="AH595">
            <v>4519209.4800000004</v>
          </cell>
          <cell r="BA595">
            <v>189570274.90000001</v>
          </cell>
          <cell r="BC595">
            <v>189570274.90000001</v>
          </cell>
        </row>
        <row r="596">
          <cell r="A596" t="str">
            <v>1122111</v>
          </cell>
          <cell r="B596" t="str">
            <v>LEILAO</v>
          </cell>
          <cell r="C596">
            <v>186504499.25999999</v>
          </cell>
          <cell r="D596">
            <v>0</v>
          </cell>
          <cell r="I596">
            <v>2699186.75</v>
          </cell>
          <cell r="J596">
            <v>2617393.23</v>
          </cell>
          <cell r="K596">
            <v>2556047.9900000002</v>
          </cell>
          <cell r="L596">
            <v>2801428.71</v>
          </cell>
          <cell r="M596">
            <v>1768792.41</v>
          </cell>
          <cell r="N596">
            <v>1971145.89</v>
          </cell>
          <cell r="O596">
            <v>1064516.1499999999</v>
          </cell>
          <cell r="Q596">
            <v>1187852.47</v>
          </cell>
          <cell r="R596">
            <v>1841149.32</v>
          </cell>
          <cell r="S596">
            <v>3014765.07</v>
          </cell>
          <cell r="T596">
            <v>2832595.31</v>
          </cell>
          <cell r="V596">
            <v>1897166.83</v>
          </cell>
          <cell r="W596">
            <v>1957018.75</v>
          </cell>
          <cell r="X596">
            <v>1880041.41</v>
          </cell>
          <cell r="Y596">
            <v>1701188.98</v>
          </cell>
          <cell r="Z596">
            <v>1636669.95</v>
          </cell>
          <cell r="AA596">
            <v>1634008.1</v>
          </cell>
          <cell r="AB596">
            <v>1500158.26</v>
          </cell>
          <cell r="AC596">
            <v>1979004.56</v>
          </cell>
          <cell r="AD596">
            <v>2099016.14</v>
          </cell>
          <cell r="AE596">
            <v>1794325.87</v>
          </cell>
          <cell r="AF596">
            <v>2044393.79</v>
          </cell>
          <cell r="AG596">
            <v>1748440.92</v>
          </cell>
          <cell r="AH596">
            <v>2007435.73</v>
          </cell>
          <cell r="BA596">
            <v>234738241.84999999</v>
          </cell>
          <cell r="BC596">
            <v>234738241.84999999</v>
          </cell>
        </row>
        <row r="597">
          <cell r="A597" t="str">
            <v>1122118</v>
          </cell>
          <cell r="B597" t="str">
            <v>LEILAO</v>
          </cell>
          <cell r="C597">
            <v>19575228.690000001</v>
          </cell>
          <cell r="I597">
            <v>4.4000000000000004</v>
          </cell>
          <cell r="J597">
            <v>4.3099999999999996</v>
          </cell>
          <cell r="K597">
            <v>4.6399999999999997</v>
          </cell>
          <cell r="L597">
            <v>4.0199999999999996</v>
          </cell>
          <cell r="N597">
            <v>2103296.77</v>
          </cell>
          <cell r="Q597">
            <v>825.19</v>
          </cell>
          <cell r="R597">
            <v>4.41</v>
          </cell>
          <cell r="S597">
            <v>1.85</v>
          </cell>
          <cell r="T597">
            <v>2845.01</v>
          </cell>
          <cell r="V597">
            <v>114839.81</v>
          </cell>
          <cell r="W597">
            <v>140812.95000000001</v>
          </cell>
          <cell r="X597">
            <v>135345.09</v>
          </cell>
          <cell r="Y597">
            <v>103084.28</v>
          </cell>
          <cell r="Z597">
            <v>117761.17</v>
          </cell>
          <cell r="AA597">
            <v>117482.9</v>
          </cell>
          <cell r="BA597">
            <v>22411545.489999998</v>
          </cell>
          <cell r="BC597">
            <v>22411545.489999998</v>
          </cell>
        </row>
        <row r="598">
          <cell r="A598" t="str">
            <v>1122124</v>
          </cell>
          <cell r="B598" t="str">
            <v>(-) RECEBIMENTO LIMINAR EXCLUDENTE UHE COLIDER</v>
          </cell>
          <cell r="C598">
            <v>-82200196.629999995</v>
          </cell>
          <cell r="BA598">
            <v>-82200196.629999995</v>
          </cell>
          <cell r="BC598">
            <v>-82200196.629999995</v>
          </cell>
        </row>
        <row r="599">
          <cell r="A599" t="str">
            <v>1122125</v>
          </cell>
          <cell r="B599" t="str">
            <v>CESSAO DE ENERGIA - MCSD - EN</v>
          </cell>
          <cell r="D599">
            <v>0</v>
          </cell>
          <cell r="BA599">
            <v>0</v>
          </cell>
          <cell r="BC599">
            <v>0</v>
          </cell>
        </row>
        <row r="600">
          <cell r="A600" t="str">
            <v>1122128</v>
          </cell>
          <cell r="B600" t="str">
            <v>RECEITA ADICIONAL LEILAO</v>
          </cell>
          <cell r="M600">
            <v>672058.3</v>
          </cell>
          <cell r="N600">
            <v>594663.28</v>
          </cell>
          <cell r="AB600">
            <v>1134349.33</v>
          </cell>
          <cell r="AC600">
            <v>2729875.75</v>
          </cell>
          <cell r="AD600">
            <v>2271143.06</v>
          </cell>
          <cell r="AE600">
            <v>2035844.56</v>
          </cell>
          <cell r="AF600">
            <v>394925.94</v>
          </cell>
          <cell r="AG600">
            <v>2280575.13</v>
          </cell>
          <cell r="AH600">
            <v>2511773.75</v>
          </cell>
          <cell r="BA600">
            <v>14625209.1</v>
          </cell>
          <cell r="BC600">
            <v>14625209.1</v>
          </cell>
        </row>
        <row r="601">
          <cell r="A601" t="str">
            <v>1122185</v>
          </cell>
          <cell r="B601" t="str">
            <v>(-)PERDAS - SUPRIMENTO DE ENERGIA</v>
          </cell>
          <cell r="C601">
            <v>-1327.28</v>
          </cell>
          <cell r="T601">
            <v>-2836.43</v>
          </cell>
          <cell r="V601">
            <v>-2.38</v>
          </cell>
          <cell r="X601">
            <v>-76.34</v>
          </cell>
          <cell r="Y601">
            <v>-279.63</v>
          </cell>
          <cell r="Z601">
            <v>-2.85</v>
          </cell>
          <cell r="BA601">
            <v>-4524.91</v>
          </cell>
          <cell r="BC601">
            <v>-4524.91</v>
          </cell>
        </row>
        <row r="602">
          <cell r="A602" t="str">
            <v>CBAG111311203</v>
          </cell>
          <cell r="B602" t="str">
            <v>Leilão - Emp Grupo</v>
          </cell>
          <cell r="C602">
            <v>3639000.24</v>
          </cell>
          <cell r="V602">
            <v>131174.78</v>
          </cell>
          <cell r="W602">
            <v>135312.85</v>
          </cell>
          <cell r="X602">
            <v>129990.81</v>
          </cell>
          <cell r="Y602">
            <v>117624.4</v>
          </cell>
          <cell r="Z602">
            <v>113163.5</v>
          </cell>
          <cell r="AA602">
            <v>112979.45</v>
          </cell>
          <cell r="BA602">
            <v>4379246.03</v>
          </cell>
          <cell r="BB602">
            <v>-4379246.03</v>
          </cell>
          <cell r="BC602">
            <v>0</v>
          </cell>
        </row>
        <row r="603">
          <cell r="A603" t="str">
            <v>1122112</v>
          </cell>
          <cell r="B603" t="str">
            <v>LEILAO # EMPRESAS DO GRUPO</v>
          </cell>
          <cell r="C603">
            <v>2745092.66</v>
          </cell>
          <cell r="V603">
            <v>131174.78</v>
          </cell>
          <cell r="W603">
            <v>135312.85</v>
          </cell>
          <cell r="X603">
            <v>129990.81</v>
          </cell>
          <cell r="Y603">
            <v>117624.4</v>
          </cell>
          <cell r="Z603">
            <v>113163.5</v>
          </cell>
          <cell r="AA603">
            <v>112979.45</v>
          </cell>
          <cell r="BA603">
            <v>3485338.45</v>
          </cell>
          <cell r="BB603">
            <v>-3485338.45</v>
          </cell>
          <cell r="BC603">
            <v>0</v>
          </cell>
        </row>
        <row r="604">
          <cell r="A604" t="str">
            <v>1122119</v>
          </cell>
          <cell r="B604" t="str">
            <v>LEILAO # EMPRESAS DO GRUPO</v>
          </cell>
          <cell r="C604">
            <v>893907.58</v>
          </cell>
          <cell r="V604">
            <v>0</v>
          </cell>
          <cell r="W604">
            <v>0</v>
          </cell>
          <cell r="X604">
            <v>0</v>
          </cell>
          <cell r="Y604">
            <v>0</v>
          </cell>
          <cell r="Z604">
            <v>0</v>
          </cell>
          <cell r="AA604">
            <v>0</v>
          </cell>
          <cell r="BA604">
            <v>893907.58</v>
          </cell>
          <cell r="BB604">
            <v>-893907.58</v>
          </cell>
          <cell r="BC604">
            <v>0</v>
          </cell>
        </row>
        <row r="605">
          <cell r="A605" t="str">
            <v>CBAG111311204</v>
          </cell>
          <cell r="B605" t="str">
            <v>Contratos Bilaterais</v>
          </cell>
          <cell r="C605">
            <v>4237895.93</v>
          </cell>
          <cell r="D605">
            <v>3890740.66</v>
          </cell>
          <cell r="F605">
            <v>14462054.73</v>
          </cell>
          <cell r="G605">
            <v>0</v>
          </cell>
          <cell r="AN605">
            <v>6868689.8300000001</v>
          </cell>
          <cell r="AP605">
            <v>2520851.41</v>
          </cell>
          <cell r="AQ605">
            <v>2559685.6</v>
          </cell>
          <cell r="AR605">
            <v>2109430.08</v>
          </cell>
          <cell r="AS605">
            <v>2481257</v>
          </cell>
          <cell r="AY605">
            <v>233773283.38999999</v>
          </cell>
          <cell r="BA605">
            <v>272903888.63</v>
          </cell>
          <cell r="BC605">
            <v>272903888.63</v>
          </cell>
        </row>
        <row r="606">
          <cell r="A606" t="str">
            <v>1122101</v>
          </cell>
          <cell r="B606" t="str">
            <v>CONTRATOS BILATERAIS</v>
          </cell>
          <cell r="C606">
            <v>2317608.9500000002</v>
          </cell>
          <cell r="D606">
            <v>3890740.66</v>
          </cell>
          <cell r="F606">
            <v>14462054.73</v>
          </cell>
          <cell r="G606">
            <v>0</v>
          </cell>
          <cell r="AN606">
            <v>3433634.83</v>
          </cell>
          <cell r="AP606">
            <v>1306411.28</v>
          </cell>
          <cell r="AQ606">
            <v>1329812.7</v>
          </cell>
          <cell r="AR606">
            <v>1207206.72</v>
          </cell>
          <cell r="AS606">
            <v>1398588.97</v>
          </cell>
          <cell r="AY606">
            <v>232559594.52000001</v>
          </cell>
          <cell r="BA606">
            <v>261905653.36000001</v>
          </cell>
          <cell r="BC606">
            <v>261905653.36000001</v>
          </cell>
        </row>
        <row r="607">
          <cell r="A607" t="str">
            <v>1122117</v>
          </cell>
          <cell r="B607" t="str">
            <v>CONTRATOS BILATERAIS</v>
          </cell>
          <cell r="C607">
            <v>1920286.98</v>
          </cell>
          <cell r="AN607">
            <v>3435055</v>
          </cell>
          <cell r="AP607">
            <v>1214440.1299999999</v>
          </cell>
          <cell r="AQ607">
            <v>1229872.8999999999</v>
          </cell>
          <cell r="AR607">
            <v>902223.35999999999</v>
          </cell>
          <cell r="AS607">
            <v>1082668.03</v>
          </cell>
          <cell r="AY607">
            <v>1213688.8700000001</v>
          </cell>
          <cell r="BA607">
            <v>10998235.27</v>
          </cell>
          <cell r="BC607">
            <v>10998235.27</v>
          </cell>
        </row>
        <row r="608">
          <cell r="A608" t="str">
            <v>CBAG111311205</v>
          </cell>
          <cell r="B608" t="str">
            <v>Contratos Bilaterais - Emp Grupo</v>
          </cell>
          <cell r="C608">
            <v>154846248.50999999</v>
          </cell>
          <cell r="F608">
            <v>0</v>
          </cell>
          <cell r="V608">
            <v>0</v>
          </cell>
          <cell r="X608">
            <v>0</v>
          </cell>
          <cell r="Y608">
            <v>0</v>
          </cell>
          <cell r="Z608">
            <v>0</v>
          </cell>
          <cell r="AA608">
            <v>0</v>
          </cell>
          <cell r="AI608">
            <v>698929.36</v>
          </cell>
          <cell r="AJ608">
            <v>1484126.87</v>
          </cell>
          <cell r="AK608">
            <v>1467783.12</v>
          </cell>
          <cell r="AL608">
            <v>1641512.86</v>
          </cell>
          <cell r="AN608">
            <v>310962.24</v>
          </cell>
          <cell r="AP608">
            <v>913235.3</v>
          </cell>
          <cell r="AQ608">
            <v>1213405.97</v>
          </cell>
          <cell r="AR608">
            <v>1001286.66</v>
          </cell>
          <cell r="AS608">
            <v>1030729.56</v>
          </cell>
          <cell r="AT608">
            <v>63190180.530000001</v>
          </cell>
          <cell r="AU608">
            <v>2996811.17</v>
          </cell>
          <cell r="AY608">
            <v>30404118</v>
          </cell>
          <cell r="BA608">
            <v>261199330.15000001</v>
          </cell>
          <cell r="BB608">
            <v>-261199330.15000001</v>
          </cell>
          <cell r="BC608">
            <v>0</v>
          </cell>
        </row>
        <row r="609">
          <cell r="A609" t="str">
            <v>1122113</v>
          </cell>
          <cell r="B609" t="str">
            <v>CONTRATOS BILATERAIS # EMPRESAS DO GRUPO</v>
          </cell>
          <cell r="C609">
            <v>154846248.50999999</v>
          </cell>
          <cell r="F609">
            <v>0</v>
          </cell>
          <cell r="V609">
            <v>0</v>
          </cell>
          <cell r="X609">
            <v>0</v>
          </cell>
          <cell r="Y609">
            <v>0</v>
          </cell>
          <cell r="Z609">
            <v>0</v>
          </cell>
          <cell r="AA609">
            <v>0</v>
          </cell>
          <cell r="AI609">
            <v>698929.36</v>
          </cell>
          <cell r="AJ609">
            <v>1484126.87</v>
          </cell>
          <cell r="AK609">
            <v>1467783.12</v>
          </cell>
          <cell r="AL609">
            <v>1641512.86</v>
          </cell>
          <cell r="AN609">
            <v>310962.24</v>
          </cell>
          <cell r="AP609">
            <v>913235.3</v>
          </cell>
          <cell r="AQ609">
            <v>1213405.97</v>
          </cell>
          <cell r="AR609">
            <v>1001286.66</v>
          </cell>
          <cell r="AS609">
            <v>1030729.56</v>
          </cell>
          <cell r="AT609">
            <v>63157420.109999999</v>
          </cell>
          <cell r="AU609">
            <v>2996811.17</v>
          </cell>
          <cell r="AY609">
            <v>30404118</v>
          </cell>
          <cell r="BA609">
            <v>261166569.72999999</v>
          </cell>
          <cell r="BB609">
            <v>-261166569.72999999</v>
          </cell>
          <cell r="BC609">
            <v>0</v>
          </cell>
        </row>
        <row r="610">
          <cell r="A610" t="str">
            <v>1122120</v>
          </cell>
          <cell r="B610" t="str">
            <v>CONTRATOS BILATERAIS # EMPRESAS DO GRUPO</v>
          </cell>
          <cell r="AT610">
            <v>32760.42</v>
          </cell>
          <cell r="BA610">
            <v>32760.42</v>
          </cell>
          <cell r="BB610">
            <v>-32760.42</v>
          </cell>
          <cell r="BC610">
            <v>0</v>
          </cell>
        </row>
        <row r="611">
          <cell r="A611" t="str">
            <v>CBAG111311207</v>
          </cell>
          <cell r="B611" t="str">
            <v>Câmara Comercialização Energia Elétrica-CCEE</v>
          </cell>
          <cell r="C611">
            <v>0</v>
          </cell>
          <cell r="D611">
            <v>32654138.52</v>
          </cell>
          <cell r="F611">
            <v>8809716.8300000001</v>
          </cell>
          <cell r="G611">
            <v>0</v>
          </cell>
          <cell r="I611">
            <v>83747.28</v>
          </cell>
          <cell r="J611">
            <v>72882.52</v>
          </cell>
          <cell r="K611">
            <v>42150.94</v>
          </cell>
          <cell r="L611">
            <v>95069.77</v>
          </cell>
          <cell r="M611">
            <v>0</v>
          </cell>
          <cell r="N611">
            <v>8.69</v>
          </cell>
          <cell r="O611">
            <v>4.16</v>
          </cell>
          <cell r="Q611">
            <v>37825.03</v>
          </cell>
          <cell r="R611">
            <v>27481.360000000001</v>
          </cell>
          <cell r="S611">
            <v>138324.57999999999</v>
          </cell>
          <cell r="T611">
            <v>171417.58</v>
          </cell>
          <cell r="V611">
            <v>4272.34</v>
          </cell>
          <cell r="W611">
            <v>548547.16</v>
          </cell>
          <cell r="X611">
            <v>3586.87</v>
          </cell>
          <cell r="Y611">
            <v>4105.5200000000004</v>
          </cell>
          <cell r="Z611">
            <v>8272.84</v>
          </cell>
          <cell r="AA611">
            <v>10506.47</v>
          </cell>
          <cell r="AB611">
            <v>1607.72</v>
          </cell>
          <cell r="AC611">
            <v>1931.16</v>
          </cell>
          <cell r="AD611">
            <v>919.79</v>
          </cell>
          <cell r="AE611">
            <v>2043.24</v>
          </cell>
          <cell r="AF611">
            <v>664.57</v>
          </cell>
          <cell r="AG611">
            <v>2142.41</v>
          </cell>
          <cell r="AH611">
            <v>341.49</v>
          </cell>
          <cell r="AI611">
            <v>135561.60000000001</v>
          </cell>
          <cell r="AJ611">
            <v>950645.97</v>
          </cell>
          <cell r="AK611">
            <v>701934.67</v>
          </cell>
          <cell r="AL611">
            <v>1469404.84</v>
          </cell>
          <cell r="AN611">
            <v>239132.25</v>
          </cell>
          <cell r="AP611">
            <v>119025.82</v>
          </cell>
          <cell r="AQ611">
            <v>0</v>
          </cell>
          <cell r="AR611">
            <v>0</v>
          </cell>
          <cell r="AS611">
            <v>12260.3</v>
          </cell>
          <cell r="AT611">
            <v>25573337.5</v>
          </cell>
          <cell r="AU611">
            <v>0</v>
          </cell>
          <cell r="AY611">
            <v>5039424.29</v>
          </cell>
          <cell r="BA611">
            <v>76962436.079999998</v>
          </cell>
          <cell r="BC611">
            <v>76962436.079999998</v>
          </cell>
        </row>
        <row r="612">
          <cell r="A612" t="str">
            <v>1122300</v>
          </cell>
          <cell r="B612" t="str">
            <v>CAMARA COMENERGIA ELETRICA-CCEE</v>
          </cell>
          <cell r="C612">
            <v>0</v>
          </cell>
          <cell r="D612">
            <v>21654138.52</v>
          </cell>
          <cell r="F612">
            <v>8809716.8300000001</v>
          </cell>
          <cell r="G612">
            <v>0</v>
          </cell>
          <cell r="I612">
            <v>83747.28</v>
          </cell>
          <cell r="J612">
            <v>72882.52</v>
          </cell>
          <cell r="K612">
            <v>42150.94</v>
          </cell>
          <cell r="L612">
            <v>95069.77</v>
          </cell>
          <cell r="M612">
            <v>0</v>
          </cell>
          <cell r="N612">
            <v>8.69</v>
          </cell>
          <cell r="O612">
            <v>4.16</v>
          </cell>
          <cell r="Q612">
            <v>37825.03</v>
          </cell>
          <cell r="R612">
            <v>27481.360000000001</v>
          </cell>
          <cell r="S612">
            <v>138324.57999999999</v>
          </cell>
          <cell r="T612">
            <v>171417.58</v>
          </cell>
          <cell r="V612">
            <v>4272.34</v>
          </cell>
          <cell r="W612">
            <v>548547.16</v>
          </cell>
          <cell r="X612">
            <v>3586.87</v>
          </cell>
          <cell r="Y612">
            <v>4105.5200000000004</v>
          </cell>
          <cell r="Z612">
            <v>8272.84</v>
          </cell>
          <cell r="AA612">
            <v>10506.47</v>
          </cell>
          <cell r="AB612">
            <v>1607.72</v>
          </cell>
          <cell r="AC612">
            <v>1931.16</v>
          </cell>
          <cell r="AD612">
            <v>919.79</v>
          </cell>
          <cell r="AE612">
            <v>2043.24</v>
          </cell>
          <cell r="AF612">
            <v>664.57</v>
          </cell>
          <cell r="AG612">
            <v>2142.41</v>
          </cell>
          <cell r="AH612">
            <v>341.49</v>
          </cell>
          <cell r="AI612">
            <v>135561.60000000001</v>
          </cell>
          <cell r="AJ612">
            <v>950645.97</v>
          </cell>
          <cell r="AK612">
            <v>701934.67</v>
          </cell>
          <cell r="AL612">
            <v>1469404.84</v>
          </cell>
          <cell r="AN612">
            <v>239132.25</v>
          </cell>
          <cell r="AP612">
            <v>119025.82</v>
          </cell>
          <cell r="AQ612">
            <v>0</v>
          </cell>
          <cell r="AR612">
            <v>0</v>
          </cell>
          <cell r="AS612">
            <v>12260.3</v>
          </cell>
          <cell r="AT612">
            <v>25573337.5</v>
          </cell>
          <cell r="AU612">
            <v>0</v>
          </cell>
          <cell r="AY612">
            <v>5039424.29</v>
          </cell>
          <cell r="BA612">
            <v>65962436.079999998</v>
          </cell>
          <cell r="BC612">
            <v>65962436.079999998</v>
          </cell>
        </row>
        <row r="613">
          <cell r="A613" t="str">
            <v>1122301</v>
          </cell>
          <cell r="B613" t="str">
            <v>CAMARA COMENERGIA ELETRICA-CCEE # ESTIMATIVA</v>
          </cell>
          <cell r="D613">
            <v>11000000</v>
          </cell>
          <cell r="BA613">
            <v>11000000</v>
          </cell>
          <cell r="BC613">
            <v>11000000</v>
          </cell>
        </row>
        <row r="614">
          <cell r="A614" t="str">
            <v>CBAG111311208</v>
          </cell>
          <cell r="B614" t="str">
            <v>(-) Arrec. Parcial - Concessionarias</v>
          </cell>
          <cell r="C614">
            <v>0</v>
          </cell>
          <cell r="I614">
            <v>0</v>
          </cell>
          <cell r="J614">
            <v>0</v>
          </cell>
          <cell r="K614">
            <v>0</v>
          </cell>
          <cell r="L614">
            <v>0</v>
          </cell>
          <cell r="X614">
            <v>-25.01</v>
          </cell>
          <cell r="BA614">
            <v>-25.01</v>
          </cell>
          <cell r="BC614">
            <v>-25.01</v>
          </cell>
        </row>
        <row r="615">
          <cell r="A615" t="str">
            <v>1122103</v>
          </cell>
          <cell r="B615" t="str">
            <v>(-) ARRECADACAO PROCESSO CLASSIFICACAO # CORRECAO</v>
          </cell>
          <cell r="C615">
            <v>0</v>
          </cell>
          <cell r="I615">
            <v>0</v>
          </cell>
          <cell r="J615">
            <v>0</v>
          </cell>
          <cell r="K615">
            <v>0</v>
          </cell>
          <cell r="L615">
            <v>0</v>
          </cell>
          <cell r="X615">
            <v>-25.01</v>
          </cell>
          <cell r="BA615">
            <v>-25.01</v>
          </cell>
          <cell r="BC615">
            <v>-25.01</v>
          </cell>
        </row>
        <row r="616">
          <cell r="A616" t="str">
            <v>CBAG111311211</v>
          </cell>
          <cell r="B616" t="str">
            <v>Regime de Cotas</v>
          </cell>
          <cell r="C616">
            <v>13612832.359999999</v>
          </cell>
          <cell r="BA616">
            <v>13612832.359999999</v>
          </cell>
          <cell r="BC616">
            <v>13612832.359999999</v>
          </cell>
        </row>
        <row r="617">
          <cell r="A617" t="str">
            <v>1122114</v>
          </cell>
          <cell r="B617" t="str">
            <v>REGIME DE COTAS</v>
          </cell>
          <cell r="C617">
            <v>13594176.4</v>
          </cell>
          <cell r="BA617">
            <v>13594176.4</v>
          </cell>
          <cell r="BC617">
            <v>13594176.4</v>
          </cell>
        </row>
        <row r="618">
          <cell r="A618" t="str">
            <v>1122121</v>
          </cell>
          <cell r="B618" t="str">
            <v>REGIME DE COTAS</v>
          </cell>
          <cell r="C618">
            <v>18655.96</v>
          </cell>
          <cell r="BA618">
            <v>18655.96</v>
          </cell>
          <cell r="BC618">
            <v>18655.96</v>
          </cell>
        </row>
        <row r="619">
          <cell r="A619" t="str">
            <v>CBAG111311212</v>
          </cell>
          <cell r="B619" t="str">
            <v>Regime de Cotas - Emp Grupo</v>
          </cell>
          <cell r="C619">
            <v>923409.15</v>
          </cell>
          <cell r="BA619">
            <v>923409.15</v>
          </cell>
          <cell r="BB619">
            <v>-923409.15</v>
          </cell>
          <cell r="BC619">
            <v>0</v>
          </cell>
        </row>
        <row r="620">
          <cell r="A620" t="str">
            <v>1122115</v>
          </cell>
          <cell r="B620" t="str">
            <v>REGIME DE COTAS # EMPRESAS DO GRUPO</v>
          </cell>
          <cell r="C620">
            <v>923409.15</v>
          </cell>
          <cell r="BA620">
            <v>923409.15</v>
          </cell>
          <cell r="BB620">
            <v>-923409.15</v>
          </cell>
          <cell r="BC620">
            <v>0</v>
          </cell>
        </row>
        <row r="621">
          <cell r="A621" t="str">
            <v>CBAG111311213</v>
          </cell>
          <cell r="B621" t="str">
            <v>Suprimento - Não faturado</v>
          </cell>
          <cell r="D621">
            <v>5245237.03</v>
          </cell>
          <cell r="BA621">
            <v>5245237.03</v>
          </cell>
          <cell r="BC621">
            <v>5245237.03</v>
          </cell>
        </row>
        <row r="622">
          <cell r="A622" t="str">
            <v>1122116</v>
          </cell>
          <cell r="B622" t="str">
            <v>SUPRIMENTO - NAO FATURADO</v>
          </cell>
          <cell r="D622">
            <v>5245237.03</v>
          </cell>
          <cell r="BA622">
            <v>5245237.03</v>
          </cell>
          <cell r="BC622">
            <v>5245237.03</v>
          </cell>
        </row>
        <row r="623">
          <cell r="A623" t="str">
            <v>CBAG1113113</v>
          </cell>
          <cell r="B623" t="str">
            <v>Encargos de Uso da Rede Elétrica</v>
          </cell>
          <cell r="C623">
            <v>94715536.189999998</v>
          </cell>
          <cell r="D623">
            <v>461901103.37</v>
          </cell>
          <cell r="AV623">
            <v>1776807.2</v>
          </cell>
          <cell r="AW623">
            <v>2642209.7999999998</v>
          </cell>
          <cell r="AX623">
            <v>2784896.49</v>
          </cell>
          <cell r="BA623">
            <v>563820553.04999995</v>
          </cell>
          <cell r="BB623">
            <v>-33560756.270000003</v>
          </cell>
          <cell r="BC623">
            <v>530259796.77999997</v>
          </cell>
        </row>
        <row r="624">
          <cell r="A624" t="str">
            <v>CBAG111311301</v>
          </cell>
          <cell r="B624" t="str">
            <v>Encargos de Uso da Rede Elétrica</v>
          </cell>
          <cell r="C624">
            <v>-2959660.52</v>
          </cell>
          <cell r="D624">
            <v>458714826.74000001</v>
          </cell>
          <cell r="AV624">
            <v>-3831.8</v>
          </cell>
          <cell r="AW624">
            <v>-6590.83</v>
          </cell>
          <cell r="AX624">
            <v>-14623.36</v>
          </cell>
          <cell r="BA624">
            <v>455730120.23000002</v>
          </cell>
          <cell r="BC624">
            <v>455730120.23000002</v>
          </cell>
        </row>
        <row r="625">
          <cell r="A625" t="str">
            <v>1122201</v>
          </cell>
          <cell r="B625" t="str">
            <v>(-)ARREC PARCIAL ENCARGOS DA REDE ELETRICA</v>
          </cell>
          <cell r="C625">
            <v>-2894627.01</v>
          </cell>
          <cell r="D625">
            <v>-2188117.36</v>
          </cell>
          <cell r="AV625">
            <v>0</v>
          </cell>
          <cell r="AW625">
            <v>0</v>
          </cell>
          <cell r="AX625">
            <v>0</v>
          </cell>
          <cell r="BA625">
            <v>-5082744.37</v>
          </cell>
          <cell r="BC625">
            <v>-5082744.37</v>
          </cell>
        </row>
        <row r="626">
          <cell r="A626" t="str">
            <v>1122214</v>
          </cell>
          <cell r="B626" t="str">
            <v>ENCARGOS DE USO DA REDE ELETRICA</v>
          </cell>
          <cell r="D626">
            <v>161530723.13</v>
          </cell>
          <cell r="AV626">
            <v>0</v>
          </cell>
          <cell r="AW626">
            <v>0</v>
          </cell>
          <cell r="AX626">
            <v>0</v>
          </cell>
          <cell r="BA626">
            <v>161530723.13</v>
          </cell>
          <cell r="BC626">
            <v>161530723.13</v>
          </cell>
        </row>
        <row r="627">
          <cell r="A627" t="str">
            <v>1122216</v>
          </cell>
          <cell r="B627" t="str">
            <v>ENCARGOS USO REDE ELETRICA - FORNEC N FATURADO</v>
          </cell>
          <cell r="D627">
            <v>300460384.42000002</v>
          </cell>
          <cell r="AV627">
            <v>0</v>
          </cell>
          <cell r="AW627">
            <v>0</v>
          </cell>
          <cell r="BA627">
            <v>300460384.42000002</v>
          </cell>
          <cell r="BC627">
            <v>300460384.42000002</v>
          </cell>
        </row>
        <row r="628">
          <cell r="A628" t="str">
            <v>1122285</v>
          </cell>
          <cell r="B628" t="str">
            <v>(-)PERDAS - ENCARGOS DE USO DA REDE ELETRICA</v>
          </cell>
          <cell r="C628">
            <v>-65033.51</v>
          </cell>
          <cell r="D628">
            <v>-1088163.45</v>
          </cell>
          <cell r="AV628">
            <v>-3831.8</v>
          </cell>
          <cell r="AW628">
            <v>-6590.83</v>
          </cell>
          <cell r="AX628">
            <v>-14623.36</v>
          </cell>
          <cell r="BA628">
            <v>-1178242.95</v>
          </cell>
          <cell r="BC628">
            <v>-1178242.95</v>
          </cell>
        </row>
        <row r="629">
          <cell r="A629" t="str">
            <v>CBAG111311302</v>
          </cell>
          <cell r="B629" t="str">
            <v>Encargos de Uso da Rede Elétrica - Emp Grupo</v>
          </cell>
          <cell r="D629">
            <v>3107876.37</v>
          </cell>
          <cell r="AV629">
            <v>0</v>
          </cell>
          <cell r="AW629">
            <v>0</v>
          </cell>
          <cell r="BA629">
            <v>3107876.37</v>
          </cell>
          <cell r="BB629">
            <v>-3107876.37</v>
          </cell>
          <cell r="BC629">
            <v>0</v>
          </cell>
        </row>
        <row r="630">
          <cell r="A630" t="str">
            <v>1122206</v>
          </cell>
          <cell r="B630" t="str">
            <v>USO DO SISTEMA DE DISTRIBUICAO # EMPRESAS DO GRUPO</v>
          </cell>
          <cell r="D630">
            <v>464365.47</v>
          </cell>
          <cell r="AV630">
            <v>0</v>
          </cell>
          <cell r="AW630">
            <v>0</v>
          </cell>
          <cell r="BA630">
            <v>464365.47</v>
          </cell>
          <cell r="BB630">
            <v>-464365.47</v>
          </cell>
          <cell r="BC630">
            <v>0</v>
          </cell>
        </row>
        <row r="631">
          <cell r="A631" t="str">
            <v>1122217</v>
          </cell>
          <cell r="B631" t="str">
            <v>ENC USO REDE ELET # FORNEC N FATURADO # EMP GRUPO</v>
          </cell>
          <cell r="D631">
            <v>2643510.9</v>
          </cell>
          <cell r="AV631">
            <v>0</v>
          </cell>
          <cell r="AW631">
            <v>0</v>
          </cell>
          <cell r="BA631">
            <v>2643510.9</v>
          </cell>
          <cell r="BB631">
            <v>-2643510.9</v>
          </cell>
          <cell r="BC631">
            <v>0</v>
          </cell>
        </row>
        <row r="632">
          <cell r="A632" t="str">
            <v>CBAG111311303</v>
          </cell>
          <cell r="B632" t="str">
            <v>Rede Básica e de Conexão</v>
          </cell>
          <cell r="C632">
            <v>68055501.859999999</v>
          </cell>
          <cell r="D632">
            <v>78400.259999999995</v>
          </cell>
          <cell r="AV632">
            <v>1226214.1299999999</v>
          </cell>
          <cell r="AW632">
            <v>2512809.02</v>
          </cell>
          <cell r="AX632">
            <v>2659630.73</v>
          </cell>
          <cell r="BA632">
            <v>74532556</v>
          </cell>
          <cell r="BC632">
            <v>74532556</v>
          </cell>
        </row>
        <row r="633">
          <cell r="A633" t="str">
            <v>1122202</v>
          </cell>
          <cell r="B633" t="str">
            <v>REDE BASICA</v>
          </cell>
          <cell r="C633">
            <v>50303372.869999997</v>
          </cell>
          <cell r="AV633">
            <v>967876.18</v>
          </cell>
          <cell r="AW633">
            <v>1967930.98</v>
          </cell>
          <cell r="AX633">
            <v>1723669.56</v>
          </cell>
          <cell r="BA633">
            <v>54962849.590000004</v>
          </cell>
          <cell r="BC633">
            <v>54962849.590000004</v>
          </cell>
        </row>
        <row r="634">
          <cell r="A634" t="str">
            <v>1122204</v>
          </cell>
          <cell r="B634" t="str">
            <v>REDE CONEXAO</v>
          </cell>
          <cell r="C634">
            <v>410492.3</v>
          </cell>
          <cell r="D634">
            <v>78400.259999999995</v>
          </cell>
          <cell r="BA634">
            <v>488892.56</v>
          </cell>
          <cell r="BC634">
            <v>488892.56</v>
          </cell>
        </row>
        <row r="635">
          <cell r="A635" t="str">
            <v>1122207</v>
          </cell>
          <cell r="B635" t="str">
            <v>REDE BASICA - REP CDE</v>
          </cell>
          <cell r="C635">
            <v>7617347.4800000004</v>
          </cell>
          <cell r="AV635">
            <v>119557.3</v>
          </cell>
          <cell r="AW635">
            <v>240849.9</v>
          </cell>
          <cell r="AX635">
            <v>348109.61</v>
          </cell>
          <cell r="BA635">
            <v>8325864.29</v>
          </cell>
          <cell r="BC635">
            <v>8325864.29</v>
          </cell>
        </row>
        <row r="636">
          <cell r="A636" t="str">
            <v>1122218</v>
          </cell>
          <cell r="B636" t="str">
            <v>REDE BASICA</v>
          </cell>
          <cell r="C636">
            <v>9685376.2699999996</v>
          </cell>
          <cell r="AV636">
            <v>138780.65</v>
          </cell>
          <cell r="AW636">
            <v>304028.14</v>
          </cell>
          <cell r="AX636">
            <v>587851.56000000006</v>
          </cell>
          <cell r="BA636">
            <v>10716036.619999999</v>
          </cell>
          <cell r="BC636">
            <v>10716036.619999999</v>
          </cell>
        </row>
        <row r="637">
          <cell r="A637" t="str">
            <v>1122220</v>
          </cell>
          <cell r="B637" t="str">
            <v>REDE CONEXAO</v>
          </cell>
          <cell r="C637">
            <v>38912.94</v>
          </cell>
          <cell r="BA637">
            <v>38912.94</v>
          </cell>
          <cell r="BC637">
            <v>38912.94</v>
          </cell>
        </row>
        <row r="638">
          <cell r="A638" t="str">
            <v>CBAG111311304</v>
          </cell>
          <cell r="B638" t="str">
            <v>Rede Básica e de Conexão - Emp Grupo</v>
          </cell>
          <cell r="C638">
            <v>29622574.300000001</v>
          </cell>
          <cell r="AV638">
            <v>554424.87</v>
          </cell>
          <cell r="AW638">
            <v>135991.60999999999</v>
          </cell>
          <cell r="AX638">
            <v>139889.12</v>
          </cell>
          <cell r="BA638">
            <v>30452879.899999999</v>
          </cell>
          <cell r="BB638">
            <v>-30452879.899999999</v>
          </cell>
          <cell r="BC638">
            <v>0</v>
          </cell>
        </row>
        <row r="639">
          <cell r="A639" t="str">
            <v>1122203</v>
          </cell>
          <cell r="B639" t="str">
            <v>REDE BASICA - EMPRESAS DO GRUPO</v>
          </cell>
          <cell r="C639">
            <v>24496443.649999999</v>
          </cell>
          <cell r="AV639">
            <v>306919.09999999998</v>
          </cell>
          <cell r="AW639">
            <v>135987.59</v>
          </cell>
          <cell r="AX639">
            <v>139884.57</v>
          </cell>
          <cell r="BA639">
            <v>25079234.91</v>
          </cell>
          <cell r="BB639">
            <v>-25079234.91</v>
          </cell>
          <cell r="BC639">
            <v>0</v>
          </cell>
        </row>
        <row r="640">
          <cell r="A640" t="str">
            <v>1122205</v>
          </cell>
          <cell r="B640" t="str">
            <v>REDE CONEXAO - EMPRESAS DO GRUPO</v>
          </cell>
          <cell r="C640">
            <v>5106096.78</v>
          </cell>
          <cell r="AV640">
            <v>185627.83</v>
          </cell>
          <cell r="BA640">
            <v>5291724.6100000003</v>
          </cell>
          <cell r="BB640">
            <v>-5291724.6100000003</v>
          </cell>
          <cell r="BC640">
            <v>0</v>
          </cell>
        </row>
        <row r="641">
          <cell r="A641" t="str">
            <v>1122219</v>
          </cell>
          <cell r="B641" t="str">
            <v>REDE BASICA # EMPRESAS DO GRUPO</v>
          </cell>
          <cell r="C641">
            <v>7.19</v>
          </cell>
          <cell r="AV641">
            <v>1.99</v>
          </cell>
          <cell r="AW641">
            <v>4.0199999999999996</v>
          </cell>
          <cell r="AX641">
            <v>4.55</v>
          </cell>
          <cell r="BA641">
            <v>17.75</v>
          </cell>
          <cell r="BB641">
            <v>-17.75</v>
          </cell>
          <cell r="BC641">
            <v>0</v>
          </cell>
        </row>
        <row r="642">
          <cell r="A642" t="str">
            <v>1122221</v>
          </cell>
          <cell r="B642" t="str">
            <v>REDE CONEXAO # EMPRESAS DO GRUPO</v>
          </cell>
          <cell r="C642">
            <v>20026.68</v>
          </cell>
          <cell r="AV642">
            <v>61875.95</v>
          </cell>
          <cell r="BA642">
            <v>81902.63</v>
          </cell>
          <cell r="BB642">
            <v>-81902.63</v>
          </cell>
          <cell r="BC642">
            <v>0</v>
          </cell>
        </row>
        <row r="643">
          <cell r="A643" t="str">
            <v>CBAG111311305</v>
          </cell>
          <cell r="B643" t="str">
            <v>Parcelamento de Débitos</v>
          </cell>
          <cell r="C643">
            <v>-2879.45</v>
          </cell>
          <cell r="BA643">
            <v>-2879.45</v>
          </cell>
          <cell r="BC643">
            <v>-2879.45</v>
          </cell>
        </row>
        <row r="644">
          <cell r="A644" t="str">
            <v>1122295</v>
          </cell>
          <cell r="B644" t="str">
            <v>PARCELAMENTO DE DÉBITOS VENCIDOS - ENC USO RE</v>
          </cell>
          <cell r="C644">
            <v>14025.47</v>
          </cell>
          <cell r="BA644">
            <v>14025.47</v>
          </cell>
          <cell r="BC644">
            <v>14025.47</v>
          </cell>
        </row>
        <row r="645">
          <cell r="A645" t="str">
            <v>1122299</v>
          </cell>
          <cell r="B645" t="str">
            <v>PARCELAMENTO DE DEBITOS VENCIDOS</v>
          </cell>
          <cell r="C645">
            <v>-16904.919999999998</v>
          </cell>
          <cell r="BA645">
            <v>-16904.919999999998</v>
          </cell>
          <cell r="BC645">
            <v>-16904.919999999998</v>
          </cell>
        </row>
        <row r="646">
          <cell r="A646" t="str">
            <v>CBAG1113114</v>
          </cell>
          <cell r="B646" t="str">
            <v>(-) PECLD Consum, Conces e Permissionárias</v>
          </cell>
          <cell r="C646">
            <v>-5937899.4500000002</v>
          </cell>
          <cell r="D646">
            <v>-124746814.73</v>
          </cell>
          <cell r="E646">
            <v>-10381262.890000001</v>
          </cell>
          <cell r="G646">
            <v>0</v>
          </cell>
          <cell r="I646">
            <v>-1898.85</v>
          </cell>
          <cell r="J646">
            <v>-1892.44</v>
          </cell>
          <cell r="K646">
            <v>-1845.21</v>
          </cell>
          <cell r="L646">
            <v>-1835.79</v>
          </cell>
          <cell r="N646">
            <v>-14717.63</v>
          </cell>
          <cell r="Q646">
            <v>0</v>
          </cell>
          <cell r="T646">
            <v>0</v>
          </cell>
          <cell r="V646">
            <v>-818.68</v>
          </cell>
          <cell r="W646">
            <v>-596.17999999999995</v>
          </cell>
          <cell r="X646">
            <v>-851.15</v>
          </cell>
          <cell r="Y646">
            <v>-546.49</v>
          </cell>
          <cell r="Z646">
            <v>-541.9</v>
          </cell>
          <cell r="AA646">
            <v>-504.64</v>
          </cell>
          <cell r="AV646">
            <v>-3863.44</v>
          </cell>
          <cell r="AW646">
            <v>-6837.82</v>
          </cell>
          <cell r="AX646">
            <v>-8556.57</v>
          </cell>
          <cell r="AY646">
            <v>-13069918.01</v>
          </cell>
          <cell r="BA646">
            <v>-154181201.87</v>
          </cell>
          <cell r="BC646">
            <v>-154181201.87</v>
          </cell>
        </row>
        <row r="647">
          <cell r="A647" t="str">
            <v>CBAG111311401</v>
          </cell>
          <cell r="B647" t="str">
            <v>Consumidores</v>
          </cell>
          <cell r="C647">
            <v>0</v>
          </cell>
          <cell r="D647">
            <v>-52191771.899999999</v>
          </cell>
          <cell r="E647">
            <v>-10381262.890000001</v>
          </cell>
          <cell r="AY647">
            <v>-12532032.109999999</v>
          </cell>
          <cell r="BA647">
            <v>-75105066.900000006</v>
          </cell>
          <cell r="BC647">
            <v>-75105066.900000006</v>
          </cell>
        </row>
        <row r="648">
          <cell r="A648" t="str">
            <v>1121070</v>
          </cell>
          <cell r="B648" t="str">
            <v>(-)PECLD - FORNECIMENTO - RESIDENCIAL</v>
          </cell>
          <cell r="D648">
            <v>-23868902.91</v>
          </cell>
          <cell r="BA648">
            <v>-23868902.91</v>
          </cell>
          <cell r="BC648">
            <v>-23868902.91</v>
          </cell>
        </row>
        <row r="649">
          <cell r="A649" t="str">
            <v>1121071</v>
          </cell>
          <cell r="B649" t="str">
            <v>(-)PECLD - FORNECIMENTO - INDUSTRIAL</v>
          </cell>
          <cell r="C649">
            <v>0</v>
          </cell>
          <cell r="D649">
            <v>-14537124.58</v>
          </cell>
          <cell r="AY649">
            <v>-11125904.77</v>
          </cell>
          <cell r="BA649">
            <v>-25663029.350000001</v>
          </cell>
          <cell r="BC649">
            <v>-25663029.350000001</v>
          </cell>
        </row>
        <row r="650">
          <cell r="A650" t="str">
            <v>1121072</v>
          </cell>
          <cell r="B650" t="str">
            <v>(-)PECLD - FORNECIMENTO - COMERCIAL</v>
          </cell>
          <cell r="C650">
            <v>0</v>
          </cell>
          <cell r="D650">
            <v>-10006442.449999999</v>
          </cell>
          <cell r="AY650">
            <v>-1406127.34</v>
          </cell>
          <cell r="BA650">
            <v>-11412569.789999999</v>
          </cell>
          <cell r="BC650">
            <v>-11412569.789999999</v>
          </cell>
        </row>
        <row r="651">
          <cell r="A651" t="str">
            <v>1121073</v>
          </cell>
          <cell r="B651" t="str">
            <v>(-)PECLD - FORNECIMENTO - RURAL</v>
          </cell>
          <cell r="D651">
            <v>-2082471.53</v>
          </cell>
          <cell r="BA651">
            <v>-2082471.53</v>
          </cell>
          <cell r="BC651">
            <v>-2082471.53</v>
          </cell>
        </row>
        <row r="652">
          <cell r="A652" t="str">
            <v>1121074</v>
          </cell>
          <cell r="B652" t="str">
            <v>(-)PECLD - FORNECIMENTO - PODERES PUBLICOS</v>
          </cell>
          <cell r="D652">
            <v>-157916.4</v>
          </cell>
          <cell r="BA652">
            <v>-157916.4</v>
          </cell>
          <cell r="BC652">
            <v>-157916.4</v>
          </cell>
        </row>
        <row r="653">
          <cell r="A653" t="str">
            <v>1121075</v>
          </cell>
          <cell r="B653" t="str">
            <v>(-)PECLD - FORNECIMENTO - ILUMINACAO PUBLICA</v>
          </cell>
        </row>
        <row r="654">
          <cell r="A654" t="str">
            <v>1121076</v>
          </cell>
          <cell r="B654" t="str">
            <v>(-)PECLD - FORNECIMENTO - SERVIÇO PUBLICO</v>
          </cell>
          <cell r="D654">
            <v>-551935.11</v>
          </cell>
          <cell r="BA654">
            <v>-551935.11</v>
          </cell>
          <cell r="BC654">
            <v>-551935.11</v>
          </cell>
        </row>
        <row r="655">
          <cell r="A655" t="str">
            <v>1121077</v>
          </cell>
          <cell r="B655" t="str">
            <v>(-)PECLD - FORNECIMENTO - N FAT(CLASSES)</v>
          </cell>
          <cell r="D655">
            <v>-986978.92</v>
          </cell>
          <cell r="BA655">
            <v>-986978.92</v>
          </cell>
          <cell r="BC655">
            <v>-986978.92</v>
          </cell>
        </row>
        <row r="656">
          <cell r="A656" t="str">
            <v>1124900</v>
          </cell>
          <cell r="B656" t="str">
            <v>(-)PECLD - CONSUMIDORES</v>
          </cell>
          <cell r="C656">
            <v>0</v>
          </cell>
          <cell r="D656">
            <v>0</v>
          </cell>
          <cell r="E656">
            <v>-10381262.890000001</v>
          </cell>
          <cell r="BA656">
            <v>-10381262.890000001</v>
          </cell>
          <cell r="BC656">
            <v>-10381262.890000001</v>
          </cell>
        </row>
        <row r="657">
          <cell r="A657" t="str">
            <v>CBAG111311402</v>
          </cell>
          <cell r="B657" t="str">
            <v>Concessionárias e Permissionárias</v>
          </cell>
          <cell r="C657">
            <v>-5415798.1399999997</v>
          </cell>
          <cell r="D657">
            <v>0</v>
          </cell>
          <cell r="G657">
            <v>0</v>
          </cell>
          <cell r="I657">
            <v>-1898.85</v>
          </cell>
          <cell r="J657">
            <v>-1892.44</v>
          </cell>
          <cell r="K657">
            <v>-1845.21</v>
          </cell>
          <cell r="L657">
            <v>-1835.79</v>
          </cell>
          <cell r="N657">
            <v>-14717.63</v>
          </cell>
          <cell r="Q657">
            <v>0</v>
          </cell>
          <cell r="T657">
            <v>0</v>
          </cell>
          <cell r="V657">
            <v>-818.68</v>
          </cell>
          <cell r="W657">
            <v>-596.17999999999995</v>
          </cell>
          <cell r="X657">
            <v>-851.15</v>
          </cell>
          <cell r="Y657">
            <v>-546.49</v>
          </cell>
          <cell r="Z657">
            <v>-541.9</v>
          </cell>
          <cell r="AA657">
            <v>-504.64</v>
          </cell>
          <cell r="AY657">
            <v>-537885.9</v>
          </cell>
          <cell r="BA657">
            <v>-5979733</v>
          </cell>
          <cell r="BC657">
            <v>-5979733</v>
          </cell>
        </row>
        <row r="658">
          <cell r="A658" t="str">
            <v>1122180</v>
          </cell>
          <cell r="B658" t="str">
            <v>(-)PECLD - SUPRIMENTO DE ENERGIA</v>
          </cell>
          <cell r="C658">
            <v>-5415798.1399999997</v>
          </cell>
          <cell r="D658">
            <v>0</v>
          </cell>
          <cell r="I658">
            <v>-1898.85</v>
          </cell>
          <cell r="J658">
            <v>-1892.44</v>
          </cell>
          <cell r="K658">
            <v>-1845.21</v>
          </cell>
          <cell r="L658">
            <v>-1835.79</v>
          </cell>
          <cell r="N658">
            <v>-14717.63</v>
          </cell>
          <cell r="Q658">
            <v>0</v>
          </cell>
          <cell r="T658">
            <v>0</v>
          </cell>
          <cell r="V658">
            <v>-818.68</v>
          </cell>
          <cell r="W658">
            <v>-596.17999999999995</v>
          </cell>
          <cell r="X658">
            <v>-851.15</v>
          </cell>
          <cell r="Y658">
            <v>-546.49</v>
          </cell>
          <cell r="Z658">
            <v>-541.9</v>
          </cell>
          <cell r="AA658">
            <v>-504.64</v>
          </cell>
          <cell r="AY658">
            <v>-537885.9</v>
          </cell>
          <cell r="BA658">
            <v>-5979733</v>
          </cell>
          <cell r="BC658">
            <v>-5979733</v>
          </cell>
        </row>
        <row r="659">
          <cell r="A659" t="str">
            <v>1122181</v>
          </cell>
          <cell r="B659" t="str">
            <v>(-)PECLD - SUPRIMENTO - N FAT</v>
          </cell>
        </row>
        <row r="660">
          <cell r="A660" t="str">
            <v>CBAG111311403</v>
          </cell>
          <cell r="B660" t="str">
            <v>Encargos de uso da Rede Elétrica</v>
          </cell>
          <cell r="C660">
            <v>-522101.31</v>
          </cell>
          <cell r="D660">
            <v>-4711259.8</v>
          </cell>
          <cell r="AV660">
            <v>-3863.44</v>
          </cell>
          <cell r="AW660">
            <v>-6837.82</v>
          </cell>
          <cell r="AX660">
            <v>-8556.57</v>
          </cell>
          <cell r="BA660">
            <v>-5252618.9400000004</v>
          </cell>
          <cell r="BC660">
            <v>-5252618.9400000004</v>
          </cell>
        </row>
        <row r="661">
          <cell r="A661" t="str">
            <v>1122280</v>
          </cell>
          <cell r="B661" t="str">
            <v>(-)PECLD - ENCARGOS DE USO DA REDE ELETRICA</v>
          </cell>
          <cell r="C661">
            <v>-522101.31</v>
          </cell>
          <cell r="D661">
            <v>-3977978.67</v>
          </cell>
          <cell r="AV661">
            <v>-3863.44</v>
          </cell>
          <cell r="AW661">
            <v>-6837.82</v>
          </cell>
          <cell r="AX661">
            <v>-8556.57</v>
          </cell>
          <cell r="BA661">
            <v>-4519337.8099999996</v>
          </cell>
          <cell r="BC661">
            <v>-4519337.8099999996</v>
          </cell>
        </row>
        <row r="662">
          <cell r="A662" t="str">
            <v>1122281</v>
          </cell>
          <cell r="B662" t="str">
            <v>(-)PECLD - ENC DE USO DA REDE - N FAT</v>
          </cell>
          <cell r="D662">
            <v>-733281.13</v>
          </cell>
          <cell r="BA662">
            <v>-733281.13</v>
          </cell>
          <cell r="BC662">
            <v>-733281.13</v>
          </cell>
        </row>
        <row r="663">
          <cell r="A663" t="str">
            <v>CBAG111311404</v>
          </cell>
          <cell r="B663" t="str">
            <v>Outros Produtos da Distribuição - OPD</v>
          </cell>
          <cell r="D663">
            <v>-10739649.529999999</v>
          </cell>
          <cell r="BA663">
            <v>-10739649.529999999</v>
          </cell>
          <cell r="BC663">
            <v>-10739649.529999999</v>
          </cell>
        </row>
        <row r="664">
          <cell r="A664" t="str">
            <v>1121250</v>
          </cell>
          <cell r="B664" t="str">
            <v>(-)PECLD - SERVIÇOS COBRAVEIS</v>
          </cell>
          <cell r="D664">
            <v>-1341678.73</v>
          </cell>
          <cell r="BA664">
            <v>-1341678.73</v>
          </cell>
          <cell r="BC664">
            <v>-1341678.73</v>
          </cell>
        </row>
        <row r="665">
          <cell r="A665" t="str">
            <v>1121325</v>
          </cell>
          <cell r="B665" t="str">
            <v>(-)PECLD - PARTICIPACAO FINANCEIRA</v>
          </cell>
          <cell r="D665">
            <v>-300364.86</v>
          </cell>
          <cell r="BA665">
            <v>-300364.86</v>
          </cell>
          <cell r="BC665">
            <v>-300364.86</v>
          </cell>
        </row>
        <row r="666">
          <cell r="A666" t="str">
            <v>1121440</v>
          </cell>
          <cell r="B666" t="str">
            <v>PECLD-AJUSTE VALOR PRESENTE DEBITOS VENCIDOS # CP</v>
          </cell>
          <cell r="D666">
            <v>746999.65</v>
          </cell>
          <cell r="BA666">
            <v>746999.65</v>
          </cell>
          <cell r="BC666">
            <v>746999.65</v>
          </cell>
        </row>
        <row r="667">
          <cell r="A667" t="str">
            <v>1121480</v>
          </cell>
          <cell r="B667" t="str">
            <v>(-)PECLD - OUTROS - RESIDENCIAL</v>
          </cell>
          <cell r="D667">
            <v>-683488.69</v>
          </cell>
          <cell r="BA667">
            <v>-683488.69</v>
          </cell>
          <cell r="BC667">
            <v>-683488.69</v>
          </cell>
        </row>
        <row r="668">
          <cell r="A668" t="str">
            <v>1121481</v>
          </cell>
          <cell r="B668" t="str">
            <v>(-)PECLD - OUTROS - INDUSTRIAL</v>
          </cell>
          <cell r="D668">
            <v>-2495822.91</v>
          </cell>
          <cell r="BA668">
            <v>-2495822.91</v>
          </cell>
          <cell r="BC668">
            <v>-2495822.91</v>
          </cell>
        </row>
        <row r="669">
          <cell r="A669" t="str">
            <v>1121482</v>
          </cell>
          <cell r="B669" t="str">
            <v>(-)PECLD - OUTROS - COMERCIAL</v>
          </cell>
          <cell r="D669">
            <v>-6328445.3700000001</v>
          </cell>
          <cell r="BA669">
            <v>-6328445.3700000001</v>
          </cell>
          <cell r="BC669">
            <v>-6328445.3700000001</v>
          </cell>
        </row>
        <row r="670">
          <cell r="A670" t="str">
            <v>1121483</v>
          </cell>
          <cell r="B670" t="str">
            <v>(-)PECLD - OUTROS - RURAL</v>
          </cell>
          <cell r="D670">
            <v>-82010.41</v>
          </cell>
          <cell r="BA670">
            <v>-82010.41</v>
          </cell>
          <cell r="BC670">
            <v>-82010.41</v>
          </cell>
        </row>
        <row r="671">
          <cell r="A671" t="str">
            <v>1121484</v>
          </cell>
          <cell r="B671" t="str">
            <v>(-)PECLD - OUTROS - PODERES PUBLICOS</v>
          </cell>
          <cell r="D671">
            <v>-249826.6</v>
          </cell>
          <cell r="BA671">
            <v>-249826.6</v>
          </cell>
          <cell r="BC671">
            <v>-249826.6</v>
          </cell>
        </row>
        <row r="672">
          <cell r="A672" t="str">
            <v>1121485</v>
          </cell>
          <cell r="B672" t="str">
            <v>(-)PECLD - OUTROS - ILUMINACAO PUBLICA</v>
          </cell>
          <cell r="D672">
            <v>-936.45</v>
          </cell>
          <cell r="BA672">
            <v>-936.45</v>
          </cell>
          <cell r="BC672">
            <v>-936.45</v>
          </cell>
        </row>
        <row r="673">
          <cell r="A673" t="str">
            <v>1121486</v>
          </cell>
          <cell r="B673" t="str">
            <v>(-)PECLD - OUTROS - SERVIÇO PUBLICO</v>
          </cell>
          <cell r="D673">
            <v>-4075.16</v>
          </cell>
          <cell r="BA673">
            <v>-4075.16</v>
          </cell>
          <cell r="BC673">
            <v>-4075.16</v>
          </cell>
        </row>
        <row r="674">
          <cell r="A674" t="str">
            <v>CBAG111311405</v>
          </cell>
          <cell r="B674" t="str">
            <v>Parcelamentos</v>
          </cell>
          <cell r="D674">
            <v>-57104133.5</v>
          </cell>
          <cell r="BA674">
            <v>-57104133.5</v>
          </cell>
          <cell r="BC674">
            <v>-57104133.5</v>
          </cell>
        </row>
        <row r="675">
          <cell r="A675" t="str">
            <v>1121380</v>
          </cell>
          <cell r="B675" t="str">
            <v>(-)PECLD - PARCELAMENTOS - RESIDENCIAL</v>
          </cell>
          <cell r="D675">
            <v>-37184581.090000004</v>
          </cell>
          <cell r="BA675">
            <v>-37184581.090000004</v>
          </cell>
          <cell r="BC675">
            <v>-37184581.090000004</v>
          </cell>
        </row>
        <row r="676">
          <cell r="A676" t="str">
            <v>1121381</v>
          </cell>
          <cell r="B676" t="str">
            <v>(-)PECLD - PARCELAMENTOS - INDUSTRIAL</v>
          </cell>
          <cell r="D676">
            <v>-4284963.21</v>
          </cell>
          <cell r="BA676">
            <v>-4284963.21</v>
          </cell>
          <cell r="BC676">
            <v>-4284963.21</v>
          </cell>
        </row>
        <row r="677">
          <cell r="A677" t="str">
            <v>1121382</v>
          </cell>
          <cell r="B677" t="str">
            <v>(-)PECLD - PARCELAMENTOS - COMERCIAL</v>
          </cell>
          <cell r="D677">
            <v>-14005903.92</v>
          </cell>
          <cell r="BA677">
            <v>-14005903.92</v>
          </cell>
          <cell r="BC677">
            <v>-14005903.92</v>
          </cell>
        </row>
        <row r="678">
          <cell r="A678" t="str">
            <v>1121383</v>
          </cell>
          <cell r="B678" t="str">
            <v>(-)PECLD - PARCELAMENTOS - RURAL</v>
          </cell>
          <cell r="D678">
            <v>-1592112.54</v>
          </cell>
          <cell r="BA678">
            <v>-1592112.54</v>
          </cell>
          <cell r="BC678">
            <v>-1592112.54</v>
          </cell>
        </row>
        <row r="679">
          <cell r="A679" t="str">
            <v>1121384</v>
          </cell>
          <cell r="B679" t="str">
            <v>(-)PECLD - PARCELAMENTOS - PODERES PUBLICOS</v>
          </cell>
          <cell r="D679">
            <v>-5204.38</v>
          </cell>
          <cell r="BA679">
            <v>-5204.38</v>
          </cell>
          <cell r="BC679">
            <v>-5204.38</v>
          </cell>
        </row>
        <row r="680">
          <cell r="A680" t="str">
            <v>1121385</v>
          </cell>
          <cell r="B680" t="str">
            <v>(-)PECLD - PARCELAMENTOS - ILUMINACAO PUBLICA</v>
          </cell>
          <cell r="D680">
            <v>-16174.1</v>
          </cell>
          <cell r="BA680">
            <v>-16174.1</v>
          </cell>
          <cell r="BC680">
            <v>-16174.1</v>
          </cell>
        </row>
        <row r="681">
          <cell r="A681" t="str">
            <v>1121386</v>
          </cell>
          <cell r="B681" t="str">
            <v>(-)PECLD - PARCELAMENTOS - SERVICO PUBLICO</v>
          </cell>
          <cell r="D681">
            <v>-15194.26</v>
          </cell>
          <cell r="BA681">
            <v>-15194.26</v>
          </cell>
          <cell r="BC681">
            <v>-15194.26</v>
          </cell>
        </row>
        <row r="682">
          <cell r="A682" t="str">
            <v>CBAG111312</v>
          </cell>
          <cell r="B682" t="str">
            <v>Serviços de Telecomunicações</v>
          </cell>
        </row>
        <row r="683">
          <cell r="A683" t="str">
            <v>CBAG1113121</v>
          </cell>
          <cell r="B683" t="str">
            <v>Serviços de Telecomunicações</v>
          </cell>
        </row>
        <row r="684">
          <cell r="A684" t="str">
            <v>1121100</v>
          </cell>
          <cell r="B684" t="str">
            <v>SERV.TELECOM.USUARIOS FINAIS-SCM</v>
          </cell>
        </row>
        <row r="685">
          <cell r="A685" t="str">
            <v>1121102</v>
          </cell>
          <cell r="B685" t="str">
            <v>SERV.TELECOM.USUARIOS FINAIS-NAO FATURADO</v>
          </cell>
        </row>
        <row r="686">
          <cell r="A686" t="str">
            <v>1121103</v>
          </cell>
          <cell r="B686" t="str">
            <v>PARCELAMENTO A EMITIR-USUARIOS FINAIS-SCM</v>
          </cell>
        </row>
        <row r="687">
          <cell r="A687" t="str">
            <v>1121104</v>
          </cell>
          <cell r="B687" t="str">
            <v>PARCELAMENTO DEBITOS VENCIDOS-USUARIOS FINAIS-SCM</v>
          </cell>
        </row>
        <row r="688">
          <cell r="A688" t="str">
            <v>1121106</v>
          </cell>
          <cell r="B688" t="str">
            <v>(-) REC VALORES A RECEBER - SERV TELECOMUNICACOES</v>
          </cell>
        </row>
        <row r="689">
          <cell r="A689" t="str">
            <v>1121107</v>
          </cell>
          <cell r="B689" t="str">
            <v>(-) SER.TEL. USUARIOS FINAIS-SCM - AJUSTE CPC 47</v>
          </cell>
        </row>
        <row r="690">
          <cell r="A690" t="str">
            <v>1121108</v>
          </cell>
          <cell r="B690" t="str">
            <v>B LARGA - BEL/C FIBRA/PR CONECTADO-USU. FINAIS</v>
          </cell>
        </row>
        <row r="691">
          <cell r="A691" t="str">
            <v>1121110</v>
          </cell>
          <cell r="B691" t="str">
            <v>SERV TELECOM - VELOCIDADE REDUZIDA - NAO FAT</v>
          </cell>
        </row>
        <row r="692">
          <cell r="A692" t="str">
            <v>1121111</v>
          </cell>
          <cell r="B692" t="str">
            <v>(-) SERV.TELEC.USUARIO FINAL - AJ CLIENTES NAO FAT</v>
          </cell>
        </row>
        <row r="693">
          <cell r="A693" t="str">
            <v>1121112</v>
          </cell>
          <cell r="B693" t="str">
            <v>(-) SERV.TELEC.EMP.GRUPO - AJ CLIENTES NAO FAT</v>
          </cell>
        </row>
        <row r="694">
          <cell r="A694" t="str">
            <v>1121113</v>
          </cell>
          <cell r="B694" t="str">
            <v>SERV.TELEC.USUARIO FINAL - AJ CLIENTES NAO FAT</v>
          </cell>
        </row>
        <row r="695">
          <cell r="A695" t="str">
            <v>1121114</v>
          </cell>
          <cell r="B695" t="str">
            <v>SERV.TELEC.EMP.GRUPO - AJ CLIENTES NAO FAT</v>
          </cell>
        </row>
        <row r="696">
          <cell r="A696" t="str">
            <v>1121125</v>
          </cell>
          <cell r="B696" t="str">
            <v>SERV.USO DE REDE PRESTADORAS-SCM</v>
          </cell>
        </row>
        <row r="697">
          <cell r="A697" t="str">
            <v>1121126</v>
          </cell>
          <cell r="B697" t="str">
            <v>CESSAO MEIOS PRESTADORAS-SCM</v>
          </cell>
        </row>
        <row r="698">
          <cell r="A698" t="str">
            <v>1121127</v>
          </cell>
          <cell r="B698" t="str">
            <v>SERV.TELECOM. PRESTADORAS-EMP GRUPO-NAO FATURADO</v>
          </cell>
        </row>
        <row r="699">
          <cell r="A699" t="str">
            <v>1121128</v>
          </cell>
          <cell r="B699" t="str">
            <v>PARCELAMENTO A EMITIR-PRESTADORAS-SCM</v>
          </cell>
        </row>
        <row r="700">
          <cell r="A700" t="str">
            <v>1121129</v>
          </cell>
          <cell r="B700" t="str">
            <v>PARCELAMENTO DEBITOS VENCIDOS-PRESTADORAS-SCM</v>
          </cell>
        </row>
        <row r="701">
          <cell r="A701" t="str">
            <v>1121131</v>
          </cell>
          <cell r="B701" t="str">
            <v>CESSAO MEIOS PRESTADORAS-SCM-EMP.GRUPO</v>
          </cell>
        </row>
        <row r="702">
          <cell r="A702" t="str">
            <v>1121132</v>
          </cell>
          <cell r="B702" t="str">
            <v>SERV TELECOM PRESTADORAS-NAO FATURADO</v>
          </cell>
        </row>
        <row r="703">
          <cell r="A703" t="str">
            <v>1121134</v>
          </cell>
          <cell r="B703" t="str">
            <v>B LARGA - BEL/C FIBRA/PR CONECTADO-PREST. E GRP</v>
          </cell>
        </row>
        <row r="704">
          <cell r="A704" t="str">
            <v>1121150</v>
          </cell>
          <cell r="B704" t="str">
            <v>OUTROS SERVICOS-USUARIOS FINAIS</v>
          </cell>
        </row>
        <row r="705">
          <cell r="A705" t="str">
            <v>1121153</v>
          </cell>
          <cell r="B705" t="str">
            <v>PARCELAMENTO A EMITIR-OUT SERVICOS-USUARIOS FINAIS</v>
          </cell>
        </row>
        <row r="706">
          <cell r="A706" t="str">
            <v>1121154</v>
          </cell>
          <cell r="B706" t="str">
            <v>PARCELAMENTO DEB VENCIDOS-OUT SERV-USUARIOS FINAIS</v>
          </cell>
        </row>
        <row r="707">
          <cell r="A707" t="str">
            <v>1121175</v>
          </cell>
          <cell r="B707" t="str">
            <v>INSTALACAO E ACESSO -PRESTADORAS</v>
          </cell>
        </row>
        <row r="708">
          <cell r="A708" t="str">
            <v>1121178</v>
          </cell>
          <cell r="B708" t="str">
            <v>PARCELAMENTO DEB VENCIDOS-OUT SERVICOS-PRESTADORAS</v>
          </cell>
        </row>
        <row r="709">
          <cell r="A709" t="str">
            <v>1121179</v>
          </cell>
          <cell r="B709" t="str">
            <v>INSTALACAO E ACESSO -PRESTADORAS-EMP.GRUPO</v>
          </cell>
        </row>
        <row r="710">
          <cell r="A710" t="str">
            <v>CBAG1113123</v>
          </cell>
          <cell r="B710" t="str">
            <v>(-) PECLD Serviços de Telecomunicações</v>
          </cell>
        </row>
        <row r="711">
          <cell r="A711" t="str">
            <v>1124902</v>
          </cell>
          <cell r="B711" t="str">
            <v>(-)PECLD - SERVICOS DE TELECOMUNICACOES</v>
          </cell>
        </row>
        <row r="712">
          <cell r="A712" t="str">
            <v>CBAG1113124</v>
          </cell>
          <cell r="B712" t="str">
            <v>(-) Arrecadação Parcial</v>
          </cell>
        </row>
        <row r="713">
          <cell r="A713" t="str">
            <v>1121657</v>
          </cell>
          <cell r="B713" t="str">
            <v>(-)ARRECADAÇÃO BAIXA MANUAL EM PROC DE CLASSIF</v>
          </cell>
        </row>
        <row r="714">
          <cell r="A714" t="str">
            <v>1121658</v>
          </cell>
          <cell r="B714" t="str">
            <v>(-)ARREC PROC CLASSIF BAIXA AUTOMAT - BB 001</v>
          </cell>
        </row>
        <row r="715">
          <cell r="A715" t="str">
            <v>1121659</v>
          </cell>
          <cell r="B715" t="str">
            <v>(-)ARREC PROC CLASSIF BAIXA AUTOMAT - ITAU 341</v>
          </cell>
        </row>
        <row r="716">
          <cell r="A716" t="str">
            <v>1121660</v>
          </cell>
          <cell r="B716" t="str">
            <v>(-)ARREC PROC CLASSIF BAIXA AUTOMAT - CAIXA 104</v>
          </cell>
        </row>
        <row r="717">
          <cell r="A717" t="str">
            <v>1121661</v>
          </cell>
          <cell r="B717" t="str">
            <v>(-)ARREC PROC CLASSIF BAIXA AUTOMAT - BRADESCO 237</v>
          </cell>
        </row>
        <row r="718">
          <cell r="A718" t="str">
            <v>1121662</v>
          </cell>
          <cell r="B718" t="str">
            <v>(-)ARREC PROC CLASSIF BAIXA AUTOM - BANSICREDI 748</v>
          </cell>
        </row>
        <row r="719">
          <cell r="A719" t="str">
            <v>1121663</v>
          </cell>
          <cell r="B719" t="str">
            <v>(-)ARREC PROC CLASSIF BAIXA AUTOM - SANTANDER 033</v>
          </cell>
        </row>
        <row r="720">
          <cell r="A720" t="str">
            <v>1121664</v>
          </cell>
          <cell r="B720" t="str">
            <v>(-)ARREC PROC CLASSIF BAIXA AUTOM - BANCOOB  756</v>
          </cell>
        </row>
        <row r="721">
          <cell r="A721" t="str">
            <v>1121666</v>
          </cell>
          <cell r="B721" t="str">
            <v>(-)ARREC PROC CLASSIF BAIXA AUTOM - INTER 077</v>
          </cell>
        </row>
        <row r="722">
          <cell r="A722" t="str">
            <v>1121667</v>
          </cell>
          <cell r="B722" t="str">
            <v>(-)ARREC PROC CLASSIF BAIXA AUTOM - UNIPRIME 084</v>
          </cell>
        </row>
        <row r="723">
          <cell r="A723" t="str">
            <v>1121668</v>
          </cell>
          <cell r="B723" t="str">
            <v>(-)ARREC PROC CLASSIF BAIXA AUTOM - POLOCRED 093</v>
          </cell>
        </row>
        <row r="724">
          <cell r="A724" t="str">
            <v>CBAG111313</v>
          </cell>
          <cell r="B724" t="str">
            <v>Distribuição de Gás Canalizado</v>
          </cell>
          <cell r="E724">
            <v>138970744.09</v>
          </cell>
          <cell r="BA724">
            <v>138970744.09</v>
          </cell>
          <cell r="BB724">
            <v>-198851.99</v>
          </cell>
          <cell r="BC724">
            <v>138771892.09999999</v>
          </cell>
        </row>
        <row r="725">
          <cell r="A725" t="str">
            <v>CBAG1113131</v>
          </cell>
          <cell r="B725" t="str">
            <v>Fornecimento de Gás</v>
          </cell>
          <cell r="E725">
            <v>138771892.09999999</v>
          </cell>
          <cell r="BA725">
            <v>138771892.09999999</v>
          </cell>
          <cell r="BC725">
            <v>138771892.09999999</v>
          </cell>
        </row>
        <row r="726">
          <cell r="A726" t="str">
            <v>1121190</v>
          </cell>
          <cell r="B726" t="str">
            <v>FORNECIMENTO DE GAS (So BCS)</v>
          </cell>
          <cell r="E726">
            <v>138771892.09999999</v>
          </cell>
          <cell r="BA726">
            <v>138771892.09999999</v>
          </cell>
          <cell r="BC726">
            <v>138771892.09999999</v>
          </cell>
        </row>
        <row r="727">
          <cell r="A727" t="str">
            <v>CBAG1113132</v>
          </cell>
          <cell r="B727" t="str">
            <v>Fornecimento de Gás - Emp. grupo</v>
          </cell>
          <cell r="E727">
            <v>198851.99</v>
          </cell>
          <cell r="BA727">
            <v>198851.99</v>
          </cell>
          <cell r="BB727">
            <v>-198851.99</v>
          </cell>
          <cell r="BC727">
            <v>0</v>
          </cell>
        </row>
        <row r="728">
          <cell r="A728" t="str">
            <v>1121191</v>
          </cell>
          <cell r="B728" t="str">
            <v>FORNECIMENTO DE GAS # EMPRESAS DO GRUPO (So BCS)</v>
          </cell>
          <cell r="E728">
            <v>198851.99</v>
          </cell>
          <cell r="BA728">
            <v>198851.99</v>
          </cell>
          <cell r="BB728">
            <v>-198851.99</v>
          </cell>
          <cell r="BC728">
            <v>0</v>
          </cell>
        </row>
        <row r="729">
          <cell r="A729" t="str">
            <v>CBAG11132</v>
          </cell>
          <cell r="B729" t="str">
            <v>Outras Contas a Receber</v>
          </cell>
          <cell r="C729">
            <v>704190828.27999997</v>
          </cell>
          <cell r="D729">
            <v>408462835.69999999</v>
          </cell>
          <cell r="E729">
            <v>49517775.009999998</v>
          </cell>
          <cell r="F729">
            <v>12236990.18</v>
          </cell>
          <cell r="G729">
            <v>5168.16</v>
          </cell>
          <cell r="H729">
            <v>1897.91</v>
          </cell>
          <cell r="I729">
            <v>548412.18999999994</v>
          </cell>
          <cell r="J729">
            <v>567912.11</v>
          </cell>
          <cell r="K729">
            <v>559995.5</v>
          </cell>
          <cell r="L729">
            <v>0</v>
          </cell>
          <cell r="M729">
            <v>19742.8</v>
          </cell>
          <cell r="N729">
            <v>0</v>
          </cell>
          <cell r="O729">
            <v>0</v>
          </cell>
          <cell r="P729">
            <v>33907557.630000003</v>
          </cell>
          <cell r="Q729">
            <v>0</v>
          </cell>
          <cell r="R729">
            <v>3436766.86</v>
          </cell>
          <cell r="S729">
            <v>56140.35</v>
          </cell>
          <cell r="T729">
            <v>0</v>
          </cell>
          <cell r="U729">
            <v>7492182.5700000003</v>
          </cell>
          <cell r="V729">
            <v>0</v>
          </cell>
          <cell r="W729">
            <v>0</v>
          </cell>
          <cell r="X729">
            <v>0</v>
          </cell>
          <cell r="Y729">
            <v>0</v>
          </cell>
          <cell r="Z729">
            <v>0</v>
          </cell>
          <cell r="AA729">
            <v>0</v>
          </cell>
          <cell r="AB729">
            <v>0</v>
          </cell>
          <cell r="AC729">
            <v>0</v>
          </cell>
          <cell r="AD729">
            <v>30856.91</v>
          </cell>
          <cell r="AE729">
            <v>0</v>
          </cell>
          <cell r="AF729">
            <v>0</v>
          </cell>
          <cell r="AG729">
            <v>0</v>
          </cell>
          <cell r="AH729">
            <v>0</v>
          </cell>
          <cell r="AI729">
            <v>0</v>
          </cell>
          <cell r="AJ729">
            <v>0</v>
          </cell>
          <cell r="AM729">
            <v>2551429.36</v>
          </cell>
          <cell r="AN729">
            <v>171496.58</v>
          </cell>
          <cell r="AO729">
            <v>1877514.37</v>
          </cell>
          <cell r="AP729">
            <v>25344.92</v>
          </cell>
          <cell r="AQ729">
            <v>14506.08</v>
          </cell>
          <cell r="AR729">
            <v>17531.990000000002</v>
          </cell>
          <cell r="AS729">
            <v>13645.99</v>
          </cell>
          <cell r="AT729">
            <v>2234</v>
          </cell>
          <cell r="AU729">
            <v>0</v>
          </cell>
          <cell r="AV729">
            <v>2930412.63</v>
          </cell>
          <cell r="AW729">
            <v>5148402.6399999997</v>
          </cell>
          <cell r="AX729">
            <v>7001056.3300000001</v>
          </cell>
          <cell r="AY729">
            <v>292962340.44</v>
          </cell>
          <cell r="AZ729">
            <v>825119714.01999998</v>
          </cell>
          <cell r="BA729">
            <v>2358870691.5100002</v>
          </cell>
          <cell r="BB729">
            <v>-1093895605.5899999</v>
          </cell>
          <cell r="BC729">
            <v>1264975085.9200001</v>
          </cell>
          <cell r="BD729">
            <v>1559360669.02</v>
          </cell>
        </row>
        <row r="730">
          <cell r="A730" t="str">
            <v>CBAG111321</v>
          </cell>
          <cell r="B730" t="str">
            <v>Dividendos e Juros s/ Cap. Próprio a Receber</v>
          </cell>
          <cell r="C730">
            <v>352718180.39999998</v>
          </cell>
          <cell r="P730">
            <v>33759636.200000003</v>
          </cell>
          <cell r="U730">
            <v>7492182.5700000003</v>
          </cell>
          <cell r="AM730">
            <v>2551429.36</v>
          </cell>
          <cell r="AO730">
            <v>1873366.91</v>
          </cell>
          <cell r="AY730">
            <v>0.68</v>
          </cell>
          <cell r="AZ730">
            <v>824142751.97000003</v>
          </cell>
          <cell r="BA730">
            <v>1222537548.0899999</v>
          </cell>
          <cell r="BB730">
            <v>-1084207020.1600001</v>
          </cell>
          <cell r="BC730">
            <v>138330527.93000001</v>
          </cell>
          <cell r="BD730">
            <v>1558211853.26</v>
          </cell>
        </row>
        <row r="731">
          <cell r="A731" t="str">
            <v>1122600</v>
          </cell>
          <cell r="B731" t="str">
            <v>DIVIDENDOS REC - EMPRESAS DO GRUPO-CONTROLADAS</v>
          </cell>
          <cell r="C731">
            <v>216439278.38</v>
          </cell>
          <cell r="P731">
            <v>33759636.200000003</v>
          </cell>
          <cell r="U731">
            <v>7492182.5700000003</v>
          </cell>
          <cell r="AM731">
            <v>2551429.36</v>
          </cell>
          <cell r="AO731">
            <v>1873366.91</v>
          </cell>
          <cell r="AZ731">
            <v>822091126.74000001</v>
          </cell>
          <cell r="BA731">
            <v>1084207020.1600001</v>
          </cell>
          <cell r="BB731">
            <v>-1084207020.1600001</v>
          </cell>
          <cell r="BC731">
            <v>0</v>
          </cell>
          <cell r="BD731">
            <v>1557067874.3399999</v>
          </cell>
        </row>
        <row r="732">
          <cell r="A732" t="str">
            <v>1122601</v>
          </cell>
          <cell r="B732" t="str">
            <v>DIVIDENDOS REC - EMPRESAS DO GRUPO - COLIGADAS</v>
          </cell>
          <cell r="C732">
            <v>0</v>
          </cell>
          <cell r="AZ732">
            <v>908596.76</v>
          </cell>
          <cell r="BA732">
            <v>908596.76</v>
          </cell>
          <cell r="BC732">
            <v>908596.76</v>
          </cell>
          <cell r="BD732">
            <v>85744.99</v>
          </cell>
        </row>
        <row r="733">
          <cell r="A733" t="str">
            <v>1122602</v>
          </cell>
          <cell r="B733" t="str">
            <v>DIVIDENDOS REC - EMPRESA DO GRUPO - CONTR.CONJUNTO</v>
          </cell>
          <cell r="C733">
            <v>136278902.02000001</v>
          </cell>
          <cell r="AY733">
            <v>0</v>
          </cell>
          <cell r="AZ733">
            <v>1079772.0900000001</v>
          </cell>
          <cell r="BA733">
            <v>137358674.11000001</v>
          </cell>
          <cell r="BC733">
            <v>137358674.11000001</v>
          </cell>
          <cell r="BD733">
            <v>1032202.26</v>
          </cell>
        </row>
        <row r="734">
          <cell r="A734" t="str">
            <v>1122603</v>
          </cell>
          <cell r="B734" t="str">
            <v>DIVIDENDOS REC # OUTROS INVESTIMENTOS</v>
          </cell>
          <cell r="AY734">
            <v>0.68</v>
          </cell>
          <cell r="AZ734">
            <v>63256.38</v>
          </cell>
          <cell r="BA734">
            <v>63257.06</v>
          </cell>
          <cell r="BC734">
            <v>63257.06</v>
          </cell>
          <cell r="BD734">
            <v>26031.67</v>
          </cell>
        </row>
        <row r="735">
          <cell r="A735" t="str">
            <v>CBAG111322</v>
          </cell>
          <cell r="B735" t="str">
            <v>Repasse CRC ao Governo do Estado do Paraná</v>
          </cell>
          <cell r="D735">
            <v>0</v>
          </cell>
          <cell r="AZ735">
            <v>0</v>
          </cell>
          <cell r="BA735">
            <v>0</v>
          </cell>
          <cell r="BC735">
            <v>0</v>
          </cell>
          <cell r="BD735">
            <v>0</v>
          </cell>
        </row>
        <row r="736">
          <cell r="A736" t="str">
            <v>CBAG1113221</v>
          </cell>
          <cell r="B736" t="str">
            <v>Empréstimo CRC - Lei 8727/93</v>
          </cell>
          <cell r="D736">
            <v>0</v>
          </cell>
          <cell r="AZ736">
            <v>0</v>
          </cell>
          <cell r="BA736">
            <v>0</v>
          </cell>
          <cell r="BC736">
            <v>0</v>
          </cell>
          <cell r="BD736">
            <v>0</v>
          </cell>
        </row>
        <row r="737">
          <cell r="A737" t="str">
            <v>1123100</v>
          </cell>
          <cell r="B737" t="str">
            <v>EMPRESTIMO SALDO CRC LEI 8727/93</v>
          </cell>
          <cell r="D737">
            <v>0</v>
          </cell>
          <cell r="AZ737">
            <v>0</v>
          </cell>
          <cell r="BA737">
            <v>0</v>
          </cell>
          <cell r="BC737">
            <v>0</v>
          </cell>
          <cell r="BD737">
            <v>0</v>
          </cell>
        </row>
        <row r="738">
          <cell r="A738" t="str">
            <v>CBAG111323</v>
          </cell>
          <cell r="B738" t="str">
            <v>Contas a Receber Vinculadas a Concessão</v>
          </cell>
          <cell r="C738">
            <v>8603009.4000000004</v>
          </cell>
          <cell r="AV738">
            <v>0</v>
          </cell>
          <cell r="AW738">
            <v>0</v>
          </cell>
          <cell r="AX738">
            <v>0</v>
          </cell>
          <cell r="BA738">
            <v>8603009.4000000004</v>
          </cell>
          <cell r="BC738">
            <v>8603009.4000000004</v>
          </cell>
        </row>
        <row r="739">
          <cell r="A739" t="str">
            <v>CBAG1113231</v>
          </cell>
          <cell r="B739" t="str">
            <v>Contas a Receber Vinculadas a Concessão</v>
          </cell>
          <cell r="C739">
            <v>8603009.4000000004</v>
          </cell>
          <cell r="AV739">
            <v>0</v>
          </cell>
          <cell r="AW739">
            <v>0</v>
          </cell>
          <cell r="AX739">
            <v>0</v>
          </cell>
          <cell r="BA739">
            <v>8603009.4000000004</v>
          </cell>
          <cell r="BC739">
            <v>8603009.4000000004</v>
          </cell>
        </row>
        <row r="740">
          <cell r="A740" t="str">
            <v>1171000</v>
          </cell>
          <cell r="B740" t="str">
            <v>SERVIDOES</v>
          </cell>
          <cell r="C740">
            <v>6290453.75</v>
          </cell>
          <cell r="AV740">
            <v>11084492.66</v>
          </cell>
          <cell r="AW740">
            <v>14408253.050000001</v>
          </cell>
          <cell r="AX740">
            <v>6264783.5899999999</v>
          </cell>
          <cell r="BA740">
            <v>38047983.049999997</v>
          </cell>
          <cell r="BC740">
            <v>38047983.049999997</v>
          </cell>
        </row>
        <row r="741">
          <cell r="A741" t="str">
            <v>1171010</v>
          </cell>
          <cell r="B741" t="str">
            <v>INTANGIVEIS</v>
          </cell>
          <cell r="C741">
            <v>7793207.54</v>
          </cell>
          <cell r="BA741">
            <v>7793207.54</v>
          </cell>
          <cell r="BC741">
            <v>7793207.54</v>
          </cell>
        </row>
        <row r="742">
          <cell r="A742" t="str">
            <v>1171020</v>
          </cell>
          <cell r="B742" t="str">
            <v>TERRENOS</v>
          </cell>
          <cell r="C742">
            <v>1567560.21</v>
          </cell>
          <cell r="AV742">
            <v>1267251.6100000001</v>
          </cell>
          <cell r="AW742">
            <v>2738994.07</v>
          </cell>
          <cell r="BA742">
            <v>5573805.8899999997</v>
          </cell>
          <cell r="BC742">
            <v>5573805.8899999997</v>
          </cell>
        </row>
        <row r="743">
          <cell r="A743" t="str">
            <v>1171040</v>
          </cell>
          <cell r="B743" t="str">
            <v>EDIFICACOES, OBRAS CIVIS E BENFEITORIAS</v>
          </cell>
          <cell r="C743">
            <v>49690418.109999999</v>
          </cell>
          <cell r="AV743">
            <v>4623685.75</v>
          </cell>
          <cell r="AW743">
            <v>11027735.109999999</v>
          </cell>
          <cell r="BA743">
            <v>65341838.969999999</v>
          </cell>
          <cell r="BC743">
            <v>65341838.969999999</v>
          </cell>
        </row>
        <row r="744">
          <cell r="A744" t="str">
            <v>1171050</v>
          </cell>
          <cell r="B744" t="str">
            <v>MAQUINAS E EQUIPAMENTOS</v>
          </cell>
          <cell r="C744">
            <v>1470594298.5599999</v>
          </cell>
          <cell r="AV744">
            <v>79160857.469999999</v>
          </cell>
          <cell r="AW744">
            <v>99452236.859999999</v>
          </cell>
          <cell r="AX744">
            <v>308083568.17000002</v>
          </cell>
          <cell r="BA744">
            <v>1957290961.0599999</v>
          </cell>
          <cell r="BC744">
            <v>1957290961.0599999</v>
          </cell>
        </row>
        <row r="745">
          <cell r="A745" t="str">
            <v>1171070</v>
          </cell>
          <cell r="B745" t="str">
            <v>MOVEIS E UTENSILIOS</v>
          </cell>
          <cell r="C745">
            <v>0</v>
          </cell>
          <cell r="AV745">
            <v>9643.85</v>
          </cell>
          <cell r="AX745">
            <v>20523.05</v>
          </cell>
          <cell r="BA745">
            <v>30166.9</v>
          </cell>
          <cell r="BC745">
            <v>30166.9</v>
          </cell>
        </row>
        <row r="746">
          <cell r="A746" t="str">
            <v>1171090</v>
          </cell>
          <cell r="B746" t="str">
            <v>(-)PROVISAO AJUSTE AO VALOR DE RECUPERACAO ATIVOS</v>
          </cell>
          <cell r="C746">
            <v>-2100499.31</v>
          </cell>
          <cell r="BA746">
            <v>-2100499.31</v>
          </cell>
          <cell r="BC746">
            <v>-2100499.31</v>
          </cell>
        </row>
        <row r="747">
          <cell r="A747" t="str">
            <v>1171601</v>
          </cell>
          <cell r="B747" t="str">
            <v>ATIVO FINANCEIRO - BONUS DE OUTORGA</v>
          </cell>
          <cell r="C747">
            <v>8603009.4000000004</v>
          </cell>
          <cell r="BA747">
            <v>8603009.4000000004</v>
          </cell>
          <cell r="BC747">
            <v>8603009.4000000004</v>
          </cell>
        </row>
        <row r="748">
          <cell r="A748" t="str">
            <v>1171999</v>
          </cell>
          <cell r="B748" t="str">
            <v>(-)ATIVOS DE CONCESSÃO - OBRAS - CURTO PRAZO</v>
          </cell>
          <cell r="C748">
            <v>-57607828.619999997</v>
          </cell>
          <cell r="AV748">
            <v>-2925943.73</v>
          </cell>
          <cell r="AW748">
            <v>-5148402.6399999997</v>
          </cell>
          <cell r="AX748">
            <v>-6938965.5</v>
          </cell>
          <cell r="BA748">
            <v>-72621140.489999995</v>
          </cell>
          <cell r="BC748">
            <v>-72621140.489999995</v>
          </cell>
        </row>
        <row r="749">
          <cell r="A749" t="str">
            <v>1175000</v>
          </cell>
          <cell r="B749" t="str">
            <v>SERVIDOES</v>
          </cell>
          <cell r="C749">
            <v>-6006178.5999999996</v>
          </cell>
          <cell r="AV749">
            <v>-10730583.57</v>
          </cell>
          <cell r="AW749">
            <v>-13827030.359999999</v>
          </cell>
          <cell r="AX749">
            <v>-6126502.9900000002</v>
          </cell>
          <cell r="BA749">
            <v>-36690295.520000003</v>
          </cell>
          <cell r="BC749">
            <v>-36690295.520000003</v>
          </cell>
        </row>
        <row r="750">
          <cell r="A750" t="str">
            <v>1175010</v>
          </cell>
          <cell r="B750" t="str">
            <v>INTANGIVEIS</v>
          </cell>
          <cell r="C750">
            <v>-7701663.0499999998</v>
          </cell>
          <cell r="BA750">
            <v>-7701663.0499999998</v>
          </cell>
          <cell r="BC750">
            <v>-7701663.0499999998</v>
          </cell>
        </row>
        <row r="751">
          <cell r="A751" t="str">
            <v>1175020</v>
          </cell>
          <cell r="B751" t="str">
            <v>TERRENOS</v>
          </cell>
          <cell r="C751">
            <v>-1462032.57</v>
          </cell>
          <cell r="AV751">
            <v>-1226790.01</v>
          </cell>
          <cell r="AW751">
            <v>-2628504.2799999998</v>
          </cell>
          <cell r="BA751">
            <v>-5317326.8600000003</v>
          </cell>
          <cell r="BC751">
            <v>-5317326.8600000003</v>
          </cell>
        </row>
        <row r="752">
          <cell r="A752" t="str">
            <v>1175040</v>
          </cell>
          <cell r="B752" t="str">
            <v>EDIFICACOES, OBRAS CIVIS E BENFEITORIAS</v>
          </cell>
          <cell r="C752">
            <v>-44000851.619999997</v>
          </cell>
          <cell r="AV752">
            <v>-4476057.67</v>
          </cell>
          <cell r="AW752">
            <v>-10582881.09</v>
          </cell>
          <cell r="BA752">
            <v>-59059790.380000003</v>
          </cell>
          <cell r="BC752">
            <v>-59059790.380000003</v>
          </cell>
        </row>
        <row r="753">
          <cell r="A753" t="str">
            <v>1175050</v>
          </cell>
          <cell r="B753" t="str">
            <v>MAQUINAS E EQUIPAMENTOS</v>
          </cell>
          <cell r="C753">
            <v>-1418824227.5999999</v>
          </cell>
          <cell r="AV753">
            <v>-76777220.370000005</v>
          </cell>
          <cell r="AW753">
            <v>-95440400.719999999</v>
          </cell>
          <cell r="AX753">
            <v>-301283336.32999998</v>
          </cell>
          <cell r="BA753">
            <v>-1892325185.02</v>
          </cell>
          <cell r="BC753">
            <v>-1892325185.02</v>
          </cell>
        </row>
        <row r="754">
          <cell r="A754" t="str">
            <v>1175070</v>
          </cell>
          <cell r="B754" t="str">
            <v>MOVEIS E UTENSILIOS</v>
          </cell>
          <cell r="C754">
            <v>0</v>
          </cell>
          <cell r="AV754">
            <v>-9335.99</v>
          </cell>
          <cell r="AX754">
            <v>-20069.990000000002</v>
          </cell>
          <cell r="BA754">
            <v>-29405.98</v>
          </cell>
          <cell r="BC754">
            <v>-29405.98</v>
          </cell>
        </row>
        <row r="755">
          <cell r="A755" t="str">
            <v>1175090</v>
          </cell>
          <cell r="B755" t="str">
            <v>(-)PROVISAO AJUSTE AO VALOR DE RECUPERACAO ATIVOS</v>
          </cell>
          <cell r="C755">
            <v>1767343.2</v>
          </cell>
          <cell r="BA755">
            <v>1767343.2</v>
          </cell>
          <cell r="BC755">
            <v>1767343.2</v>
          </cell>
        </row>
        <row r="756">
          <cell r="A756" t="str">
            <v>CBAG1113232</v>
          </cell>
          <cell r="B756" t="str">
            <v>Contas a Receber - Indenizações Concessão</v>
          </cell>
          <cell r="C756">
            <v>0</v>
          </cell>
          <cell r="BA756">
            <v>0</v>
          </cell>
          <cell r="BC756">
            <v>0</v>
          </cell>
        </row>
        <row r="757">
          <cell r="A757" t="str">
            <v>1125861</v>
          </cell>
          <cell r="B757" t="str">
            <v>INDENIZACAO CONCESSOES</v>
          </cell>
          <cell r="C757">
            <v>62203704.479999997</v>
          </cell>
          <cell r="BA757">
            <v>62203704.479999997</v>
          </cell>
          <cell r="BC757">
            <v>62203704.479999997</v>
          </cell>
        </row>
        <row r="758">
          <cell r="A758" t="str">
            <v>1125866</v>
          </cell>
          <cell r="B758" t="str">
            <v>(-)PROV VLR CONTROVERSO INDENIZACAO-RBNI</v>
          </cell>
          <cell r="C758">
            <v>-62203704.479999997</v>
          </cell>
          <cell r="BA758">
            <v>-62203704.479999997</v>
          </cell>
          <cell r="BC758">
            <v>-62203704.479999997</v>
          </cell>
        </row>
        <row r="759">
          <cell r="A759" t="str">
            <v>CBAG111325</v>
          </cell>
          <cell r="B759" t="str">
            <v>Outros Créditos</v>
          </cell>
          <cell r="C759">
            <v>137223013.24000001</v>
          </cell>
          <cell r="D759">
            <v>408462835.69999999</v>
          </cell>
          <cell r="E759">
            <v>49517775.009999998</v>
          </cell>
          <cell r="F759">
            <v>12236990.18</v>
          </cell>
          <cell r="G759">
            <v>5168.16</v>
          </cell>
          <cell r="H759">
            <v>1897.91</v>
          </cell>
          <cell r="I759">
            <v>548412.18999999994</v>
          </cell>
          <cell r="J759">
            <v>567912.11</v>
          </cell>
          <cell r="K759">
            <v>559995.5</v>
          </cell>
          <cell r="L759">
            <v>0</v>
          </cell>
          <cell r="M759">
            <v>19742.8</v>
          </cell>
          <cell r="N759">
            <v>0</v>
          </cell>
          <cell r="O759">
            <v>0</v>
          </cell>
          <cell r="P759">
            <v>147921.43</v>
          </cell>
          <cell r="Q759">
            <v>0</v>
          </cell>
          <cell r="R759">
            <v>3436766.86</v>
          </cell>
          <cell r="S759">
            <v>56140.35</v>
          </cell>
          <cell r="T759">
            <v>0</v>
          </cell>
          <cell r="U759">
            <v>0</v>
          </cell>
          <cell r="V759">
            <v>0</v>
          </cell>
          <cell r="W759">
            <v>0</v>
          </cell>
          <cell r="X759">
            <v>0</v>
          </cell>
          <cell r="Y759">
            <v>0</v>
          </cell>
          <cell r="Z759">
            <v>0</v>
          </cell>
          <cell r="AA759">
            <v>0</v>
          </cell>
          <cell r="AB759">
            <v>0</v>
          </cell>
          <cell r="AC759">
            <v>0</v>
          </cell>
          <cell r="AD759">
            <v>30856.91</v>
          </cell>
          <cell r="AE759">
            <v>0</v>
          </cell>
          <cell r="AF759">
            <v>0</v>
          </cell>
          <cell r="AG759">
            <v>0</v>
          </cell>
          <cell r="AH759">
            <v>0</v>
          </cell>
          <cell r="AI759">
            <v>0</v>
          </cell>
          <cell r="AJ759">
            <v>0</v>
          </cell>
          <cell r="AN759">
            <v>171496.58</v>
          </cell>
          <cell r="AO759">
            <v>4147.46</v>
          </cell>
          <cell r="AP759">
            <v>25344.92</v>
          </cell>
          <cell r="AQ759">
            <v>14506.08</v>
          </cell>
          <cell r="AR759">
            <v>17531.990000000002</v>
          </cell>
          <cell r="AS759">
            <v>13645.99</v>
          </cell>
          <cell r="AT759">
            <v>2234</v>
          </cell>
          <cell r="AU759">
            <v>0</v>
          </cell>
          <cell r="AV759">
            <v>4468.8999999999996</v>
          </cell>
          <cell r="AW759">
            <v>0</v>
          </cell>
          <cell r="AX759">
            <v>62090.83</v>
          </cell>
          <cell r="AY759">
            <v>292962339.75999999</v>
          </cell>
          <cell r="AZ759">
            <v>976962.05</v>
          </cell>
          <cell r="BA759">
            <v>907070196.90999997</v>
          </cell>
          <cell r="BB759">
            <v>-9688585.4299999997</v>
          </cell>
          <cell r="BC759">
            <v>897381611.48000002</v>
          </cell>
          <cell r="BD759">
            <v>1148815.76</v>
          </cell>
        </row>
        <row r="760">
          <cell r="A760" t="str">
            <v>CBAG1113251</v>
          </cell>
          <cell r="B760" t="str">
            <v>Outros Créditos</v>
          </cell>
          <cell r="C760">
            <v>54168934.82</v>
          </cell>
          <cell r="D760">
            <v>151534503.65000001</v>
          </cell>
          <cell r="E760">
            <v>49517775.009999998</v>
          </cell>
          <cell r="F760">
            <v>10303377.470000001</v>
          </cell>
          <cell r="G760">
            <v>5168.16</v>
          </cell>
          <cell r="H760">
            <v>1897.91</v>
          </cell>
          <cell r="I760">
            <v>548412.18999999994</v>
          </cell>
          <cell r="J760">
            <v>567912.11</v>
          </cell>
          <cell r="K760">
            <v>559995.5</v>
          </cell>
          <cell r="L760">
            <v>0</v>
          </cell>
          <cell r="M760">
            <v>19742.8</v>
          </cell>
          <cell r="N760">
            <v>0</v>
          </cell>
          <cell r="O760">
            <v>0</v>
          </cell>
          <cell r="P760">
            <v>147921.43</v>
          </cell>
          <cell r="Q760">
            <v>0</v>
          </cell>
          <cell r="R760">
            <v>3436766.86</v>
          </cell>
          <cell r="S760">
            <v>56140.35</v>
          </cell>
          <cell r="T760">
            <v>0</v>
          </cell>
          <cell r="U760">
            <v>0</v>
          </cell>
          <cell r="V760">
            <v>0</v>
          </cell>
          <cell r="W760">
            <v>0</v>
          </cell>
          <cell r="X760">
            <v>0</v>
          </cell>
          <cell r="Y760">
            <v>0</v>
          </cell>
          <cell r="Z760">
            <v>0</v>
          </cell>
          <cell r="AA760">
            <v>0</v>
          </cell>
          <cell r="AB760">
            <v>0</v>
          </cell>
          <cell r="AC760">
            <v>0</v>
          </cell>
          <cell r="AD760">
            <v>30856.91</v>
          </cell>
          <cell r="AE760">
            <v>0</v>
          </cell>
          <cell r="AF760">
            <v>0</v>
          </cell>
          <cell r="AG760">
            <v>0</v>
          </cell>
          <cell r="AH760">
            <v>0</v>
          </cell>
          <cell r="AI760">
            <v>0</v>
          </cell>
          <cell r="AJ760">
            <v>0</v>
          </cell>
          <cell r="AN760">
            <v>171496.58</v>
          </cell>
          <cell r="AO760">
            <v>4147.46</v>
          </cell>
          <cell r="AP760">
            <v>25344.92</v>
          </cell>
          <cell r="AQ760">
            <v>14506.08</v>
          </cell>
          <cell r="AR760">
            <v>17531.990000000002</v>
          </cell>
          <cell r="AS760">
            <v>13645.99</v>
          </cell>
          <cell r="AT760">
            <v>2234</v>
          </cell>
          <cell r="AU760">
            <v>0</v>
          </cell>
          <cell r="AV760">
            <v>4468.8999999999996</v>
          </cell>
          <cell r="AW760">
            <v>0</v>
          </cell>
          <cell r="AX760">
            <v>62090.83</v>
          </cell>
          <cell r="AY760">
            <v>292962339.75999999</v>
          </cell>
          <cell r="AZ760">
            <v>976962.05</v>
          </cell>
          <cell r="BA760">
            <v>565154173.73000002</v>
          </cell>
          <cell r="BB760">
            <v>-9688585.4299999997</v>
          </cell>
          <cell r="BC760">
            <v>555465588.29999995</v>
          </cell>
          <cell r="BD760">
            <v>1148815.76</v>
          </cell>
        </row>
        <row r="761">
          <cell r="A761" t="str">
            <v>CBAG111325101</v>
          </cell>
          <cell r="B761" t="str">
            <v>Outras Rendas</v>
          </cell>
          <cell r="C761">
            <v>22622.76</v>
          </cell>
          <cell r="D761">
            <v>46557.120000000003</v>
          </cell>
          <cell r="G761">
            <v>0</v>
          </cell>
          <cell r="AT761">
            <v>3736.89</v>
          </cell>
          <cell r="BA761">
            <v>72916.77</v>
          </cell>
          <cell r="BC761">
            <v>72916.77</v>
          </cell>
        </row>
        <row r="762">
          <cell r="A762" t="str">
            <v>1122900</v>
          </cell>
          <cell r="B762" t="str">
            <v>LOCACAO DE BENS</v>
          </cell>
          <cell r="C762">
            <v>-34342.39</v>
          </cell>
          <cell r="D762">
            <v>46557.120000000003</v>
          </cell>
          <cell r="G762">
            <v>0</v>
          </cell>
          <cell r="BA762">
            <v>12214.73</v>
          </cell>
          <cell r="BC762">
            <v>12214.73</v>
          </cell>
        </row>
        <row r="763">
          <cell r="A763" t="str">
            <v>1122901</v>
          </cell>
          <cell r="B763" t="str">
            <v>LOCACAO DE BENS</v>
          </cell>
          <cell r="C763">
            <v>56965.15</v>
          </cell>
          <cell r="AT763">
            <v>3736.89</v>
          </cell>
          <cell r="BA763">
            <v>60702.04</v>
          </cell>
          <cell r="BC763">
            <v>60702.04</v>
          </cell>
        </row>
        <row r="764">
          <cell r="A764" t="str">
            <v>CBAG111325102</v>
          </cell>
          <cell r="B764" t="str">
            <v>Empregados</v>
          </cell>
          <cell r="C764">
            <v>7580654.1600000001</v>
          </cell>
          <cell r="D764">
            <v>11983255.949999999</v>
          </cell>
          <cell r="E764">
            <v>412995.72</v>
          </cell>
          <cell r="F764">
            <v>0</v>
          </cell>
          <cell r="G764">
            <v>4368.16</v>
          </cell>
          <cell r="H764">
            <v>214.43</v>
          </cell>
          <cell r="K764">
            <v>0</v>
          </cell>
          <cell r="N764">
            <v>0</v>
          </cell>
          <cell r="P764">
            <v>0</v>
          </cell>
          <cell r="AI764">
            <v>0</v>
          </cell>
          <cell r="AJ764">
            <v>0</v>
          </cell>
          <cell r="AV764">
            <v>0</v>
          </cell>
          <cell r="AW764">
            <v>0</v>
          </cell>
          <cell r="AX764">
            <v>0</v>
          </cell>
          <cell r="AY764">
            <v>250332.17</v>
          </cell>
          <cell r="AZ764">
            <v>536057.62</v>
          </cell>
          <cell r="BA764">
            <v>20767878.210000001</v>
          </cell>
          <cell r="BC764">
            <v>20767878.210000001</v>
          </cell>
          <cell r="BD764">
            <v>644701.5</v>
          </cell>
        </row>
        <row r="765">
          <cell r="A765" t="str">
            <v>1125700</v>
          </cell>
          <cell r="B765" t="str">
            <v>ADIANTAMENTO DESPESA VIAGEM-CUSTEIO-EMPREGADOS</v>
          </cell>
          <cell r="C765">
            <v>40865</v>
          </cell>
          <cell r="D765">
            <v>206037.57</v>
          </cell>
          <cell r="E765">
            <v>132.94999999999999</v>
          </cell>
          <cell r="F765">
            <v>0</v>
          </cell>
          <cell r="G765">
            <v>0</v>
          </cell>
          <cell r="H765">
            <v>0</v>
          </cell>
          <cell r="K765">
            <v>0</v>
          </cell>
          <cell r="N765">
            <v>0</v>
          </cell>
          <cell r="AY765">
            <v>865</v>
          </cell>
          <cell r="AZ765">
            <v>640</v>
          </cell>
          <cell r="BA765">
            <v>248540.52</v>
          </cell>
          <cell r="BC765">
            <v>248540.52</v>
          </cell>
          <cell r="BD765">
            <v>1202</v>
          </cell>
        </row>
        <row r="766">
          <cell r="A766" t="str">
            <v>1125701</v>
          </cell>
          <cell r="B766" t="str">
            <v>ADIANTAMENTO PEQUENOS GASTOS EMPREGADOS</v>
          </cell>
          <cell r="C766">
            <v>29113.11</v>
          </cell>
          <cell r="D766">
            <v>25849.01</v>
          </cell>
          <cell r="F766">
            <v>0</v>
          </cell>
          <cell r="H766">
            <v>0</v>
          </cell>
          <cell r="AZ766">
            <v>0</v>
          </cell>
          <cell r="BA766">
            <v>54962.12</v>
          </cell>
          <cell r="BC766">
            <v>54962.12</v>
          </cell>
          <cell r="BD766">
            <v>0</v>
          </cell>
        </row>
        <row r="767">
          <cell r="A767" t="str">
            <v>1125702</v>
          </cell>
          <cell r="B767" t="str">
            <v>EMPREGADOS-ANTECIPACAO SALARIO LIQ 30%</v>
          </cell>
          <cell r="C767">
            <v>350483.46</v>
          </cell>
          <cell r="D767">
            <v>1765441.8</v>
          </cell>
          <cell r="H767">
            <v>214.43</v>
          </cell>
          <cell r="AI767">
            <v>0</v>
          </cell>
          <cell r="AJ767">
            <v>0</v>
          </cell>
          <cell r="AV767">
            <v>0</v>
          </cell>
          <cell r="AW767">
            <v>0</v>
          </cell>
          <cell r="AY767">
            <v>43164.4</v>
          </cell>
          <cell r="AZ767">
            <v>166751.51</v>
          </cell>
          <cell r="BA767">
            <v>2326055.6</v>
          </cell>
          <cell r="BC767">
            <v>2326055.6</v>
          </cell>
          <cell r="BD767">
            <v>45142.04</v>
          </cell>
        </row>
        <row r="768">
          <cell r="A768" t="str">
            <v>1125703</v>
          </cell>
          <cell r="B768" t="str">
            <v>ADIANTAMENTO DE SALARIOS A EMPREGADOS</v>
          </cell>
          <cell r="C768">
            <v>0</v>
          </cell>
          <cell r="D768">
            <v>0</v>
          </cell>
          <cell r="E768">
            <v>3216.2</v>
          </cell>
          <cell r="F768">
            <v>0</v>
          </cell>
          <cell r="G768">
            <v>4368.16</v>
          </cell>
          <cell r="P768">
            <v>0</v>
          </cell>
          <cell r="AZ768">
            <v>0</v>
          </cell>
          <cell r="BA768">
            <v>7584.36</v>
          </cell>
          <cell r="BC768">
            <v>7584.36</v>
          </cell>
          <cell r="BD768">
            <v>0</v>
          </cell>
        </row>
        <row r="769">
          <cell r="A769" t="str">
            <v>1125704</v>
          </cell>
          <cell r="B769" t="str">
            <v>VALE TRANSPORTE</v>
          </cell>
          <cell r="C769">
            <v>1090.2</v>
          </cell>
          <cell r="D769">
            <v>3915.66</v>
          </cell>
          <cell r="E769">
            <v>2007.5</v>
          </cell>
          <cell r="H769">
            <v>0</v>
          </cell>
          <cell r="AY769">
            <v>0</v>
          </cell>
          <cell r="AZ769">
            <v>0</v>
          </cell>
          <cell r="BA769">
            <v>7013.36</v>
          </cell>
          <cell r="BC769">
            <v>7013.36</v>
          </cell>
          <cell r="BD769">
            <v>193.29</v>
          </cell>
        </row>
        <row r="770">
          <cell r="A770" t="str">
            <v>1125706</v>
          </cell>
          <cell r="B770" t="str">
            <v>ADIANTAMENTO DE FERIAS # PARCELAMENTO</v>
          </cell>
          <cell r="C770">
            <v>2490335.4500000002</v>
          </cell>
          <cell r="D770">
            <v>3136966.58</v>
          </cell>
          <cell r="E770">
            <v>407639.07</v>
          </cell>
          <cell r="F770">
            <v>0</v>
          </cell>
          <cell r="H770">
            <v>0</v>
          </cell>
          <cell r="AY770">
            <v>114970.92</v>
          </cell>
          <cell r="AZ770">
            <v>120959.43</v>
          </cell>
          <cell r="BA770">
            <v>6270871.4500000002</v>
          </cell>
          <cell r="BC770">
            <v>6270871.4500000002</v>
          </cell>
          <cell r="BD770">
            <v>242578.65</v>
          </cell>
        </row>
        <row r="771">
          <cell r="A771" t="str">
            <v>1125708</v>
          </cell>
          <cell r="B771" t="str">
            <v>ADIANTAMENTO A EMPREGADOS</v>
          </cell>
          <cell r="C771">
            <v>899.99</v>
          </cell>
          <cell r="D771">
            <v>0</v>
          </cell>
          <cell r="E771">
            <v>0</v>
          </cell>
          <cell r="F771">
            <v>0</v>
          </cell>
          <cell r="G771">
            <v>0</v>
          </cell>
          <cell r="AY771">
            <v>16138.74</v>
          </cell>
          <cell r="AZ771">
            <v>0</v>
          </cell>
          <cell r="BA771">
            <v>17038.73</v>
          </cell>
          <cell r="BC771">
            <v>17038.73</v>
          </cell>
          <cell r="BD771">
            <v>0</v>
          </cell>
        </row>
        <row r="772">
          <cell r="A772" t="str">
            <v>1125712</v>
          </cell>
          <cell r="B772" t="str">
            <v>VALOR REST LICENCIADOS SOBRE REMUNERACAO</v>
          </cell>
          <cell r="D772">
            <v>31744.9</v>
          </cell>
          <cell r="BA772">
            <v>31744.9</v>
          </cell>
          <cell r="BC772">
            <v>31744.9</v>
          </cell>
        </row>
        <row r="773">
          <cell r="A773" t="str">
            <v>1125714</v>
          </cell>
          <cell r="B773" t="str">
            <v>ADIANTAMENTO DESPESA VIAGEM-TREINAMENTO-EMPREGADOS</v>
          </cell>
          <cell r="C773">
            <v>1405</v>
          </cell>
          <cell r="D773">
            <v>450</v>
          </cell>
          <cell r="P773">
            <v>0</v>
          </cell>
          <cell r="AZ773">
            <v>0</v>
          </cell>
          <cell r="BA773">
            <v>1855</v>
          </cell>
          <cell r="BC773">
            <v>1855</v>
          </cell>
          <cell r="BD773">
            <v>2140</v>
          </cell>
        </row>
        <row r="774">
          <cell r="A774" t="str">
            <v>1125715</v>
          </cell>
          <cell r="B774" t="str">
            <v>ADIANTAMENTO DESPESA VIAGEM-INVESTIMENTO-EMPREGADO</v>
          </cell>
          <cell r="C774">
            <v>11713</v>
          </cell>
          <cell r="D774">
            <v>9810</v>
          </cell>
          <cell r="BA774">
            <v>21523</v>
          </cell>
          <cell r="BC774">
            <v>21523</v>
          </cell>
        </row>
        <row r="775">
          <cell r="A775" t="str">
            <v>1125716</v>
          </cell>
          <cell r="B775" t="str">
            <v>ADIANTAMENTO PEQUENOS GASTOS # LEGADO</v>
          </cell>
          <cell r="C775">
            <v>2600</v>
          </cell>
          <cell r="D775">
            <v>0</v>
          </cell>
          <cell r="BA775">
            <v>2600</v>
          </cell>
          <cell r="BC775">
            <v>2600</v>
          </cell>
        </row>
        <row r="776">
          <cell r="A776" t="str">
            <v>1125717</v>
          </cell>
          <cell r="B776" t="str">
            <v>ADIANTAMENTO DE FERIAS</v>
          </cell>
          <cell r="C776">
            <v>4652148.95</v>
          </cell>
          <cell r="D776">
            <v>6803040.4299999997</v>
          </cell>
          <cell r="H776">
            <v>0</v>
          </cell>
          <cell r="AY776">
            <v>75193.11</v>
          </cell>
          <cell r="AZ776">
            <v>247706.68</v>
          </cell>
          <cell r="BA776">
            <v>11778089.17</v>
          </cell>
          <cell r="BC776">
            <v>11778089.17</v>
          </cell>
          <cell r="BD776">
            <v>353445.52</v>
          </cell>
        </row>
        <row r="777">
          <cell r="A777" t="str">
            <v>CBAG111325103</v>
          </cell>
          <cell r="B777" t="str">
            <v>Diretores e Conselheiros</v>
          </cell>
          <cell r="C777">
            <v>0</v>
          </cell>
          <cell r="D777">
            <v>0</v>
          </cell>
          <cell r="G777">
            <v>0</v>
          </cell>
          <cell r="H777">
            <v>0</v>
          </cell>
          <cell r="P777">
            <v>0</v>
          </cell>
          <cell r="AI777">
            <v>0</v>
          </cell>
          <cell r="AY777">
            <v>0</v>
          </cell>
          <cell r="AZ777">
            <v>0</v>
          </cell>
          <cell r="BA777">
            <v>0</v>
          </cell>
          <cell r="BC777">
            <v>0</v>
          </cell>
          <cell r="BD777">
            <v>0</v>
          </cell>
        </row>
        <row r="778">
          <cell r="A778" t="str">
            <v>1125800</v>
          </cell>
          <cell r="B778" t="str">
            <v>ADIANTAMENTO DESPESA VIAGEM-CUSTEIO-DIRETORES</v>
          </cell>
          <cell r="C778">
            <v>0</v>
          </cell>
          <cell r="D778">
            <v>0</v>
          </cell>
          <cell r="G778">
            <v>0</v>
          </cell>
          <cell r="H778">
            <v>0</v>
          </cell>
          <cell r="P778">
            <v>0</v>
          </cell>
          <cell r="AI778">
            <v>0</v>
          </cell>
          <cell r="AY778">
            <v>0</v>
          </cell>
          <cell r="AZ778">
            <v>0</v>
          </cell>
          <cell r="BA778">
            <v>0</v>
          </cell>
          <cell r="BC778">
            <v>0</v>
          </cell>
          <cell r="BD778">
            <v>0</v>
          </cell>
        </row>
        <row r="779">
          <cell r="A779" t="str">
            <v>1125802</v>
          </cell>
          <cell r="B779" t="str">
            <v>ADIANTAMENTO DESPESA VIAGEM-INVESTIMENTO-DIRETORES</v>
          </cell>
          <cell r="AI779">
            <v>0</v>
          </cell>
          <cell r="BA779">
            <v>0</v>
          </cell>
          <cell r="BC779">
            <v>0</v>
          </cell>
        </row>
        <row r="780">
          <cell r="A780" t="str">
            <v>CBAG111325104</v>
          </cell>
          <cell r="B780" t="str">
            <v>Fornecedores</v>
          </cell>
          <cell r="C780">
            <v>11018706.6</v>
          </cell>
          <cell r="D780">
            <v>1441079.07</v>
          </cell>
          <cell r="E780">
            <v>16279533.18</v>
          </cell>
          <cell r="F780">
            <v>2304.2199999999998</v>
          </cell>
          <cell r="G780">
            <v>0</v>
          </cell>
          <cell r="I780">
            <v>0</v>
          </cell>
          <cell r="J780">
            <v>0</v>
          </cell>
          <cell r="K780">
            <v>0</v>
          </cell>
          <cell r="L780">
            <v>0</v>
          </cell>
          <cell r="M780">
            <v>0</v>
          </cell>
          <cell r="N780">
            <v>0</v>
          </cell>
          <cell r="O780">
            <v>0</v>
          </cell>
          <cell r="P780">
            <v>0</v>
          </cell>
          <cell r="Q780">
            <v>0</v>
          </cell>
          <cell r="R780">
            <v>0</v>
          </cell>
          <cell r="S780">
            <v>0</v>
          </cell>
          <cell r="T780">
            <v>0</v>
          </cell>
          <cell r="U780">
            <v>0</v>
          </cell>
          <cell r="AE780">
            <v>0</v>
          </cell>
          <cell r="AN780">
            <v>170651.58</v>
          </cell>
          <cell r="AO780">
            <v>4147.46</v>
          </cell>
          <cell r="AP780">
            <v>25344.92</v>
          </cell>
          <cell r="AQ780">
            <v>14506.08</v>
          </cell>
          <cell r="AR780">
            <v>17531.990000000002</v>
          </cell>
          <cell r="AS780">
            <v>12800.99</v>
          </cell>
          <cell r="AT780">
            <v>0</v>
          </cell>
          <cell r="AU780">
            <v>0</v>
          </cell>
          <cell r="AW780">
            <v>0</v>
          </cell>
          <cell r="AX780">
            <v>1658.29</v>
          </cell>
          <cell r="AY780">
            <v>0</v>
          </cell>
          <cell r="AZ780">
            <v>0</v>
          </cell>
          <cell r="BA780">
            <v>28988264.379999999</v>
          </cell>
          <cell r="BC780">
            <v>28988264.379999999</v>
          </cell>
          <cell r="BD780">
            <v>0</v>
          </cell>
        </row>
        <row r="781">
          <cell r="A781" t="str">
            <v>1125750</v>
          </cell>
          <cell r="B781" t="str">
            <v>ADIANTAMENTO A FORNECEDORES</v>
          </cell>
          <cell r="C781">
            <v>0</v>
          </cell>
          <cell r="D781">
            <v>0</v>
          </cell>
          <cell r="E781">
            <v>16279533.18</v>
          </cell>
          <cell r="F781">
            <v>2304.2199999999998</v>
          </cell>
          <cell r="G781">
            <v>0</v>
          </cell>
          <cell r="I781">
            <v>0</v>
          </cell>
          <cell r="J781">
            <v>0</v>
          </cell>
          <cell r="K781">
            <v>0</v>
          </cell>
          <cell r="L781">
            <v>0</v>
          </cell>
          <cell r="M781">
            <v>0</v>
          </cell>
          <cell r="N781">
            <v>0</v>
          </cell>
          <cell r="O781">
            <v>0</v>
          </cell>
          <cell r="P781">
            <v>0</v>
          </cell>
          <cell r="Q781">
            <v>0</v>
          </cell>
          <cell r="R781">
            <v>0</v>
          </cell>
          <cell r="S781">
            <v>0</v>
          </cell>
          <cell r="T781">
            <v>0</v>
          </cell>
          <cell r="U781">
            <v>0</v>
          </cell>
          <cell r="AN781">
            <v>170651.58</v>
          </cell>
          <cell r="AO781">
            <v>4147.46</v>
          </cell>
          <cell r="AP781">
            <v>25344.92</v>
          </cell>
          <cell r="AQ781">
            <v>14506.08</v>
          </cell>
          <cell r="AR781">
            <v>17531.990000000002</v>
          </cell>
          <cell r="AS781">
            <v>12800.99</v>
          </cell>
          <cell r="AX781">
            <v>1658.29</v>
          </cell>
          <cell r="BA781">
            <v>16528478.710000001</v>
          </cell>
          <cell r="BC781">
            <v>16528478.710000001</v>
          </cell>
        </row>
        <row r="782">
          <cell r="A782" t="str">
            <v>1125752</v>
          </cell>
          <cell r="B782" t="str">
            <v>ADIANTAMENTO FUNDACAO COPEL -CONVENIO ASSISTENCIAL</v>
          </cell>
          <cell r="C782">
            <v>25222.639999999999</v>
          </cell>
          <cell r="D782">
            <v>0</v>
          </cell>
          <cell r="BA782">
            <v>25222.639999999999</v>
          </cell>
          <cell r="BC782">
            <v>25222.639999999999</v>
          </cell>
        </row>
        <row r="783">
          <cell r="A783" t="str">
            <v>1125753</v>
          </cell>
          <cell r="B783" t="str">
            <v>PROVISAO PROCESSO EM CLASSIFICACAO</v>
          </cell>
          <cell r="C783">
            <v>21483.96</v>
          </cell>
          <cell r="D783">
            <v>1441079.07</v>
          </cell>
          <cell r="K783">
            <v>0</v>
          </cell>
          <cell r="N783">
            <v>0</v>
          </cell>
          <cell r="P783">
            <v>0</v>
          </cell>
          <cell r="T783">
            <v>0</v>
          </cell>
          <cell r="U783">
            <v>0</v>
          </cell>
          <cell r="AT783">
            <v>0</v>
          </cell>
          <cell r="AW783">
            <v>0</v>
          </cell>
          <cell r="AY783">
            <v>0</v>
          </cell>
          <cell r="AZ783">
            <v>0</v>
          </cell>
          <cell r="BA783">
            <v>1462563.03</v>
          </cell>
          <cell r="BC783">
            <v>1462563.03</v>
          </cell>
          <cell r="BD783">
            <v>0</v>
          </cell>
        </row>
        <row r="784">
          <cell r="A784" t="str">
            <v>1125756</v>
          </cell>
          <cell r="B784" t="str">
            <v>ADIANTAMENTO A FORNECEDORES TRANSMISSAO</v>
          </cell>
          <cell r="C784">
            <v>10972000</v>
          </cell>
          <cell r="BA784">
            <v>10972000</v>
          </cell>
          <cell r="BC784">
            <v>10972000</v>
          </cell>
        </row>
        <row r="785">
          <cell r="A785" t="str">
            <v>CBAG111325106</v>
          </cell>
          <cell r="B785" t="str">
            <v>Salários Empregados Cedidos a Recuperar</v>
          </cell>
          <cell r="C785">
            <v>0</v>
          </cell>
          <cell r="D785">
            <v>956127.97</v>
          </cell>
          <cell r="AZ785">
            <v>304974.25</v>
          </cell>
          <cell r="BA785">
            <v>1261102.22</v>
          </cell>
          <cell r="BC785">
            <v>1261102.22</v>
          </cell>
          <cell r="BD785">
            <v>419408.58</v>
          </cell>
        </row>
        <row r="786">
          <cell r="A786" t="str">
            <v>1125852</v>
          </cell>
          <cell r="B786" t="str">
            <v>SALARIOS EMPREGADOS CEDIDOS A RECUPERAR</v>
          </cell>
          <cell r="C786">
            <v>0</v>
          </cell>
          <cell r="D786">
            <v>956127.97</v>
          </cell>
          <cell r="AZ786">
            <v>304974.25</v>
          </cell>
          <cell r="BA786">
            <v>1261102.22</v>
          </cell>
          <cell r="BC786">
            <v>1261102.22</v>
          </cell>
          <cell r="BD786">
            <v>419408.58</v>
          </cell>
        </row>
        <row r="787">
          <cell r="A787" t="str">
            <v>CBAG111325107</v>
          </cell>
          <cell r="B787" t="str">
            <v>Adiantamento para Indenizações Imobiliárias</v>
          </cell>
          <cell r="C787">
            <v>0</v>
          </cell>
          <cell r="D787">
            <v>4406317.43</v>
          </cell>
          <cell r="BA787">
            <v>4406317.43</v>
          </cell>
          <cell r="BC787">
            <v>4406317.43</v>
          </cell>
        </row>
        <row r="788">
          <cell r="A788" t="str">
            <v>1125854</v>
          </cell>
          <cell r="B788" t="str">
            <v>ADIANTAMENTO PARA INDENIZACOES IMOBILIARIAS</v>
          </cell>
          <cell r="C788">
            <v>0</v>
          </cell>
          <cell r="D788">
            <v>4406317.43</v>
          </cell>
          <cell r="BA788">
            <v>4406317.43</v>
          </cell>
          <cell r="BC788">
            <v>4406317.43</v>
          </cell>
        </row>
        <row r="789">
          <cell r="A789" t="str">
            <v>CBAG111325108</v>
          </cell>
          <cell r="B789" t="str">
            <v>Títulos de Crédito a Receber</v>
          </cell>
          <cell r="D789">
            <v>117004.8</v>
          </cell>
          <cell r="BA789">
            <v>117004.8</v>
          </cell>
          <cell r="BC789">
            <v>117004.8</v>
          </cell>
        </row>
        <row r="790">
          <cell r="A790" t="str">
            <v>1125900</v>
          </cell>
          <cell r="B790" t="str">
            <v>PARCELAMENTO - DANOS CAUSADOS</v>
          </cell>
          <cell r="D790">
            <v>117004.8</v>
          </cell>
          <cell r="BA790">
            <v>117004.8</v>
          </cell>
          <cell r="BC790">
            <v>117004.8</v>
          </cell>
        </row>
        <row r="791">
          <cell r="A791" t="str">
            <v>CBAG111325110</v>
          </cell>
          <cell r="B791" t="str">
            <v>Serviços Prestados a Terceiros</v>
          </cell>
          <cell r="C791">
            <v>5627582.96</v>
          </cell>
          <cell r="D791">
            <v>1678754.97</v>
          </cell>
          <cell r="H791">
            <v>0</v>
          </cell>
          <cell r="AV791">
            <v>4468.8999999999996</v>
          </cell>
          <cell r="AX791">
            <v>0</v>
          </cell>
          <cell r="AY791">
            <v>125519.95</v>
          </cell>
          <cell r="BA791">
            <v>7436326.7800000003</v>
          </cell>
          <cell r="BC791">
            <v>7436326.7800000003</v>
          </cell>
        </row>
        <row r="792">
          <cell r="A792" t="str">
            <v>1125952</v>
          </cell>
          <cell r="B792" t="str">
            <v>SERVICOS PRESTADOS A TERCEIROS</v>
          </cell>
          <cell r="C792">
            <v>3350984.53</v>
          </cell>
          <cell r="D792">
            <v>1690532.48</v>
          </cell>
          <cell r="H792">
            <v>0</v>
          </cell>
          <cell r="AV792">
            <v>2234.4499999999998</v>
          </cell>
          <cell r="AX792">
            <v>0</v>
          </cell>
          <cell r="AY792">
            <v>0</v>
          </cell>
          <cell r="BA792">
            <v>5043751.46</v>
          </cell>
          <cell r="BC792">
            <v>5043751.46</v>
          </cell>
        </row>
        <row r="793">
          <cell r="A793" t="str">
            <v>1125961</v>
          </cell>
          <cell r="B793" t="str">
            <v>SERVICOS PRESTADOS A TERCEIROS</v>
          </cell>
          <cell r="C793">
            <v>2278887.83</v>
          </cell>
          <cell r="AV793">
            <v>2234.4499999999998</v>
          </cell>
          <cell r="AY793">
            <v>125519.95</v>
          </cell>
          <cell r="BA793">
            <v>2406642.23</v>
          </cell>
          <cell r="BC793">
            <v>2406642.23</v>
          </cell>
        </row>
        <row r="794">
          <cell r="A794" t="str">
            <v>1126513</v>
          </cell>
          <cell r="B794" t="str">
            <v>(-)PERDAS - SERVIÇOS PRESTADOS A TERCEIROS</v>
          </cell>
          <cell r="C794">
            <v>-2289.4</v>
          </cell>
          <cell r="D794">
            <v>-11777.51</v>
          </cell>
          <cell r="BA794">
            <v>-14066.91</v>
          </cell>
          <cell r="BC794">
            <v>-14066.91</v>
          </cell>
        </row>
        <row r="795">
          <cell r="A795" t="str">
            <v>CBAG111325111</v>
          </cell>
          <cell r="B795" t="str">
            <v>Serviços Prestados a Terceiros - Emp Grupo</v>
          </cell>
          <cell r="C795">
            <v>9709479.1799999997</v>
          </cell>
          <cell r="BA795">
            <v>9709479.1799999997</v>
          </cell>
          <cell r="BB795">
            <v>-9709479.1799999997</v>
          </cell>
          <cell r="BC795">
            <v>0</v>
          </cell>
        </row>
        <row r="796">
          <cell r="A796" t="str">
            <v>1125960</v>
          </cell>
          <cell r="B796" t="str">
            <v>SERVICOS PRESTADOS A TERCEIROS # EMPRESAS DO GRUPO</v>
          </cell>
          <cell r="C796">
            <v>5807182.2599999998</v>
          </cell>
          <cell r="BA796">
            <v>5807182.2599999998</v>
          </cell>
          <cell r="BB796">
            <v>-5807182.2599999998</v>
          </cell>
          <cell r="BC796">
            <v>0</v>
          </cell>
        </row>
        <row r="797">
          <cell r="A797" t="str">
            <v>1125962</v>
          </cell>
          <cell r="B797" t="str">
            <v>SERVICOS PRESTADOS A TERCEIROS # EMPRESAS DO GRUPO</v>
          </cell>
          <cell r="C797">
            <v>3902296.92</v>
          </cell>
          <cell r="BA797">
            <v>3902296.92</v>
          </cell>
          <cell r="BB797">
            <v>-3902296.92</v>
          </cell>
          <cell r="BC797">
            <v>0</v>
          </cell>
        </row>
        <row r="798">
          <cell r="A798" t="str">
            <v>CBAG111325112</v>
          </cell>
          <cell r="B798" t="str">
            <v>Alienação de Bens e Direitos</v>
          </cell>
          <cell r="C798">
            <v>3942001.13</v>
          </cell>
          <cell r="D798">
            <v>466473.65</v>
          </cell>
          <cell r="AZ798">
            <v>0</v>
          </cell>
          <cell r="BA798">
            <v>4408474.78</v>
          </cell>
          <cell r="BC798">
            <v>4408474.78</v>
          </cell>
          <cell r="BD798">
            <v>0</v>
          </cell>
        </row>
        <row r="799">
          <cell r="A799" t="str">
            <v>1126000</v>
          </cell>
          <cell r="B799" t="str">
            <v>ALIENACAO DE BENS E DIREITOS</v>
          </cell>
          <cell r="C799">
            <v>133913.46</v>
          </cell>
          <cell r="D799">
            <v>466473.65</v>
          </cell>
          <cell r="BA799">
            <v>600387.11</v>
          </cell>
          <cell r="BC799">
            <v>600387.11</v>
          </cell>
        </row>
        <row r="800">
          <cell r="A800" t="str">
            <v>1126003</v>
          </cell>
          <cell r="B800" t="str">
            <v>ALIENACAO DE BENS E DIREITOS</v>
          </cell>
          <cell r="C800">
            <v>1334245.78</v>
          </cell>
          <cell r="BA800">
            <v>1334245.78</v>
          </cell>
          <cell r="BC800">
            <v>1334245.78</v>
          </cell>
        </row>
        <row r="801">
          <cell r="A801" t="str">
            <v>1126018</v>
          </cell>
          <cell r="B801" t="str">
            <v>ALIENACAO DE BENS E DIREITOS - PCH RPA</v>
          </cell>
          <cell r="C801">
            <v>2473841.89</v>
          </cell>
          <cell r="BA801">
            <v>2473841.89</v>
          </cell>
          <cell r="BC801">
            <v>2473841.89</v>
          </cell>
        </row>
        <row r="802">
          <cell r="A802" t="str">
            <v>CBAG111325114</v>
          </cell>
          <cell r="B802" t="str">
            <v>Aquisição de Combustível por Conta da CCC</v>
          </cell>
          <cell r="C802">
            <v>0</v>
          </cell>
          <cell r="BA802">
            <v>0</v>
          </cell>
          <cell r="BC802">
            <v>0</v>
          </cell>
        </row>
        <row r="803">
          <cell r="A803" t="str">
            <v>1126100</v>
          </cell>
          <cell r="B803" t="str">
            <v>AQUISICAO COMBUSTIVEL PARA CONTA CCC/CDE</v>
          </cell>
          <cell r="C803">
            <v>0</v>
          </cell>
          <cell r="BA803">
            <v>0</v>
          </cell>
          <cell r="BC803">
            <v>0</v>
          </cell>
        </row>
        <row r="804">
          <cell r="A804" t="str">
            <v>CBAG111325117</v>
          </cell>
          <cell r="B804" t="str">
            <v>Reserva Global de Reversão - RGR - Diferenças</v>
          </cell>
          <cell r="C804">
            <v>4410317.0999999996</v>
          </cell>
          <cell r="AX804">
            <v>60432.54</v>
          </cell>
          <cell r="BA804">
            <v>4470749.6399999997</v>
          </cell>
          <cell r="BC804">
            <v>4470749.6399999997</v>
          </cell>
        </row>
        <row r="805">
          <cell r="A805" t="str">
            <v>1126317</v>
          </cell>
          <cell r="B805" t="str">
            <v>RGR - DIFERENCAS A PARTIR DE 2004</v>
          </cell>
          <cell r="C805">
            <v>4410317.0999999996</v>
          </cell>
          <cell r="AX805">
            <v>60432.54</v>
          </cell>
          <cell r="BA805">
            <v>4470749.6399999997</v>
          </cell>
          <cell r="BC805">
            <v>4470749.6399999997</v>
          </cell>
        </row>
        <row r="806">
          <cell r="A806" t="str">
            <v>CBAG111325118</v>
          </cell>
          <cell r="B806" t="str">
            <v>Desativações em Curso</v>
          </cell>
          <cell r="C806">
            <v>4415451.49</v>
          </cell>
          <cell r="D806">
            <v>18285099.350000001</v>
          </cell>
          <cell r="F806">
            <v>0</v>
          </cell>
          <cell r="H806">
            <v>1385.66</v>
          </cell>
          <cell r="K806">
            <v>0</v>
          </cell>
          <cell r="N806">
            <v>0</v>
          </cell>
          <cell r="AT806">
            <v>0</v>
          </cell>
          <cell r="AZ806">
            <v>7393.19</v>
          </cell>
          <cell r="BA806">
            <v>22709329.690000001</v>
          </cell>
          <cell r="BC806">
            <v>22709329.690000001</v>
          </cell>
          <cell r="BD806">
            <v>0</v>
          </cell>
        </row>
        <row r="807">
          <cell r="A807" t="str">
            <v>1124300</v>
          </cell>
          <cell r="B807" t="str">
            <v>ODD # BENS EM USINAS</v>
          </cell>
          <cell r="C807">
            <v>2112561.0699999998</v>
          </cell>
          <cell r="K807">
            <v>0</v>
          </cell>
          <cell r="N807">
            <v>0</v>
          </cell>
          <cell r="AT807">
            <v>0</v>
          </cell>
          <cell r="BA807">
            <v>2112561.0699999998</v>
          </cell>
          <cell r="BC807">
            <v>2112561.0699999998</v>
          </cell>
        </row>
        <row r="808">
          <cell r="A808" t="str">
            <v>1124302</v>
          </cell>
          <cell r="B808" t="str">
            <v>ODD # BENS COMERCIALIZACAO E SISTEMA DE MEDICAO</v>
          </cell>
          <cell r="D808">
            <v>1924501.22</v>
          </cell>
          <cell r="BA808">
            <v>1924501.22</v>
          </cell>
          <cell r="BC808">
            <v>1924501.22</v>
          </cell>
        </row>
        <row r="809">
          <cell r="A809" t="str">
            <v>1124303</v>
          </cell>
          <cell r="B809" t="str">
            <v>ODD # REDE BASICA</v>
          </cell>
          <cell r="C809">
            <v>1981226.54</v>
          </cell>
          <cell r="BA809">
            <v>1981226.54</v>
          </cell>
          <cell r="BC809">
            <v>1981226.54</v>
          </cell>
        </row>
        <row r="810">
          <cell r="A810" t="str">
            <v>1124304</v>
          </cell>
          <cell r="B810" t="str">
            <v>ODD # DEMAIS INSTALACOES DE TRANSMISSAO # DIT</v>
          </cell>
          <cell r="C810">
            <v>27452.82</v>
          </cell>
          <cell r="BA810">
            <v>27452.82</v>
          </cell>
          <cell r="BC810">
            <v>27452.82</v>
          </cell>
        </row>
        <row r="811">
          <cell r="A811" t="str">
            <v>1124305</v>
          </cell>
          <cell r="B811" t="str">
            <v>ODD # SUBESTACOES ATE 34,5 KV</v>
          </cell>
          <cell r="D811">
            <v>1091866.1100000001</v>
          </cell>
          <cell r="BA811">
            <v>1091866.1100000001</v>
          </cell>
          <cell r="BC811">
            <v>1091866.1100000001</v>
          </cell>
        </row>
        <row r="812">
          <cell r="A812" t="str">
            <v>1124306</v>
          </cell>
          <cell r="B812" t="str">
            <v>ODD # LINHAS E REDES</v>
          </cell>
          <cell r="D812">
            <v>8279905.0300000003</v>
          </cell>
          <cell r="BA812">
            <v>8279905.0300000003</v>
          </cell>
          <cell r="BC812">
            <v>8279905.0300000003</v>
          </cell>
        </row>
        <row r="813">
          <cell r="A813" t="str">
            <v>1124307</v>
          </cell>
          <cell r="B813" t="str">
            <v>ODD # TRANSMISSAO ASSOCIADA A DISTRIBUICAO</v>
          </cell>
          <cell r="D813">
            <v>1744772.45</v>
          </cell>
          <cell r="BA813">
            <v>1744772.45</v>
          </cell>
          <cell r="BC813">
            <v>1744772.45</v>
          </cell>
        </row>
        <row r="814">
          <cell r="A814" t="str">
            <v>1124308</v>
          </cell>
          <cell r="B814" t="str">
            <v>ODD # BENS DA ADMINISTRACAO</v>
          </cell>
          <cell r="C814">
            <v>294211.06</v>
          </cell>
          <cell r="D814">
            <v>935362</v>
          </cell>
          <cell r="H814">
            <v>1385.66</v>
          </cell>
          <cell r="AZ814">
            <v>7393.19</v>
          </cell>
          <cell r="BA814">
            <v>1238351.9099999999</v>
          </cell>
          <cell r="BC814">
            <v>1238351.9099999999</v>
          </cell>
          <cell r="BD814">
            <v>0</v>
          </cell>
        </row>
        <row r="815">
          <cell r="A815" t="str">
            <v>1124312</v>
          </cell>
          <cell r="B815" t="str">
            <v>ODD#BENS COMERCIALIZACAO E SIST MEDICAO-VLR JUSTO</v>
          </cell>
          <cell r="D815">
            <v>67900.73</v>
          </cell>
          <cell r="BA815">
            <v>67900.73</v>
          </cell>
          <cell r="BC815">
            <v>67900.73</v>
          </cell>
        </row>
        <row r="816">
          <cell r="A816" t="str">
            <v>1124315</v>
          </cell>
          <cell r="B816" t="str">
            <v>ODD # SUBESTACOES ATE 34,5 KV - VLR JUSTO</v>
          </cell>
          <cell r="D816">
            <v>1853529.58</v>
          </cell>
          <cell r="BA816">
            <v>1853529.58</v>
          </cell>
          <cell r="BC816">
            <v>1853529.58</v>
          </cell>
        </row>
        <row r="817">
          <cell r="A817" t="str">
            <v>1124316</v>
          </cell>
          <cell r="B817" t="str">
            <v>ODD # LINHAS E REDES - VLR JUSTO</v>
          </cell>
          <cell r="D817">
            <v>58826.86</v>
          </cell>
          <cell r="BA817">
            <v>58826.86</v>
          </cell>
          <cell r="BC817">
            <v>58826.86</v>
          </cell>
        </row>
        <row r="818">
          <cell r="A818" t="str">
            <v>1124317</v>
          </cell>
          <cell r="B818" t="str">
            <v>ODD#TRANSMISSAO ASSOCIADA A DISTRIBUICAO-VLR JUSTO</v>
          </cell>
          <cell r="D818">
            <v>834289.97</v>
          </cell>
          <cell r="BA818">
            <v>834289.97</v>
          </cell>
          <cell r="BC818">
            <v>834289.97</v>
          </cell>
        </row>
        <row r="819">
          <cell r="A819" t="str">
            <v>1124318</v>
          </cell>
          <cell r="B819" t="str">
            <v>ODD # BENS DA ADMINISTRACAO - VLR JUSTO</v>
          </cell>
          <cell r="D819">
            <v>1494145.4</v>
          </cell>
          <cell r="F819">
            <v>0</v>
          </cell>
          <cell r="BA819">
            <v>1494145.4</v>
          </cell>
          <cell r="BC819">
            <v>1494145.4</v>
          </cell>
        </row>
        <row r="820">
          <cell r="A820" t="str">
            <v>CBAG111325119</v>
          </cell>
          <cell r="B820" t="str">
            <v>Alienações em Curso</v>
          </cell>
          <cell r="C820">
            <v>31805.31</v>
          </cell>
          <cell r="D820">
            <v>88094.399999999994</v>
          </cell>
          <cell r="H820">
            <v>297.82</v>
          </cell>
          <cell r="R820">
            <v>3436766.86</v>
          </cell>
          <cell r="AT820">
            <v>0</v>
          </cell>
          <cell r="AZ820">
            <v>43831.31</v>
          </cell>
          <cell r="BA820">
            <v>3600795.7</v>
          </cell>
          <cell r="BC820">
            <v>3600795.7</v>
          </cell>
        </row>
        <row r="821">
          <cell r="A821" t="str">
            <v>1124400</v>
          </cell>
          <cell r="B821" t="str">
            <v>ODA # IMOVEIS</v>
          </cell>
          <cell r="C821">
            <v>6599.41</v>
          </cell>
          <cell r="D821">
            <v>1312.13</v>
          </cell>
          <cell r="BA821">
            <v>7911.54</v>
          </cell>
          <cell r="BC821">
            <v>7911.54</v>
          </cell>
        </row>
        <row r="822">
          <cell r="A822" t="str">
            <v>1124401</v>
          </cell>
          <cell r="B822" t="str">
            <v>ODA # MAQUINAS E EQUIPAMENTOS</v>
          </cell>
          <cell r="C822">
            <v>0</v>
          </cell>
          <cell r="D822">
            <v>0</v>
          </cell>
          <cell r="R822">
            <v>3436766.86</v>
          </cell>
          <cell r="BA822">
            <v>3436766.86</v>
          </cell>
          <cell r="BC822">
            <v>3436766.86</v>
          </cell>
        </row>
        <row r="823">
          <cell r="A823" t="str">
            <v>1124402</v>
          </cell>
          <cell r="B823" t="str">
            <v>ODA # MOVEIS E UTENSILIOS</v>
          </cell>
          <cell r="C823">
            <v>22110.59</v>
          </cell>
          <cell r="D823">
            <v>50098.38</v>
          </cell>
          <cell r="H823">
            <v>297.82</v>
          </cell>
          <cell r="AT823">
            <v>0</v>
          </cell>
          <cell r="AZ823">
            <v>43831.31</v>
          </cell>
          <cell r="BA823">
            <v>116338.1</v>
          </cell>
          <cell r="BC823">
            <v>116338.1</v>
          </cell>
        </row>
        <row r="824">
          <cell r="A824" t="str">
            <v>1124404</v>
          </cell>
          <cell r="B824" t="str">
            <v>ODA # RESIDUOS E SUCATAS</v>
          </cell>
          <cell r="C824">
            <v>3095.31</v>
          </cell>
          <cell r="D824">
            <v>0</v>
          </cell>
          <cell r="BA824">
            <v>3095.31</v>
          </cell>
          <cell r="BC824">
            <v>3095.31</v>
          </cell>
        </row>
        <row r="825">
          <cell r="A825" t="str">
            <v>1124411</v>
          </cell>
          <cell r="B825" t="str">
            <v>ODA - MAQUINAS E EQUIPAMENTOS - VALOR JUSTO</v>
          </cell>
          <cell r="D825">
            <v>36683.89</v>
          </cell>
          <cell r="BA825">
            <v>36683.89</v>
          </cell>
          <cell r="BC825">
            <v>36683.89</v>
          </cell>
        </row>
        <row r="826">
          <cell r="A826" t="str">
            <v>CBAG111325120</v>
          </cell>
          <cell r="B826" t="str">
            <v>Bens destinados a alienação</v>
          </cell>
          <cell r="C826">
            <v>0</v>
          </cell>
          <cell r="D826">
            <v>13457950.16</v>
          </cell>
          <cell r="AT826">
            <v>0</v>
          </cell>
          <cell r="BA826">
            <v>13457950.16</v>
          </cell>
          <cell r="BC826">
            <v>13457950.16</v>
          </cell>
        </row>
        <row r="827">
          <cell r="A827" t="str">
            <v>1141200</v>
          </cell>
          <cell r="B827" t="str">
            <v>TERRENOS</v>
          </cell>
          <cell r="C827">
            <v>0</v>
          </cell>
          <cell r="D827">
            <v>1269996.04</v>
          </cell>
          <cell r="AT827">
            <v>0</v>
          </cell>
          <cell r="BA827">
            <v>1269996.04</v>
          </cell>
          <cell r="BC827">
            <v>1269996.04</v>
          </cell>
        </row>
        <row r="828">
          <cell r="A828" t="str">
            <v>1141201</v>
          </cell>
          <cell r="B828" t="str">
            <v>(-) TERRENOS # CPC</v>
          </cell>
          <cell r="C828">
            <v>0</v>
          </cell>
          <cell r="D828">
            <v>-1269996.04</v>
          </cell>
          <cell r="AT828">
            <v>0</v>
          </cell>
          <cell r="BA828">
            <v>-1269996.04</v>
          </cell>
          <cell r="BC828">
            <v>-1269996.04</v>
          </cell>
        </row>
        <row r="829">
          <cell r="A829" t="str">
            <v>1141210</v>
          </cell>
          <cell r="B829" t="str">
            <v>TERRENOS # CPC</v>
          </cell>
          <cell r="C829">
            <v>0</v>
          </cell>
          <cell r="D829">
            <v>1269996.04</v>
          </cell>
          <cell r="AT829">
            <v>0</v>
          </cell>
          <cell r="BA829">
            <v>1269996.04</v>
          </cell>
          <cell r="BC829">
            <v>1269996.04</v>
          </cell>
        </row>
        <row r="830">
          <cell r="A830" t="str">
            <v>1141211</v>
          </cell>
          <cell r="B830" t="str">
            <v>TERRENOS - VLR JUSTO</v>
          </cell>
          <cell r="D830">
            <v>9693809.1799999997</v>
          </cell>
          <cell r="BA830">
            <v>9693809.1799999997</v>
          </cell>
          <cell r="BC830">
            <v>9693809.1799999997</v>
          </cell>
        </row>
        <row r="831">
          <cell r="A831" t="str">
            <v>1141400</v>
          </cell>
          <cell r="B831" t="str">
            <v>EDIFICACAO,OBRAS CIVIS E BENFEITORIAS</v>
          </cell>
          <cell r="C831">
            <v>0</v>
          </cell>
          <cell r="D831">
            <v>3795793.54</v>
          </cell>
          <cell r="BA831">
            <v>3795793.54</v>
          </cell>
          <cell r="BC831">
            <v>3795793.54</v>
          </cell>
        </row>
        <row r="832">
          <cell r="A832" t="str">
            <v>1141401</v>
          </cell>
          <cell r="B832" t="str">
            <v>(-) EDIFICACAO,OBRAS CIVIS E BENFEITORIAS - CPC</v>
          </cell>
          <cell r="C832">
            <v>0</v>
          </cell>
          <cell r="D832">
            <v>-3795793.54</v>
          </cell>
          <cell r="BA832">
            <v>-3795793.54</v>
          </cell>
          <cell r="BC832">
            <v>-3795793.54</v>
          </cell>
        </row>
        <row r="833">
          <cell r="A833" t="str">
            <v>1141410</v>
          </cell>
          <cell r="B833" t="str">
            <v>EDIFICACAO,OBRAS CIVIS E BENFEITORIAS - CPC</v>
          </cell>
          <cell r="C833">
            <v>0</v>
          </cell>
          <cell r="D833">
            <v>3795793.54</v>
          </cell>
          <cell r="BA833">
            <v>3795793.54</v>
          </cell>
          <cell r="BC833">
            <v>3795793.54</v>
          </cell>
        </row>
        <row r="834">
          <cell r="A834" t="str">
            <v>1141411</v>
          </cell>
          <cell r="B834" t="str">
            <v>EDIFICACAO,OBRAS CIVIS E BENFEITORIAS-VLR JUSTO</v>
          </cell>
          <cell r="D834">
            <v>2130495.37</v>
          </cell>
          <cell r="BA834">
            <v>2130495.37</v>
          </cell>
          <cell r="BC834">
            <v>2130495.37</v>
          </cell>
        </row>
        <row r="835">
          <cell r="A835" t="str">
            <v>1141460</v>
          </cell>
          <cell r="B835" t="str">
            <v>EDIFICACAO,OBRAS CIVIS E BENFEITORIAS - CPC</v>
          </cell>
          <cell r="C835">
            <v>0</v>
          </cell>
          <cell r="D835">
            <v>-3084511.81</v>
          </cell>
          <cell r="BA835">
            <v>-3084511.81</v>
          </cell>
          <cell r="BC835">
            <v>-3084511.81</v>
          </cell>
        </row>
        <row r="836">
          <cell r="A836" t="str">
            <v>1141461</v>
          </cell>
          <cell r="B836" t="str">
            <v>EDIFICACAO,OBRAS CIVIS E BENFEITORIAS - VLR JUSTO</v>
          </cell>
          <cell r="D836">
            <v>-475437.26</v>
          </cell>
          <cell r="BA836">
            <v>-475437.26</v>
          </cell>
          <cell r="BC836">
            <v>-475437.26</v>
          </cell>
        </row>
        <row r="837">
          <cell r="A837" t="str">
            <v>1141500</v>
          </cell>
          <cell r="B837" t="str">
            <v>MAQUINAS E EQUIPAMENTOS</v>
          </cell>
          <cell r="D837">
            <v>6205407.6600000001</v>
          </cell>
          <cell r="BA837">
            <v>6205407.6600000001</v>
          </cell>
          <cell r="BC837">
            <v>6205407.6600000001</v>
          </cell>
        </row>
        <row r="838">
          <cell r="A838" t="str">
            <v>1141501</v>
          </cell>
          <cell r="B838" t="str">
            <v>(-) MAQUINAS E EQUIPAMENTOS # CPC</v>
          </cell>
          <cell r="D838">
            <v>-6205407.6600000001</v>
          </cell>
          <cell r="BA838">
            <v>-6205407.6600000001</v>
          </cell>
          <cell r="BC838">
            <v>-6205407.6600000001</v>
          </cell>
        </row>
        <row r="839">
          <cell r="A839" t="str">
            <v>1141510</v>
          </cell>
          <cell r="B839" t="str">
            <v>MAQUINAS E EQUIPAMENTOS # CPC</v>
          </cell>
          <cell r="D839">
            <v>6205407.6600000001</v>
          </cell>
          <cell r="BA839">
            <v>6205407.6600000001</v>
          </cell>
          <cell r="BC839">
            <v>6205407.6600000001</v>
          </cell>
        </row>
        <row r="840">
          <cell r="A840" t="str">
            <v>1141511</v>
          </cell>
          <cell r="B840" t="str">
            <v>MAQUINAS E EQUIPAMENTOS # VLR JUSTO</v>
          </cell>
          <cell r="D840">
            <v>1828464.96</v>
          </cell>
          <cell r="BA840">
            <v>1828464.96</v>
          </cell>
          <cell r="BC840">
            <v>1828464.96</v>
          </cell>
        </row>
        <row r="841">
          <cell r="A841" t="str">
            <v>1141560</v>
          </cell>
          <cell r="B841" t="str">
            <v>MAQUINAS E EQUIPAMENTOS # CPC</v>
          </cell>
          <cell r="D841">
            <v>-2204947.85</v>
          </cell>
          <cell r="BA841">
            <v>-2204947.85</v>
          </cell>
          <cell r="BC841">
            <v>-2204947.85</v>
          </cell>
        </row>
        <row r="842">
          <cell r="A842" t="str">
            <v>1141561</v>
          </cell>
          <cell r="B842" t="str">
            <v>MAQUINAS E EQUIPAMENTOS # VLR JUSTO</v>
          </cell>
          <cell r="D842">
            <v>-202382.56</v>
          </cell>
          <cell r="BA842">
            <v>-202382.56</v>
          </cell>
          <cell r="BC842">
            <v>-202382.56</v>
          </cell>
        </row>
        <row r="843">
          <cell r="A843" t="str">
            <v>1141600</v>
          </cell>
          <cell r="B843" t="str">
            <v>MOVEIS E UTENSILIOS</v>
          </cell>
          <cell r="D843">
            <v>56.42</v>
          </cell>
          <cell r="BA843">
            <v>56.42</v>
          </cell>
          <cell r="BC843">
            <v>56.42</v>
          </cell>
        </row>
        <row r="844">
          <cell r="A844" t="str">
            <v>1141601</v>
          </cell>
          <cell r="B844" t="str">
            <v>(-) MOVEIS E UTENSILIOS - CPC</v>
          </cell>
          <cell r="D844">
            <v>-56.42</v>
          </cell>
          <cell r="BA844">
            <v>-56.42</v>
          </cell>
          <cell r="BC844">
            <v>-56.42</v>
          </cell>
        </row>
        <row r="845">
          <cell r="A845" t="str">
            <v>1141610</v>
          </cell>
          <cell r="B845" t="str">
            <v>MOVEIS E UTENSILIOS - CPC</v>
          </cell>
          <cell r="D845">
            <v>56.42</v>
          </cell>
          <cell r="BA845">
            <v>56.42</v>
          </cell>
          <cell r="BC845">
            <v>56.42</v>
          </cell>
        </row>
        <row r="846">
          <cell r="A846" t="str">
            <v>1141611</v>
          </cell>
          <cell r="B846" t="str">
            <v>MOVEIS E UTENSILIOS - VLR JUSTO</v>
          </cell>
          <cell r="D846">
            <v>0.01</v>
          </cell>
          <cell r="BA846">
            <v>0.01</v>
          </cell>
          <cell r="BC846">
            <v>0.01</v>
          </cell>
        </row>
        <row r="847">
          <cell r="A847" t="str">
            <v>1141660</v>
          </cell>
          <cell r="B847" t="str">
            <v>MOVEIS E UTENSILIOS - CPC</v>
          </cell>
          <cell r="D847">
            <v>-56.43</v>
          </cell>
          <cell r="BA847">
            <v>-56.43</v>
          </cell>
          <cell r="BC847">
            <v>-56.43</v>
          </cell>
        </row>
        <row r="848">
          <cell r="A848" t="str">
            <v>1141905</v>
          </cell>
          <cell r="B848" t="str">
            <v>(-)PROVISAO REDUCAO VALOR RECUPERAVEL-MAQ E EQUIP</v>
          </cell>
          <cell r="D848">
            <v>-3888543.51</v>
          </cell>
          <cell r="BA848">
            <v>-3888543.51</v>
          </cell>
          <cell r="BC848">
            <v>-3888543.51</v>
          </cell>
        </row>
        <row r="849">
          <cell r="A849" t="str">
            <v>1141915</v>
          </cell>
          <cell r="B849" t="str">
            <v>(-)PROVISAO REDUCAO VALOR RECUP-MAQ EQUIP-VLR JUST</v>
          </cell>
          <cell r="D849">
            <v>-1610193.6</v>
          </cell>
          <cell r="BA849">
            <v>-1610193.6</v>
          </cell>
          <cell r="BC849">
            <v>-1610193.6</v>
          </cell>
        </row>
        <row r="850">
          <cell r="A850" t="str">
            <v>CBAG111325121</v>
          </cell>
          <cell r="B850" t="str">
            <v>Outros</v>
          </cell>
          <cell r="C850">
            <v>7904473.54</v>
          </cell>
          <cell r="D850">
            <v>100526626.78</v>
          </cell>
          <cell r="E850">
            <v>32825246.109999999</v>
          </cell>
          <cell r="F850">
            <v>10301073.25</v>
          </cell>
          <cell r="G850">
            <v>800</v>
          </cell>
          <cell r="H850">
            <v>0</v>
          </cell>
          <cell r="I850">
            <v>548412.18999999994</v>
          </cell>
          <cell r="J850">
            <v>567912.11</v>
          </cell>
          <cell r="K850">
            <v>559995.5</v>
          </cell>
          <cell r="L850">
            <v>0</v>
          </cell>
          <cell r="M850">
            <v>19742.8</v>
          </cell>
          <cell r="N850">
            <v>0</v>
          </cell>
          <cell r="O850">
            <v>0</v>
          </cell>
          <cell r="P850">
            <v>147921.43</v>
          </cell>
          <cell r="Q850">
            <v>0</v>
          </cell>
          <cell r="R850">
            <v>0</v>
          </cell>
          <cell r="S850">
            <v>56140.35</v>
          </cell>
          <cell r="T850">
            <v>0</v>
          </cell>
          <cell r="U850">
            <v>0</v>
          </cell>
          <cell r="V850">
            <v>0</v>
          </cell>
          <cell r="W850">
            <v>0</v>
          </cell>
          <cell r="X850">
            <v>4225149.7</v>
          </cell>
          <cell r="Y850">
            <v>0</v>
          </cell>
          <cell r="Z850">
            <v>0</v>
          </cell>
          <cell r="AA850">
            <v>0</v>
          </cell>
          <cell r="AB850">
            <v>0</v>
          </cell>
          <cell r="AC850">
            <v>975110.6</v>
          </cell>
          <cell r="AD850">
            <v>30856.91</v>
          </cell>
          <cell r="AE850">
            <v>187696.73</v>
          </cell>
          <cell r="AF850">
            <v>3090517.88</v>
          </cell>
          <cell r="AG850">
            <v>0</v>
          </cell>
          <cell r="AH850">
            <v>0</v>
          </cell>
          <cell r="AN850">
            <v>845</v>
          </cell>
          <cell r="AS850">
            <v>845</v>
          </cell>
          <cell r="AT850">
            <v>5054.8999999999996</v>
          </cell>
          <cell r="AU850">
            <v>0</v>
          </cell>
          <cell r="AV850">
            <v>0</v>
          </cell>
          <cell r="AW850">
            <v>0</v>
          </cell>
          <cell r="AY850">
            <v>292586487.63999999</v>
          </cell>
          <cell r="AZ850">
            <v>84705.68</v>
          </cell>
          <cell r="BA850">
            <v>454645614.10000002</v>
          </cell>
          <cell r="BB850">
            <v>20893.75</v>
          </cell>
          <cell r="BC850">
            <v>454666507.85000002</v>
          </cell>
          <cell r="BD850">
            <v>84705.68</v>
          </cell>
        </row>
        <row r="851">
          <cell r="A851" t="str">
            <v>1125856</v>
          </cell>
          <cell r="B851" t="str">
            <v>RESPONSAVEL POR CAIXA # CONSUMIDOR</v>
          </cell>
          <cell r="D851">
            <v>2485735.75</v>
          </cell>
          <cell r="BA851">
            <v>2485735.75</v>
          </cell>
          <cell r="BC851">
            <v>2485735.75</v>
          </cell>
        </row>
        <row r="852">
          <cell r="A852" t="str">
            <v>1125858</v>
          </cell>
          <cell r="B852" t="str">
            <v>PARTICIPACAO CONSORCIOS - UHE MAUA</v>
          </cell>
          <cell r="C852">
            <v>633155.09</v>
          </cell>
          <cell r="BA852">
            <v>633155.09</v>
          </cell>
          <cell r="BC852">
            <v>633155.09</v>
          </cell>
        </row>
        <row r="853">
          <cell r="A853" t="str">
            <v>1125862</v>
          </cell>
          <cell r="B853" t="str">
            <v>SUBVENCOES CDE</v>
          </cell>
          <cell r="D853">
            <v>83648969.5</v>
          </cell>
          <cell r="BA853">
            <v>83648969.5</v>
          </cell>
          <cell r="BC853">
            <v>83648969.5</v>
          </cell>
        </row>
        <row r="854">
          <cell r="A854" t="str">
            <v>1125864</v>
          </cell>
          <cell r="B854" t="str">
            <v>(-)ARREC PARCIAL - OUTROS DEVEDORES</v>
          </cell>
          <cell r="C854">
            <v>-166941.47</v>
          </cell>
          <cell r="BA854">
            <v>-166941.47</v>
          </cell>
          <cell r="BC854">
            <v>-166941.47</v>
          </cell>
        </row>
        <row r="855">
          <cell r="A855" t="str">
            <v>1125865</v>
          </cell>
          <cell r="B855" t="str">
            <v>REEMBOLSOS DO FUNDO CDE- CCRBT</v>
          </cell>
          <cell r="D855">
            <v>8710641.3499999996</v>
          </cell>
          <cell r="BA855">
            <v>8710641.3499999996</v>
          </cell>
          <cell r="BC855">
            <v>8710641.3499999996</v>
          </cell>
        </row>
        <row r="856">
          <cell r="A856" t="str">
            <v>1126302</v>
          </cell>
          <cell r="B856" t="str">
            <v>CREDITOS - PAGAMENTOS A RECUPERAR</v>
          </cell>
          <cell r="D856">
            <v>13749.75</v>
          </cell>
          <cell r="BA856">
            <v>13749.75</v>
          </cell>
          <cell r="BC856">
            <v>13749.75</v>
          </cell>
        </row>
        <row r="857">
          <cell r="A857" t="str">
            <v>1126304</v>
          </cell>
          <cell r="B857" t="str">
            <v>INDENIZACAO SINISTROS A REEMBOLSAR</v>
          </cell>
          <cell r="D857">
            <v>169731.22</v>
          </cell>
          <cell r="BA857">
            <v>169731.22</v>
          </cell>
          <cell r="BC857">
            <v>169731.22</v>
          </cell>
        </row>
        <row r="858">
          <cell r="A858" t="str">
            <v>1126305</v>
          </cell>
          <cell r="B858" t="str">
            <v>PAGAMENTO DE PESSOAL</v>
          </cell>
          <cell r="C858">
            <v>0</v>
          </cell>
          <cell r="D858">
            <v>-7247.82</v>
          </cell>
          <cell r="AU858">
            <v>0</v>
          </cell>
          <cell r="AZ858">
            <v>0</v>
          </cell>
          <cell r="BA858">
            <v>-7247.82</v>
          </cell>
          <cell r="BC858">
            <v>-7247.82</v>
          </cell>
          <cell r="BD858">
            <v>0</v>
          </cell>
        </row>
        <row r="859">
          <cell r="A859" t="str">
            <v>1126316</v>
          </cell>
          <cell r="B859" t="str">
            <v>MULTAS, JUROS E CORRECOES</v>
          </cell>
          <cell r="C859">
            <v>0</v>
          </cell>
          <cell r="D859">
            <v>9005836.5199999996</v>
          </cell>
          <cell r="BA859">
            <v>9005836.5199999996</v>
          </cell>
          <cell r="BC859">
            <v>9005836.5199999996</v>
          </cell>
        </row>
        <row r="860">
          <cell r="A860" t="str">
            <v>1126319</v>
          </cell>
          <cell r="B860" t="str">
            <v>OUTROS CREDITOS</v>
          </cell>
          <cell r="C860">
            <v>916666.67</v>
          </cell>
          <cell r="D860">
            <v>0</v>
          </cell>
          <cell r="E860">
            <v>32825246.109999999</v>
          </cell>
          <cell r="F860">
            <v>10301073.25</v>
          </cell>
          <cell r="G860">
            <v>800</v>
          </cell>
          <cell r="H860">
            <v>0</v>
          </cell>
          <cell r="I860">
            <v>548412.18999999994</v>
          </cell>
          <cell r="J860">
            <v>567912.11</v>
          </cell>
          <cell r="K860">
            <v>559995.5</v>
          </cell>
          <cell r="L860">
            <v>0</v>
          </cell>
          <cell r="M860">
            <v>0</v>
          </cell>
          <cell r="N860">
            <v>0</v>
          </cell>
          <cell r="O860">
            <v>0</v>
          </cell>
          <cell r="P860">
            <v>147921.43</v>
          </cell>
          <cell r="Q860">
            <v>0</v>
          </cell>
          <cell r="R860">
            <v>0</v>
          </cell>
          <cell r="S860">
            <v>0</v>
          </cell>
          <cell r="T860">
            <v>0</v>
          </cell>
          <cell r="U860">
            <v>0</v>
          </cell>
          <cell r="AN860">
            <v>845</v>
          </cell>
          <cell r="AS860">
            <v>845</v>
          </cell>
          <cell r="AV860">
            <v>0</v>
          </cell>
          <cell r="AW860">
            <v>0</v>
          </cell>
          <cell r="AY860">
            <v>0</v>
          </cell>
          <cell r="AZ860">
            <v>84705.68</v>
          </cell>
          <cell r="BA860">
            <v>45954422.939999998</v>
          </cell>
          <cell r="BC860">
            <v>45954422.939999998</v>
          </cell>
          <cell r="BD860">
            <v>84705.68</v>
          </cell>
        </row>
        <row r="861">
          <cell r="A861" t="str">
            <v>1126321</v>
          </cell>
          <cell r="B861" t="str">
            <v>OUTROS CREDITOS - FATURAMENTO</v>
          </cell>
          <cell r="C861">
            <v>-14760028.539999999</v>
          </cell>
          <cell r="D861">
            <v>0</v>
          </cell>
          <cell r="S861">
            <v>-1804.25</v>
          </cell>
          <cell r="V861">
            <v>0</v>
          </cell>
          <cell r="W861">
            <v>0</v>
          </cell>
          <cell r="X861">
            <v>0</v>
          </cell>
          <cell r="Y861">
            <v>0</v>
          </cell>
          <cell r="Z861">
            <v>0</v>
          </cell>
          <cell r="AA861">
            <v>0</v>
          </cell>
          <cell r="AB861">
            <v>0</v>
          </cell>
          <cell r="AC861">
            <v>0</v>
          </cell>
          <cell r="AD861">
            <v>0</v>
          </cell>
          <cell r="AE861">
            <v>0</v>
          </cell>
          <cell r="AF861">
            <v>0</v>
          </cell>
          <cell r="AG861">
            <v>0</v>
          </cell>
          <cell r="AH861">
            <v>0</v>
          </cell>
          <cell r="AY861">
            <v>1766097.97</v>
          </cell>
          <cell r="BA861">
            <v>-12995734.82</v>
          </cell>
          <cell r="BC861">
            <v>-12995734.82</v>
          </cell>
        </row>
        <row r="862">
          <cell r="A862" t="str">
            <v>1126323</v>
          </cell>
          <cell r="B862" t="str">
            <v>(-) MULTAS, JUROS E CORRECOES</v>
          </cell>
          <cell r="D862">
            <v>-9005836.5199999996</v>
          </cell>
          <cell r="BA862">
            <v>-9005836.5199999996</v>
          </cell>
          <cell r="BC862">
            <v>-9005836.5199999996</v>
          </cell>
        </row>
        <row r="863">
          <cell r="A863" t="str">
            <v>1126324</v>
          </cell>
          <cell r="B863" t="str">
            <v>CONTRATOS DE COMPRA/VENDA A VALOR DE MERCADO</v>
          </cell>
          <cell r="AY863">
            <v>288419145.89999998</v>
          </cell>
          <cell r="BA863">
            <v>288419145.89999998</v>
          </cell>
          <cell r="BC863">
            <v>288419145.89999998</v>
          </cell>
        </row>
        <row r="864">
          <cell r="A864" t="str">
            <v>1126325</v>
          </cell>
          <cell r="B864" t="str">
            <v>(-) PERDAS ESTIMADAS DE OUTROS CREDITOS</v>
          </cell>
          <cell r="C864">
            <v>-9747341.4900000002</v>
          </cell>
          <cell r="I864">
            <v>-6764.68</v>
          </cell>
          <cell r="J864">
            <v>-6764.67</v>
          </cell>
          <cell r="K864">
            <v>-6764.67</v>
          </cell>
          <cell r="L864">
            <v>-6764.68</v>
          </cell>
          <cell r="O864">
            <v>-20294.009999999998</v>
          </cell>
          <cell r="S864">
            <v>-1567.18</v>
          </cell>
          <cell r="BA864">
            <v>-9796261.3800000008</v>
          </cell>
          <cell r="BC864">
            <v>-9796261.3800000008</v>
          </cell>
        </row>
        <row r="865">
          <cell r="A865" t="str">
            <v>1126326</v>
          </cell>
          <cell r="B865" t="str">
            <v>ARRECADACAO EM TRANSITO</v>
          </cell>
          <cell r="D865">
            <v>3334292.49</v>
          </cell>
          <cell r="BA865">
            <v>3334292.49</v>
          </cell>
          <cell r="BC865">
            <v>3334292.49</v>
          </cell>
        </row>
        <row r="866">
          <cell r="A866" t="str">
            <v>1126327</v>
          </cell>
          <cell r="B866" t="str">
            <v>OUTROS CREDITOS - FATURAMENTO</v>
          </cell>
          <cell r="C866">
            <v>31514259.09</v>
          </cell>
          <cell r="I866">
            <v>6764.68</v>
          </cell>
          <cell r="J866">
            <v>6764.67</v>
          </cell>
          <cell r="K866">
            <v>6764.67</v>
          </cell>
          <cell r="L866">
            <v>6764.68</v>
          </cell>
          <cell r="M866">
            <v>19742.8</v>
          </cell>
          <cell r="O866">
            <v>20294.009999999998</v>
          </cell>
          <cell r="S866">
            <v>59511.78</v>
          </cell>
          <cell r="V866">
            <v>0</v>
          </cell>
          <cell r="W866">
            <v>0</v>
          </cell>
          <cell r="X866">
            <v>4225149.7</v>
          </cell>
          <cell r="Y866">
            <v>0</v>
          </cell>
          <cell r="Z866">
            <v>0</v>
          </cell>
          <cell r="AA866">
            <v>0</v>
          </cell>
          <cell r="AB866">
            <v>0</v>
          </cell>
          <cell r="AC866">
            <v>975110.6</v>
          </cell>
          <cell r="AD866">
            <v>30856.91</v>
          </cell>
          <cell r="AE866">
            <v>187696.73</v>
          </cell>
          <cell r="AF866">
            <v>3090517.88</v>
          </cell>
          <cell r="AG866">
            <v>0</v>
          </cell>
          <cell r="AH866">
            <v>0</v>
          </cell>
          <cell r="AT866">
            <v>5054.8999999999996</v>
          </cell>
          <cell r="AY866">
            <v>2401243.77</v>
          </cell>
          <cell r="BA866">
            <v>42556496.869999997</v>
          </cell>
          <cell r="BC866">
            <v>42556496.869999997</v>
          </cell>
        </row>
        <row r="867">
          <cell r="A867" t="str">
            <v>1126328</v>
          </cell>
          <cell r="B867" t="str">
            <v>MULTAS FORNECEDORES</v>
          </cell>
          <cell r="D867">
            <v>1040754.31</v>
          </cell>
          <cell r="BA867">
            <v>1040754.31</v>
          </cell>
          <cell r="BC867">
            <v>1040754.31</v>
          </cell>
        </row>
        <row r="868">
          <cell r="A868" t="str">
            <v>1126329</v>
          </cell>
          <cell r="B868" t="str">
            <v>(-) OUTROS CRÉDITOS - ESTIMATIVA DE PERDAS</v>
          </cell>
          <cell r="D868">
            <v>0</v>
          </cell>
          <cell r="BA868">
            <v>0</v>
          </cell>
          <cell r="BC868">
            <v>0</v>
          </cell>
        </row>
        <row r="869">
          <cell r="A869" t="str">
            <v>1126332</v>
          </cell>
          <cell r="B869" t="str">
            <v>PARCELAMENTO DE DEBITOS VENCIDOS -OUTR CREDITOS</v>
          </cell>
          <cell r="C869">
            <v>309999.64</v>
          </cell>
          <cell r="BA869">
            <v>309999.64</v>
          </cell>
          <cell r="BC869">
            <v>309999.64</v>
          </cell>
        </row>
        <row r="870">
          <cell r="A870" t="str">
            <v>1126334</v>
          </cell>
          <cell r="B870" t="str">
            <v>INSTRUMENTOS FINANCEIROS DERIVATIVOS</v>
          </cell>
          <cell r="C870">
            <v>0</v>
          </cell>
          <cell r="BA870">
            <v>0</v>
          </cell>
          <cell r="BC870">
            <v>0</v>
          </cell>
        </row>
        <row r="871">
          <cell r="A871" t="str">
            <v>1126349</v>
          </cell>
          <cell r="B871" t="str">
            <v>PARCELAMENTO DE DEBITOS VENCIDOS</v>
          </cell>
          <cell r="C871">
            <v>-5755.86</v>
          </cell>
          <cell r="BA871">
            <v>-5755.86</v>
          </cell>
          <cell r="BC871">
            <v>-5755.86</v>
          </cell>
        </row>
        <row r="872">
          <cell r="A872" t="str">
            <v>1126350</v>
          </cell>
          <cell r="B872" t="str">
            <v>DIFERENCAS DE ELIMINACAO-ATIVO X PASSIVO (So BCS)</v>
          </cell>
          <cell r="BB872">
            <v>20893.75</v>
          </cell>
          <cell r="BC872">
            <v>20893.75</v>
          </cell>
          <cell r="BD872">
            <v>0</v>
          </cell>
        </row>
        <row r="873">
          <cell r="A873" t="str">
            <v>1126354</v>
          </cell>
          <cell r="B873" t="str">
            <v>OUTROS CREDITOS - INTERRUPCAO DE SERVICOS</v>
          </cell>
        </row>
        <row r="874">
          <cell r="A874" t="str">
            <v>1126355</v>
          </cell>
          <cell r="B874" t="str">
            <v>PARTICIPACAO CONSORCIOS - UHE BXI</v>
          </cell>
          <cell r="C874">
            <v>1670433.9</v>
          </cell>
          <cell r="BA874">
            <v>1670433.9</v>
          </cell>
          <cell r="BC874">
            <v>1670433.9</v>
          </cell>
        </row>
        <row r="875">
          <cell r="A875" t="str">
            <v>1126356</v>
          </cell>
          <cell r="B875" t="str">
            <v>COBRANCA DE EQUIP NAO RECUPERADO</v>
          </cell>
        </row>
        <row r="876">
          <cell r="A876" t="str">
            <v>1126357</v>
          </cell>
          <cell r="B876" t="str">
            <v>CREDITO BONUS REDUÇÃO VOLUNTARIA DE CONSUMO</v>
          </cell>
          <cell r="D876">
            <v>2916569.57</v>
          </cell>
          <cell r="BA876">
            <v>2916569.57</v>
          </cell>
          <cell r="BC876">
            <v>2916569.57</v>
          </cell>
        </row>
        <row r="877">
          <cell r="A877" t="str">
            <v>1126516</v>
          </cell>
          <cell r="B877" t="str">
            <v>(-)PERDAS - PARCELAMENTOS - SERV PREST TERC</v>
          </cell>
        </row>
        <row r="878">
          <cell r="A878" t="str">
            <v>1126559</v>
          </cell>
          <cell r="B878" t="str">
            <v>(-)PERDAS - OUTROS</v>
          </cell>
          <cell r="C878">
            <v>-2459973.4900000002</v>
          </cell>
          <cell r="D878">
            <v>-1786569.34</v>
          </cell>
          <cell r="BA878">
            <v>-4246542.83</v>
          </cell>
          <cell r="BC878">
            <v>-4246542.83</v>
          </cell>
        </row>
        <row r="879">
          <cell r="A879" t="str">
            <v>CBAG111325122</v>
          </cell>
          <cell r="B879" t="str">
            <v>(-) Prov p/ Créditos de Liquidação Duvidosa</v>
          </cell>
          <cell r="C879">
            <v>-494159.41</v>
          </cell>
          <cell r="D879">
            <v>-1918838</v>
          </cell>
          <cell r="I879">
            <v>0</v>
          </cell>
          <cell r="J879">
            <v>0</v>
          </cell>
          <cell r="K879">
            <v>0</v>
          </cell>
          <cell r="L879">
            <v>0</v>
          </cell>
          <cell r="O879">
            <v>0</v>
          </cell>
          <cell r="S879">
            <v>0</v>
          </cell>
          <cell r="X879">
            <v>-4225149.7</v>
          </cell>
          <cell r="AC879">
            <v>-975110.6</v>
          </cell>
          <cell r="AE879">
            <v>-187696.73</v>
          </cell>
          <cell r="AF879">
            <v>-3090517.88</v>
          </cell>
          <cell r="AT879">
            <v>-6557.79</v>
          </cell>
          <cell r="AZ879">
            <v>0</v>
          </cell>
          <cell r="BA879">
            <v>-10898030.109999999</v>
          </cell>
          <cell r="BC879">
            <v>-10898030.109999999</v>
          </cell>
          <cell r="BD879">
            <v>0</v>
          </cell>
        </row>
        <row r="880">
          <cell r="A880" t="str">
            <v>1124950</v>
          </cell>
          <cell r="B880" t="str">
            <v>(-)PECLD - SERV EXEC TERCEIROS</v>
          </cell>
          <cell r="C880">
            <v>-214278.53</v>
          </cell>
          <cell r="D880">
            <v>0</v>
          </cell>
          <cell r="BA880">
            <v>-214278.53</v>
          </cell>
          <cell r="BC880">
            <v>-214278.53</v>
          </cell>
        </row>
        <row r="881">
          <cell r="A881" t="str">
            <v>1124952</v>
          </cell>
          <cell r="B881" t="str">
            <v>(-)PECLD - OUTROS CREDITOS</v>
          </cell>
          <cell r="C881">
            <v>-279880.88</v>
          </cell>
          <cell r="D881">
            <v>0</v>
          </cell>
          <cell r="I881">
            <v>0</v>
          </cell>
          <cell r="J881">
            <v>0</v>
          </cell>
          <cell r="K881">
            <v>0</v>
          </cell>
          <cell r="L881">
            <v>0</v>
          </cell>
          <cell r="O881">
            <v>0</v>
          </cell>
          <cell r="S881">
            <v>0</v>
          </cell>
          <cell r="X881">
            <v>-4225149.7</v>
          </cell>
          <cell r="AC881">
            <v>-975110.6</v>
          </cell>
          <cell r="AE881">
            <v>-187696.73</v>
          </cell>
          <cell r="AF881">
            <v>-3090517.88</v>
          </cell>
          <cell r="AT881">
            <v>-6557.79</v>
          </cell>
          <cell r="AZ881">
            <v>0</v>
          </cell>
          <cell r="BA881">
            <v>-8764913.5800000001</v>
          </cell>
          <cell r="BC881">
            <v>-8764913.5800000001</v>
          </cell>
          <cell r="BD881">
            <v>0</v>
          </cell>
        </row>
        <row r="882">
          <cell r="A882" t="str">
            <v>1126500</v>
          </cell>
          <cell r="B882" t="str">
            <v>(-)PECLD - OUT CRED-EMPREGADOS</v>
          </cell>
          <cell r="D882">
            <v>-740853.43</v>
          </cell>
          <cell r="BA882">
            <v>-740853.43</v>
          </cell>
          <cell r="BC882">
            <v>-740853.43</v>
          </cell>
        </row>
        <row r="883">
          <cell r="A883" t="str">
            <v>1126502</v>
          </cell>
          <cell r="B883" t="str">
            <v>(-)PECLD - OUT CRED-TITULOS DE CREDITO A RECEBER</v>
          </cell>
          <cell r="D883">
            <v>-16372.12</v>
          </cell>
          <cell r="BA883">
            <v>-16372.12</v>
          </cell>
          <cell r="BC883">
            <v>-16372.12</v>
          </cell>
        </row>
        <row r="884">
          <cell r="A884" t="str">
            <v>1126503</v>
          </cell>
          <cell r="B884" t="str">
            <v>(-)PECLD - OUT CRED-SERVIÇOS PRESTADOS A TERCEIROS</v>
          </cell>
          <cell r="D884">
            <v>-8582.1</v>
          </cell>
          <cell r="BA884">
            <v>-8582.1</v>
          </cell>
          <cell r="BC884">
            <v>-8582.1</v>
          </cell>
        </row>
        <row r="885">
          <cell r="A885" t="str">
            <v>1126506</v>
          </cell>
          <cell r="B885" t="str">
            <v>(-)PECLD - OUT CRED-CONVENIOS DE ARRECADACAO</v>
          </cell>
          <cell r="D885">
            <v>-122955.57</v>
          </cell>
          <cell r="BA885">
            <v>-122955.57</v>
          </cell>
          <cell r="BC885">
            <v>-122955.57</v>
          </cell>
        </row>
        <row r="886">
          <cell r="A886" t="str">
            <v>1126507</v>
          </cell>
          <cell r="B886" t="str">
            <v>(-)PECLD - OUT CRED-RENDAS A RECEBER</v>
          </cell>
          <cell r="D886">
            <v>-12087.11</v>
          </cell>
          <cell r="BA886">
            <v>-12087.11</v>
          </cell>
          <cell r="BC886">
            <v>-12087.11</v>
          </cell>
        </row>
        <row r="887">
          <cell r="A887" t="str">
            <v>1126510</v>
          </cell>
          <cell r="B887" t="str">
            <v>(-)PERDAS - EMPREGADOS</v>
          </cell>
          <cell r="D887">
            <v>-154431.87</v>
          </cell>
          <cell r="BA887">
            <v>-154431.87</v>
          </cell>
          <cell r="BC887">
            <v>-154431.87</v>
          </cell>
        </row>
        <row r="888">
          <cell r="A888" t="str">
            <v>1126512</v>
          </cell>
          <cell r="B888" t="str">
            <v>(-)PERDAS - TITULO DE CREDITOS A RECEBER</v>
          </cell>
        </row>
        <row r="889">
          <cell r="A889" t="str">
            <v>1126549</v>
          </cell>
          <cell r="B889" t="str">
            <v>(-)PECLD - OUT CRED-OUTROS</v>
          </cell>
          <cell r="D889">
            <v>-863555.8</v>
          </cell>
          <cell r="BA889">
            <v>-863555.8</v>
          </cell>
          <cell r="BC889">
            <v>-863555.8</v>
          </cell>
        </row>
        <row r="890">
          <cell r="A890" t="str">
            <v>CBAG111325123</v>
          </cell>
          <cell r="B890" t="str">
            <v>Outros Créditos - Emp. grupo</v>
          </cell>
          <cell r="C890">
            <v>0</v>
          </cell>
          <cell r="BA890">
            <v>0</v>
          </cell>
          <cell r="BC890">
            <v>0</v>
          </cell>
        </row>
        <row r="891">
          <cell r="A891" t="str">
            <v>1126331</v>
          </cell>
          <cell r="B891" t="str">
            <v>OUTROS CREDITOS - FATURAM-EMPR GRUPO</v>
          </cell>
          <cell r="C891">
            <v>0</v>
          </cell>
          <cell r="BA891">
            <v>0</v>
          </cell>
          <cell r="BC891">
            <v>0</v>
          </cell>
        </row>
        <row r="892">
          <cell r="A892" t="str">
            <v>CBAG1113252</v>
          </cell>
          <cell r="B892" t="str">
            <v>Serviços em Curso</v>
          </cell>
          <cell r="C892">
            <v>83054078.420000002</v>
          </cell>
          <cell r="D892">
            <v>256928332.05000001</v>
          </cell>
          <cell r="F892">
            <v>1933612.71</v>
          </cell>
          <cell r="G892">
            <v>0</v>
          </cell>
          <cell r="I892">
            <v>0</v>
          </cell>
          <cell r="J892">
            <v>0</v>
          </cell>
          <cell r="K892">
            <v>0</v>
          </cell>
          <cell r="L892">
            <v>0</v>
          </cell>
          <cell r="M892">
            <v>0</v>
          </cell>
          <cell r="N892">
            <v>0</v>
          </cell>
          <cell r="O892">
            <v>0</v>
          </cell>
          <cell r="Q892">
            <v>0</v>
          </cell>
          <cell r="R892">
            <v>0</v>
          </cell>
          <cell r="S892">
            <v>0</v>
          </cell>
          <cell r="T892">
            <v>0</v>
          </cell>
          <cell r="V892">
            <v>0</v>
          </cell>
          <cell r="W892">
            <v>0</v>
          </cell>
          <cell r="X892">
            <v>0</v>
          </cell>
          <cell r="Y892">
            <v>0</v>
          </cell>
          <cell r="Z892">
            <v>0</v>
          </cell>
          <cell r="AA892">
            <v>0</v>
          </cell>
          <cell r="AB892">
            <v>0</v>
          </cell>
          <cell r="AC892">
            <v>0</v>
          </cell>
          <cell r="AD892">
            <v>0</v>
          </cell>
          <cell r="AE892">
            <v>0</v>
          </cell>
          <cell r="AF892">
            <v>0</v>
          </cell>
          <cell r="AG892">
            <v>0</v>
          </cell>
          <cell r="AH892">
            <v>0</v>
          </cell>
          <cell r="AT892">
            <v>0</v>
          </cell>
          <cell r="AV892">
            <v>0</v>
          </cell>
          <cell r="AW892">
            <v>0</v>
          </cell>
          <cell r="AX892">
            <v>0</v>
          </cell>
          <cell r="AZ892">
            <v>0</v>
          </cell>
          <cell r="BA892">
            <v>341916023.18000001</v>
          </cell>
          <cell r="BC892">
            <v>341916023.18000001</v>
          </cell>
          <cell r="BD892">
            <v>0</v>
          </cell>
        </row>
        <row r="893">
          <cell r="A893" t="str">
            <v>CBAG111325201</v>
          </cell>
          <cell r="B893" t="str">
            <v>Dispêndios a Reembolsar em Curso</v>
          </cell>
          <cell r="C893">
            <v>206763.32</v>
          </cell>
          <cell r="D893">
            <v>1323178.1299999999</v>
          </cell>
          <cell r="AZ893">
            <v>0</v>
          </cell>
          <cell r="BA893">
            <v>1529941.45</v>
          </cell>
          <cell r="BC893">
            <v>1529941.45</v>
          </cell>
          <cell r="BD893">
            <v>0</v>
          </cell>
        </row>
        <row r="894">
          <cell r="A894" t="str">
            <v>1124500</v>
          </cell>
          <cell r="B894" t="str">
            <v>ODR - DIVERSOS DEVEDORES</v>
          </cell>
          <cell r="C894">
            <v>206763.32</v>
          </cell>
          <cell r="D894">
            <v>1323178.1299999999</v>
          </cell>
          <cell r="AZ894">
            <v>0</v>
          </cell>
          <cell r="BA894">
            <v>1529941.45</v>
          </cell>
          <cell r="BC894">
            <v>1529941.45</v>
          </cell>
          <cell r="BD894">
            <v>0</v>
          </cell>
        </row>
        <row r="895">
          <cell r="A895" t="str">
            <v>CBAG111325202</v>
          </cell>
          <cell r="B895" t="str">
            <v>Serviços em Curso</v>
          </cell>
          <cell r="C895">
            <v>82847315.099999994</v>
          </cell>
          <cell r="D895">
            <v>255605153.91999999</v>
          </cell>
          <cell r="F895">
            <v>1933612.71</v>
          </cell>
          <cell r="G895">
            <v>0</v>
          </cell>
          <cell r="I895">
            <v>0</v>
          </cell>
          <cell r="J895">
            <v>0</v>
          </cell>
          <cell r="K895">
            <v>0</v>
          </cell>
          <cell r="L895">
            <v>0</v>
          </cell>
          <cell r="M895">
            <v>0</v>
          </cell>
          <cell r="N895">
            <v>0</v>
          </cell>
          <cell r="O895">
            <v>0</v>
          </cell>
          <cell r="Q895">
            <v>0</v>
          </cell>
          <cell r="R895">
            <v>0</v>
          </cell>
          <cell r="S895">
            <v>0</v>
          </cell>
          <cell r="T895">
            <v>0</v>
          </cell>
          <cell r="V895">
            <v>0</v>
          </cell>
          <cell r="W895">
            <v>0</v>
          </cell>
          <cell r="X895">
            <v>0</v>
          </cell>
          <cell r="Y895">
            <v>0</v>
          </cell>
          <cell r="Z895">
            <v>0</v>
          </cell>
          <cell r="AA895">
            <v>0</v>
          </cell>
          <cell r="AB895">
            <v>0</v>
          </cell>
          <cell r="AC895">
            <v>0</v>
          </cell>
          <cell r="AD895">
            <v>0</v>
          </cell>
          <cell r="AE895">
            <v>0</v>
          </cell>
          <cell r="AF895">
            <v>0</v>
          </cell>
          <cell r="AG895">
            <v>0</v>
          </cell>
          <cell r="AH895">
            <v>0</v>
          </cell>
          <cell r="AT895">
            <v>0</v>
          </cell>
          <cell r="AV895">
            <v>0</v>
          </cell>
          <cell r="AW895">
            <v>0</v>
          </cell>
          <cell r="AX895">
            <v>0</v>
          </cell>
          <cell r="AZ895">
            <v>0</v>
          </cell>
          <cell r="BA895">
            <v>340386081.73000002</v>
          </cell>
          <cell r="BC895">
            <v>340386081.73000002</v>
          </cell>
          <cell r="BD895">
            <v>0</v>
          </cell>
        </row>
        <row r="896">
          <cell r="A896" t="str">
            <v>1124603</v>
          </cell>
          <cell r="B896" t="str">
            <v>ODS # SERVICO PROPRIO</v>
          </cell>
          <cell r="C896">
            <v>6719191.4100000001</v>
          </cell>
          <cell r="D896">
            <v>176773.24</v>
          </cell>
          <cell r="F896">
            <v>0</v>
          </cell>
          <cell r="AZ896">
            <v>7657768.9199999999</v>
          </cell>
          <cell r="BA896">
            <v>14553733.57</v>
          </cell>
          <cell r="BC896">
            <v>14553733.57</v>
          </cell>
          <cell r="BD896">
            <v>7657768.9199999999</v>
          </cell>
        </row>
        <row r="897">
          <cell r="A897" t="str">
            <v>1124605</v>
          </cell>
          <cell r="B897" t="str">
            <v>ODS # PEE-PROGRAMA EFICIENCIA ENERGETICA</v>
          </cell>
          <cell r="D897">
            <v>128850727.79000001</v>
          </cell>
          <cell r="BA897">
            <v>128850727.79000001</v>
          </cell>
          <cell r="BC897">
            <v>128850727.79000001</v>
          </cell>
        </row>
        <row r="898">
          <cell r="A898" t="str">
            <v>1124606</v>
          </cell>
          <cell r="B898" t="str">
            <v>ODS # P&amp;D-PROJETO PESQUISA E DESENVOLVIMENTO</v>
          </cell>
          <cell r="C898">
            <v>95693658.109999999</v>
          </cell>
          <cell r="D898">
            <v>129733035.79000001</v>
          </cell>
          <cell r="F898">
            <v>1933612.71</v>
          </cell>
          <cell r="G898">
            <v>0</v>
          </cell>
          <cell r="AT898">
            <v>457375.93</v>
          </cell>
          <cell r="AV898">
            <v>248233.9</v>
          </cell>
          <cell r="AW898">
            <v>291252.2</v>
          </cell>
          <cell r="AX898">
            <v>933393.35</v>
          </cell>
          <cell r="BA898">
            <v>229290561.99000001</v>
          </cell>
          <cell r="BC898">
            <v>229290561.99000001</v>
          </cell>
        </row>
        <row r="899">
          <cell r="A899" t="str">
            <v>1124607</v>
          </cell>
          <cell r="B899" t="str">
            <v>ODS # SERVICOS PRESTADOS A TERCEIROS</v>
          </cell>
          <cell r="C899">
            <v>0</v>
          </cell>
          <cell r="D899">
            <v>3349091.27</v>
          </cell>
          <cell r="I899">
            <v>0</v>
          </cell>
          <cell r="J899">
            <v>0</v>
          </cell>
          <cell r="K899">
            <v>0</v>
          </cell>
          <cell r="L899">
            <v>0</v>
          </cell>
          <cell r="M899">
            <v>0</v>
          </cell>
          <cell r="N899">
            <v>0</v>
          </cell>
          <cell r="O899">
            <v>0</v>
          </cell>
          <cell r="Q899">
            <v>0</v>
          </cell>
          <cell r="R899">
            <v>0</v>
          </cell>
          <cell r="S899">
            <v>0</v>
          </cell>
          <cell r="T899">
            <v>0</v>
          </cell>
          <cell r="V899">
            <v>0</v>
          </cell>
          <cell r="W899">
            <v>0</v>
          </cell>
          <cell r="X899">
            <v>0</v>
          </cell>
          <cell r="Y899">
            <v>0</v>
          </cell>
          <cell r="Z899">
            <v>0</v>
          </cell>
          <cell r="AA899">
            <v>0</v>
          </cell>
          <cell r="AB899">
            <v>0</v>
          </cell>
          <cell r="AC899">
            <v>0</v>
          </cell>
          <cell r="AD899">
            <v>0</v>
          </cell>
          <cell r="AE899">
            <v>0</v>
          </cell>
          <cell r="AF899">
            <v>0</v>
          </cell>
          <cell r="AG899">
            <v>0</v>
          </cell>
          <cell r="AH899">
            <v>0</v>
          </cell>
          <cell r="BA899">
            <v>3349091.27</v>
          </cell>
          <cell r="BC899">
            <v>3349091.27</v>
          </cell>
        </row>
        <row r="900">
          <cell r="A900" t="str">
            <v>1124608</v>
          </cell>
          <cell r="B900" t="str">
            <v>(-) ODS # PEE-PROGRAMA EFICIENCIA ENERGETICA</v>
          </cell>
          <cell r="D900">
            <v>-1571932.08</v>
          </cell>
          <cell r="BA900">
            <v>-1571932.08</v>
          </cell>
          <cell r="BC900">
            <v>-1571932.08</v>
          </cell>
        </row>
        <row r="901">
          <cell r="A901" t="str">
            <v>1124609</v>
          </cell>
          <cell r="B901" t="str">
            <v>(-) ODS # P&amp;D-PROJETO PESQUISA E DESENVOLVIMENTO</v>
          </cell>
          <cell r="C901">
            <v>-19565534.420000002</v>
          </cell>
          <cell r="D901">
            <v>-4932542.09</v>
          </cell>
          <cell r="AT901">
            <v>-457375.93</v>
          </cell>
          <cell r="AV901">
            <v>-248233.9</v>
          </cell>
          <cell r="AW901">
            <v>-291252.2</v>
          </cell>
          <cell r="AX901">
            <v>-933393.35</v>
          </cell>
          <cell r="BA901">
            <v>-26428331.890000001</v>
          </cell>
          <cell r="BC901">
            <v>-26428331.890000001</v>
          </cell>
        </row>
        <row r="902">
          <cell r="A902" t="str">
            <v>1124610</v>
          </cell>
          <cell r="B902" t="str">
            <v>(-) ODS - SERVICO EM CURSO</v>
          </cell>
          <cell r="C902">
            <v>0</v>
          </cell>
          <cell r="AZ902">
            <v>-7657768.9199999999</v>
          </cell>
          <cell r="BA902">
            <v>-7657768.9199999999</v>
          </cell>
          <cell r="BC902">
            <v>-7657768.9199999999</v>
          </cell>
          <cell r="BD902">
            <v>-7657768.9199999999</v>
          </cell>
        </row>
        <row r="903">
          <cell r="A903" t="str">
            <v>CBAG111326</v>
          </cell>
          <cell r="B903" t="str">
            <v>Ativos de contrato</v>
          </cell>
          <cell r="C903">
            <v>205646625.24000001</v>
          </cell>
          <cell r="AV903">
            <v>2925943.73</v>
          </cell>
          <cell r="AW903">
            <v>5148402.6399999997</v>
          </cell>
          <cell r="AX903">
            <v>6938965.5</v>
          </cell>
          <cell r="BA903">
            <v>220659937.11000001</v>
          </cell>
          <cell r="BC903">
            <v>220659937.11000001</v>
          </cell>
        </row>
        <row r="904">
          <cell r="A904" t="str">
            <v>1171603</v>
          </cell>
          <cell r="B904" t="str">
            <v>ATIVO FINANC IFRIC 12 EFEITO LAUDO RBSE ECONOMICO</v>
          </cell>
          <cell r="C904">
            <v>148038796.62</v>
          </cell>
          <cell r="BA904">
            <v>148038796.62</v>
          </cell>
          <cell r="BC904">
            <v>148038796.62</v>
          </cell>
        </row>
        <row r="905">
          <cell r="A905" t="str">
            <v>1178150</v>
          </cell>
          <cell r="B905" t="str">
            <v>ATIVOS DE CONCESSÃO - OBRAS - CURTO PRAZO</v>
          </cell>
          <cell r="C905">
            <v>57607828.619999997</v>
          </cell>
          <cell r="AV905">
            <v>2925943.73</v>
          </cell>
          <cell r="AW905">
            <v>5148402.6399999997</v>
          </cell>
          <cell r="AX905">
            <v>6938965.5</v>
          </cell>
          <cell r="BA905">
            <v>72621140.489999995</v>
          </cell>
          <cell r="BC905">
            <v>72621140.489999995</v>
          </cell>
        </row>
        <row r="906">
          <cell r="A906" t="str">
            <v>CBAG1114</v>
          </cell>
          <cell r="B906" t="str">
            <v>Estoques</v>
          </cell>
          <cell r="C906">
            <v>30024388.539999999</v>
          </cell>
          <cell r="D906">
            <v>158486686.59999999</v>
          </cell>
          <cell r="E906">
            <v>5693969.4000000004</v>
          </cell>
          <cell r="F906">
            <v>195364.94</v>
          </cell>
          <cell r="G906">
            <v>0</v>
          </cell>
          <cell r="H906">
            <v>249130.78</v>
          </cell>
          <cell r="I906">
            <v>0</v>
          </cell>
          <cell r="O906">
            <v>0</v>
          </cell>
          <cell r="AW906">
            <v>0</v>
          </cell>
          <cell r="AX906">
            <v>200681.09</v>
          </cell>
          <cell r="BA906">
            <v>194850221.34999999</v>
          </cell>
          <cell r="BC906">
            <v>194850221.34999999</v>
          </cell>
        </row>
        <row r="907">
          <cell r="A907" t="str">
            <v>CBAG11141</v>
          </cell>
          <cell r="B907" t="str">
            <v>Estoques</v>
          </cell>
          <cell r="C907">
            <v>30024388.539999999</v>
          </cell>
          <cell r="D907">
            <v>158486686.59999999</v>
          </cell>
          <cell r="E907">
            <v>5693969.4000000004</v>
          </cell>
          <cell r="F907">
            <v>195364.94</v>
          </cell>
          <cell r="G907">
            <v>0</v>
          </cell>
          <cell r="H907">
            <v>249130.78</v>
          </cell>
          <cell r="I907">
            <v>0</v>
          </cell>
          <cell r="O907">
            <v>0</v>
          </cell>
          <cell r="AW907">
            <v>0</v>
          </cell>
          <cell r="AX907">
            <v>200681.09</v>
          </cell>
          <cell r="BA907">
            <v>194850221.34999999</v>
          </cell>
          <cell r="BC907">
            <v>194850221.34999999</v>
          </cell>
        </row>
        <row r="908">
          <cell r="A908" t="str">
            <v>1127200</v>
          </cell>
          <cell r="B908" t="str">
            <v>ALMOXARIFADO</v>
          </cell>
          <cell r="C908">
            <v>9566648.0399999991</v>
          </cell>
          <cell r="D908">
            <v>149614089.30000001</v>
          </cell>
          <cell r="E908">
            <v>5693969.4000000004</v>
          </cell>
          <cell r="F908">
            <v>195364.94</v>
          </cell>
          <cell r="G908">
            <v>0</v>
          </cell>
          <cell r="H908">
            <v>189528.66</v>
          </cell>
          <cell r="I908">
            <v>0</v>
          </cell>
          <cell r="O908">
            <v>0</v>
          </cell>
          <cell r="BA908">
            <v>165259600.34</v>
          </cell>
          <cell r="BC908">
            <v>165259600.34</v>
          </cell>
        </row>
        <row r="909">
          <cell r="A909" t="str">
            <v>1127202</v>
          </cell>
          <cell r="B909" t="str">
            <v>EMPRESTADO</v>
          </cell>
          <cell r="C909">
            <v>0</v>
          </cell>
          <cell r="D909">
            <v>0</v>
          </cell>
          <cell r="BA909">
            <v>0</v>
          </cell>
          <cell r="BC909">
            <v>0</v>
          </cell>
        </row>
        <row r="910">
          <cell r="A910" t="str">
            <v>1127204</v>
          </cell>
          <cell r="B910" t="str">
            <v>VALORACAO DE MATERIAIS</v>
          </cell>
          <cell r="C910">
            <v>0</v>
          </cell>
          <cell r="D910">
            <v>2049.3000000000002</v>
          </cell>
          <cell r="H910">
            <v>0</v>
          </cell>
          <cell r="BA910">
            <v>2049.3000000000002</v>
          </cell>
          <cell r="BC910">
            <v>2049.3000000000002</v>
          </cell>
        </row>
        <row r="911">
          <cell r="A911" t="str">
            <v>1127206</v>
          </cell>
          <cell r="B911" t="str">
            <v>RESIDUOS E SUCATAS</v>
          </cell>
          <cell r="C911">
            <v>22284.93</v>
          </cell>
          <cell r="D911">
            <v>3104590.79</v>
          </cell>
          <cell r="BA911">
            <v>3126875.72</v>
          </cell>
          <cell r="BC911">
            <v>3126875.72</v>
          </cell>
        </row>
        <row r="912">
          <cell r="A912" t="str">
            <v>1127212</v>
          </cell>
          <cell r="B912" t="str">
            <v>DESTINADO A ALIENACAO</v>
          </cell>
          <cell r="C912">
            <v>16836.349999999999</v>
          </cell>
          <cell r="D912">
            <v>5765956.9299999997</v>
          </cell>
          <cell r="H912">
            <v>59602.12</v>
          </cell>
          <cell r="BA912">
            <v>5842395.4000000004</v>
          </cell>
          <cell r="BC912">
            <v>5842395.4000000004</v>
          </cell>
        </row>
        <row r="913">
          <cell r="A913" t="str">
            <v>1127213</v>
          </cell>
          <cell r="B913" t="str">
            <v>MATERIAL EM DEPOSITO # SOCIETARIO</v>
          </cell>
          <cell r="C913">
            <v>20418619.219999999</v>
          </cell>
          <cell r="AX913">
            <v>200681.09</v>
          </cell>
          <cell r="BA913">
            <v>20619300.309999999</v>
          </cell>
          <cell r="BC913">
            <v>20619300.309999999</v>
          </cell>
        </row>
        <row r="914">
          <cell r="A914" t="str">
            <v>1127214</v>
          </cell>
          <cell r="B914" t="str">
            <v>ALMOXARIFADO - VARIACAO CAMBIAL</v>
          </cell>
          <cell r="C914">
            <v>0</v>
          </cell>
          <cell r="D914">
            <v>0</v>
          </cell>
          <cell r="BA914">
            <v>0</v>
          </cell>
          <cell r="BC914">
            <v>0</v>
          </cell>
        </row>
        <row r="915">
          <cell r="A915" t="str">
            <v>1127219</v>
          </cell>
          <cell r="B915" t="str">
            <v>(-) PERDAS ESTIMADAS DE MATERIAIS ALMOXARIFADO</v>
          </cell>
        </row>
        <row r="916">
          <cell r="A916" t="str">
            <v>1127400</v>
          </cell>
          <cell r="B916" t="str">
            <v>GASTOS COM COMPRAS</v>
          </cell>
          <cell r="D916">
            <v>0.11</v>
          </cell>
          <cell r="BA916">
            <v>0.11</v>
          </cell>
          <cell r="BC916">
            <v>0.11</v>
          </cell>
        </row>
        <row r="917">
          <cell r="A917" t="str">
            <v>1127401</v>
          </cell>
          <cell r="B917" t="str">
            <v>GASTOS COM COMPRAS - MOP COMPRAS</v>
          </cell>
          <cell r="D917">
            <v>0.17</v>
          </cell>
          <cell r="BA917">
            <v>0.17</v>
          </cell>
          <cell r="BC917">
            <v>0.17</v>
          </cell>
        </row>
        <row r="918">
          <cell r="A918" t="str">
            <v>CBAG1116</v>
          </cell>
          <cell r="B918" t="str">
            <v>Tributos a Recuperar</v>
          </cell>
          <cell r="C918">
            <v>113936332.01000001</v>
          </cell>
          <cell r="D918">
            <v>1273589410.5599999</v>
          </cell>
          <cell r="E918">
            <v>37209429.619999997</v>
          </cell>
          <cell r="F918">
            <v>3097345.23</v>
          </cell>
          <cell r="G918">
            <v>32590677.48</v>
          </cell>
          <cell r="H918">
            <v>1933849.89</v>
          </cell>
          <cell r="I918">
            <v>1610409.35</v>
          </cell>
          <cell r="J918">
            <v>1325854.8799999999</v>
          </cell>
          <cell r="K918">
            <v>1393967.13</v>
          </cell>
          <cell r="L918">
            <v>1588062.97</v>
          </cell>
          <cell r="M918">
            <v>518440.28</v>
          </cell>
          <cell r="N918">
            <v>81381.16</v>
          </cell>
          <cell r="O918">
            <v>313236.28999999998</v>
          </cell>
          <cell r="P918">
            <v>258784.21</v>
          </cell>
          <cell r="Q918">
            <v>239703.82</v>
          </cell>
          <cell r="R918">
            <v>715541.19</v>
          </cell>
          <cell r="S918">
            <v>585591.63</v>
          </cell>
          <cell r="T918">
            <v>582042.88</v>
          </cell>
          <cell r="U918">
            <v>3156624.87</v>
          </cell>
          <cell r="V918">
            <v>231686.8</v>
          </cell>
          <cell r="W918">
            <v>271619.17</v>
          </cell>
          <cell r="X918">
            <v>300644.15999999997</v>
          </cell>
          <cell r="Y918">
            <v>170083.54</v>
          </cell>
          <cell r="Z918">
            <v>227345.03</v>
          </cell>
          <cell r="AA918">
            <v>219444.32</v>
          </cell>
          <cell r="AB918">
            <v>281477.94</v>
          </cell>
          <cell r="AC918">
            <v>337541.39</v>
          </cell>
          <cell r="AD918">
            <v>192381.48</v>
          </cell>
          <cell r="AE918">
            <v>134396.29999999999</v>
          </cell>
          <cell r="AF918">
            <v>134786.69</v>
          </cell>
          <cell r="AG918">
            <v>216066.4</v>
          </cell>
          <cell r="AH918">
            <v>88628.46</v>
          </cell>
          <cell r="AI918">
            <v>0</v>
          </cell>
          <cell r="AJ918">
            <v>0</v>
          </cell>
          <cell r="AK918">
            <v>0</v>
          </cell>
          <cell r="AL918">
            <v>0</v>
          </cell>
          <cell r="AN918">
            <v>558773.52</v>
          </cell>
          <cell r="AO918">
            <v>558247.59</v>
          </cell>
          <cell r="AP918">
            <v>32896.57</v>
          </cell>
          <cell r="AQ918">
            <v>31735.82</v>
          </cell>
          <cell r="AR918">
            <v>147792.38</v>
          </cell>
          <cell r="AS918">
            <v>138147.1</v>
          </cell>
          <cell r="AT918">
            <v>2844727.47</v>
          </cell>
          <cell r="AU918">
            <v>265658.78000000003</v>
          </cell>
          <cell r="AV918">
            <v>117317.05</v>
          </cell>
          <cell r="AW918">
            <v>224098.66</v>
          </cell>
          <cell r="AX918">
            <v>787994.72</v>
          </cell>
          <cell r="AY918">
            <v>3997240.1</v>
          </cell>
          <cell r="AZ918">
            <v>107523198.18000001</v>
          </cell>
          <cell r="BA918">
            <v>1594760615.0699999</v>
          </cell>
          <cell r="BC918">
            <v>1594760615.0699999</v>
          </cell>
          <cell r="BD918">
            <v>3991362.8</v>
          </cell>
        </row>
        <row r="919">
          <cell r="A919" t="str">
            <v>CBAG11161</v>
          </cell>
          <cell r="B919" t="str">
            <v>Imposto de Renda e Contrib Social - IR e CS</v>
          </cell>
          <cell r="C919">
            <v>102624874.16</v>
          </cell>
          <cell r="D919">
            <v>95397378.099999994</v>
          </cell>
          <cell r="E919">
            <v>8704653.5500000007</v>
          </cell>
          <cell r="F919">
            <v>3097345.23</v>
          </cell>
          <cell r="G919">
            <v>12885490.390000001</v>
          </cell>
          <cell r="H919">
            <v>1692594.24</v>
          </cell>
          <cell r="I919">
            <v>1574157.4</v>
          </cell>
          <cell r="J919">
            <v>1311887.6499999999</v>
          </cell>
          <cell r="K919">
            <v>1377823.22</v>
          </cell>
          <cell r="L919">
            <v>1555446.65</v>
          </cell>
          <cell r="M919">
            <v>518440.28</v>
          </cell>
          <cell r="N919">
            <v>81381.16</v>
          </cell>
          <cell r="O919">
            <v>313236.28999999998</v>
          </cell>
          <cell r="P919">
            <v>258784.21</v>
          </cell>
          <cell r="Q919">
            <v>239703.82</v>
          </cell>
          <cell r="R919">
            <v>715541.19</v>
          </cell>
          <cell r="S919">
            <v>582085.59</v>
          </cell>
          <cell r="T919">
            <v>578789.06000000006</v>
          </cell>
          <cell r="U919">
            <v>3156624.87</v>
          </cell>
          <cell r="V919">
            <v>230281.06</v>
          </cell>
          <cell r="W919">
            <v>271424.09000000003</v>
          </cell>
          <cell r="X919">
            <v>300353.40000000002</v>
          </cell>
          <cell r="Y919">
            <v>170083.54</v>
          </cell>
          <cell r="Z919">
            <v>227345.03</v>
          </cell>
          <cell r="AA919">
            <v>219444.32</v>
          </cell>
          <cell r="AB919">
            <v>281477.94</v>
          </cell>
          <cell r="AC919">
            <v>337541.39</v>
          </cell>
          <cell r="AD919">
            <v>191982.32</v>
          </cell>
          <cell r="AE919">
            <v>134395.76</v>
          </cell>
          <cell r="AF919">
            <v>134751.69</v>
          </cell>
          <cell r="AG919">
            <v>216066.4</v>
          </cell>
          <cell r="AH919">
            <v>88460.52</v>
          </cell>
          <cell r="AI919">
            <v>0</v>
          </cell>
          <cell r="AJ919">
            <v>0</v>
          </cell>
          <cell r="AK919">
            <v>0</v>
          </cell>
          <cell r="AL919">
            <v>0</v>
          </cell>
          <cell r="AN919">
            <v>558773.19999999995</v>
          </cell>
          <cell r="AO919">
            <v>557878.59</v>
          </cell>
          <cell r="AP919">
            <v>28938.03</v>
          </cell>
          <cell r="AQ919">
            <v>31017.85</v>
          </cell>
          <cell r="AR919">
            <v>147792.38</v>
          </cell>
          <cell r="AS919">
            <v>132272.69</v>
          </cell>
          <cell r="AT919">
            <v>1619831.76</v>
          </cell>
          <cell r="AU919">
            <v>250278.38</v>
          </cell>
          <cell r="AV919">
            <v>117317.05</v>
          </cell>
          <cell r="AW919">
            <v>223874.8</v>
          </cell>
          <cell r="AX919">
            <v>787684.64</v>
          </cell>
          <cell r="AY919">
            <v>3618844.13</v>
          </cell>
          <cell r="AZ919">
            <v>107523198.18000001</v>
          </cell>
          <cell r="BA919">
            <v>355067546.19999999</v>
          </cell>
          <cell r="BC919">
            <v>355067546.19999999</v>
          </cell>
          <cell r="BD919">
            <v>3991362.8</v>
          </cell>
        </row>
        <row r="920">
          <cell r="A920" t="str">
            <v>CBAG111611</v>
          </cell>
          <cell r="B920" t="str">
            <v>IR e CS Retido na Fonte - Lei 10.833/03</v>
          </cell>
          <cell r="C920">
            <v>3861042.17</v>
          </cell>
          <cell r="D920">
            <v>697535.59</v>
          </cell>
          <cell r="H920">
            <v>306996.86</v>
          </cell>
          <cell r="I920">
            <v>0</v>
          </cell>
          <cell r="J920">
            <v>0</v>
          </cell>
          <cell r="K920">
            <v>0</v>
          </cell>
          <cell r="L920">
            <v>0</v>
          </cell>
          <cell r="M920">
            <v>0</v>
          </cell>
          <cell r="O920">
            <v>0</v>
          </cell>
          <cell r="P920">
            <v>0</v>
          </cell>
          <cell r="Q920">
            <v>0</v>
          </cell>
          <cell r="R920">
            <v>0</v>
          </cell>
          <cell r="S920">
            <v>0</v>
          </cell>
          <cell r="T920">
            <v>0</v>
          </cell>
          <cell r="V920">
            <v>0</v>
          </cell>
          <cell r="Z920">
            <v>0</v>
          </cell>
          <cell r="AA920">
            <v>0</v>
          </cell>
          <cell r="AO920">
            <v>0</v>
          </cell>
          <cell r="AV920">
            <v>0</v>
          </cell>
          <cell r="AW920">
            <v>0</v>
          </cell>
          <cell r="AX920">
            <v>0</v>
          </cell>
          <cell r="AY920">
            <v>0</v>
          </cell>
          <cell r="BA920">
            <v>4865574.62</v>
          </cell>
          <cell r="BC920">
            <v>4865574.62</v>
          </cell>
        </row>
        <row r="921">
          <cell r="A921" t="str">
            <v>1123507</v>
          </cell>
          <cell r="B921" t="str">
            <v>CSLL # RETENCAO FONTE LEI 10833/03 # LEI 9430/96</v>
          </cell>
          <cell r="C921">
            <v>208205.09</v>
          </cell>
          <cell r="D921">
            <v>237426.82</v>
          </cell>
          <cell r="H921">
            <v>122798.76</v>
          </cell>
          <cell r="I921">
            <v>0</v>
          </cell>
          <cell r="J921">
            <v>0</v>
          </cell>
          <cell r="K921">
            <v>0</v>
          </cell>
          <cell r="L921">
            <v>0</v>
          </cell>
          <cell r="Q921">
            <v>0</v>
          </cell>
          <cell r="R921">
            <v>0</v>
          </cell>
          <cell r="S921">
            <v>0</v>
          </cell>
          <cell r="T921">
            <v>0</v>
          </cell>
          <cell r="V921">
            <v>0</v>
          </cell>
          <cell r="Z921">
            <v>0</v>
          </cell>
          <cell r="AA921">
            <v>0</v>
          </cell>
          <cell r="AV921">
            <v>0</v>
          </cell>
          <cell r="AW921">
            <v>0</v>
          </cell>
          <cell r="AX921">
            <v>0</v>
          </cell>
          <cell r="AY921">
            <v>0</v>
          </cell>
          <cell r="BA921">
            <v>568430.67000000004</v>
          </cell>
          <cell r="BC921">
            <v>568430.67000000004</v>
          </cell>
        </row>
        <row r="922">
          <cell r="A922" t="str">
            <v>1123508</v>
          </cell>
          <cell r="B922" t="str">
            <v>IRPJ # RETENCAO FONTE LEI 10833/03 # LEI 9430/96</v>
          </cell>
          <cell r="C922">
            <v>3652837.08</v>
          </cell>
          <cell r="D922">
            <v>460108.77</v>
          </cell>
          <cell r="H922">
            <v>184198.1</v>
          </cell>
          <cell r="I922">
            <v>0</v>
          </cell>
          <cell r="J922">
            <v>0</v>
          </cell>
          <cell r="K922">
            <v>0</v>
          </cell>
          <cell r="L922">
            <v>0</v>
          </cell>
          <cell r="M922">
            <v>0</v>
          </cell>
          <cell r="O922">
            <v>0</v>
          </cell>
          <cell r="P922">
            <v>0</v>
          </cell>
          <cell r="Q922">
            <v>0</v>
          </cell>
          <cell r="R922">
            <v>0</v>
          </cell>
          <cell r="S922">
            <v>0</v>
          </cell>
          <cell r="T922">
            <v>0</v>
          </cell>
          <cell r="V922">
            <v>0</v>
          </cell>
          <cell r="Z922">
            <v>0</v>
          </cell>
          <cell r="AA922">
            <v>0</v>
          </cell>
          <cell r="AO922">
            <v>0</v>
          </cell>
          <cell r="AV922">
            <v>0</v>
          </cell>
          <cell r="AW922">
            <v>0</v>
          </cell>
          <cell r="AX922">
            <v>0</v>
          </cell>
          <cell r="AY922">
            <v>0</v>
          </cell>
          <cell r="BA922">
            <v>4297143.95</v>
          </cell>
          <cell r="BC922">
            <v>4297143.95</v>
          </cell>
        </row>
        <row r="923">
          <cell r="A923" t="str">
            <v>CBAG111612</v>
          </cell>
          <cell r="B923" t="str">
            <v>IR e CS - Estimativa</v>
          </cell>
          <cell r="C923">
            <v>181101020.22</v>
          </cell>
          <cell r="D923">
            <v>0</v>
          </cell>
          <cell r="E923">
            <v>6944765.7300000004</v>
          </cell>
          <cell r="F923">
            <v>0</v>
          </cell>
          <cell r="G923">
            <v>12885490.390000001</v>
          </cell>
          <cell r="H923">
            <v>919347.08</v>
          </cell>
          <cell r="J923">
            <v>0</v>
          </cell>
          <cell r="N923">
            <v>0</v>
          </cell>
          <cell r="P923">
            <v>0</v>
          </cell>
          <cell r="U923">
            <v>0</v>
          </cell>
          <cell r="AO923">
            <v>135536.82999999999</v>
          </cell>
          <cell r="AT923">
            <v>27766633.030000001</v>
          </cell>
          <cell r="AY923">
            <v>0</v>
          </cell>
          <cell r="AZ923">
            <v>38044576.149999999</v>
          </cell>
          <cell r="BA923">
            <v>267797369.43000001</v>
          </cell>
          <cell r="BC923">
            <v>267797369.43000001</v>
          </cell>
          <cell r="BD923">
            <v>0</v>
          </cell>
        </row>
        <row r="924">
          <cell r="A924" t="str">
            <v>1123504</v>
          </cell>
          <cell r="B924" t="str">
            <v>IRPJ - ESTIMATIVA</v>
          </cell>
          <cell r="C924">
            <v>132606192.65000001</v>
          </cell>
          <cell r="D924">
            <v>0</v>
          </cell>
          <cell r="E924">
            <v>2958857.2</v>
          </cell>
          <cell r="F924">
            <v>0</v>
          </cell>
          <cell r="G924">
            <v>11380727.279999999</v>
          </cell>
          <cell r="H924">
            <v>671079.9</v>
          </cell>
          <cell r="J924">
            <v>0</v>
          </cell>
          <cell r="N924">
            <v>0</v>
          </cell>
          <cell r="P924">
            <v>0</v>
          </cell>
          <cell r="U924">
            <v>0</v>
          </cell>
          <cell r="AO924">
            <v>86669.440000000002</v>
          </cell>
          <cell r="AT924">
            <v>17425878.550000001</v>
          </cell>
          <cell r="AY924">
            <v>0</v>
          </cell>
          <cell r="AZ924">
            <v>27949790.699999999</v>
          </cell>
          <cell r="BA924">
            <v>193079195.72</v>
          </cell>
          <cell r="BC924">
            <v>193079195.72</v>
          </cell>
          <cell r="BD924">
            <v>0</v>
          </cell>
        </row>
        <row r="925">
          <cell r="A925" t="str">
            <v>1123505</v>
          </cell>
          <cell r="B925" t="str">
            <v>CSLL - ESTIMATIVA</v>
          </cell>
          <cell r="C925">
            <v>48494827.57</v>
          </cell>
          <cell r="D925">
            <v>0</v>
          </cell>
          <cell r="E925">
            <v>3985908.53</v>
          </cell>
          <cell r="F925">
            <v>0</v>
          </cell>
          <cell r="G925">
            <v>1504763.11</v>
          </cell>
          <cell r="H925">
            <v>248267.18</v>
          </cell>
          <cell r="J925">
            <v>0</v>
          </cell>
          <cell r="N925">
            <v>0</v>
          </cell>
          <cell r="P925">
            <v>0</v>
          </cell>
          <cell r="U925">
            <v>0</v>
          </cell>
          <cell r="AO925">
            <v>48867.39</v>
          </cell>
          <cell r="AT925">
            <v>10340754.48</v>
          </cell>
          <cell r="AY925">
            <v>0</v>
          </cell>
          <cell r="AZ925">
            <v>10094785.449999999</v>
          </cell>
          <cell r="BA925">
            <v>74718173.709999993</v>
          </cell>
          <cell r="BC925">
            <v>74718173.709999993</v>
          </cell>
          <cell r="BD925">
            <v>0</v>
          </cell>
        </row>
        <row r="926">
          <cell r="A926" t="str">
            <v>CBAG111613</v>
          </cell>
          <cell r="B926" t="str">
            <v>IRRF - Imposto de Renda Retido na Fonte</v>
          </cell>
          <cell r="C926">
            <v>17153253.68</v>
          </cell>
          <cell r="D926">
            <v>8795446.1699999999</v>
          </cell>
          <cell r="E926">
            <v>8704653.5500000007</v>
          </cell>
          <cell r="F926">
            <v>3097345.23</v>
          </cell>
          <cell r="G926">
            <v>0</v>
          </cell>
          <cell r="H926">
            <v>466250.3</v>
          </cell>
          <cell r="I926">
            <v>392001.09</v>
          </cell>
          <cell r="J926">
            <v>398286.81</v>
          </cell>
          <cell r="K926">
            <v>304311</v>
          </cell>
          <cell r="L926">
            <v>411072.53</v>
          </cell>
          <cell r="M926">
            <v>137141.16</v>
          </cell>
          <cell r="N926">
            <v>26312.38</v>
          </cell>
          <cell r="O926">
            <v>313236.28999999998</v>
          </cell>
          <cell r="P926">
            <v>127364.57</v>
          </cell>
          <cell r="Q926">
            <v>26663.64</v>
          </cell>
          <cell r="R926">
            <v>71436.899999999994</v>
          </cell>
          <cell r="S926">
            <v>53933.39</v>
          </cell>
          <cell r="T926">
            <v>47377.41</v>
          </cell>
          <cell r="U926">
            <v>2968776.35</v>
          </cell>
          <cell r="V926">
            <v>230220.41</v>
          </cell>
          <cell r="W926">
            <v>271353.46999999997</v>
          </cell>
          <cell r="X926">
            <v>296584.57</v>
          </cell>
          <cell r="Y926">
            <v>168244.16</v>
          </cell>
          <cell r="Z926">
            <v>225518.55</v>
          </cell>
          <cell r="AA926">
            <v>217362.66</v>
          </cell>
          <cell r="AB926">
            <v>278484.42</v>
          </cell>
          <cell r="AC926">
            <v>334226.34999999998</v>
          </cell>
          <cell r="AD926">
            <v>187501.9</v>
          </cell>
          <cell r="AE926">
            <v>131432.47</v>
          </cell>
          <cell r="AF926">
            <v>129861.9</v>
          </cell>
          <cell r="AG926">
            <v>213719.9</v>
          </cell>
          <cell r="AH926">
            <v>83969.7</v>
          </cell>
          <cell r="AI926">
            <v>0</v>
          </cell>
          <cell r="AJ926">
            <v>0</v>
          </cell>
          <cell r="AK926">
            <v>0</v>
          </cell>
          <cell r="AL926">
            <v>0</v>
          </cell>
          <cell r="AN926">
            <v>558773.19999999995</v>
          </cell>
          <cell r="AO926">
            <v>99888.8</v>
          </cell>
          <cell r="AP926">
            <v>27009.89</v>
          </cell>
          <cell r="AQ926">
            <v>11368.59</v>
          </cell>
          <cell r="AR926">
            <v>147792.38</v>
          </cell>
          <cell r="AS926">
            <v>125101.6</v>
          </cell>
          <cell r="AT926">
            <v>3593378.67</v>
          </cell>
          <cell r="AU926">
            <v>250278.37</v>
          </cell>
          <cell r="AV926">
            <v>117317.05</v>
          </cell>
          <cell r="AW926">
            <v>223874.8</v>
          </cell>
          <cell r="AX926">
            <v>787684.64</v>
          </cell>
          <cell r="AY926">
            <v>490837.22</v>
          </cell>
          <cell r="AZ926">
            <v>1102406.8500000001</v>
          </cell>
          <cell r="BA926">
            <v>53799054.969999999</v>
          </cell>
          <cell r="BC926">
            <v>53799054.969999999</v>
          </cell>
          <cell r="BD926">
            <v>11088366.92</v>
          </cell>
        </row>
        <row r="927">
          <cell r="A927" t="str">
            <v>1123506</v>
          </cell>
          <cell r="B927" t="str">
            <v>IRRF S/ APLICAÇÃO FINANCEIRA</v>
          </cell>
          <cell r="C927">
            <v>9596280.8599999994</v>
          </cell>
          <cell r="D927">
            <v>7998744.6699999999</v>
          </cell>
          <cell r="E927">
            <v>8704653.5500000007</v>
          </cell>
          <cell r="F927">
            <v>3097345.23</v>
          </cell>
          <cell r="G927">
            <v>0</v>
          </cell>
          <cell r="H927">
            <v>437069.27</v>
          </cell>
          <cell r="I927">
            <v>32796.269999999997</v>
          </cell>
          <cell r="J927">
            <v>3075.36</v>
          </cell>
          <cell r="K927">
            <v>5682.15</v>
          </cell>
          <cell r="L927">
            <v>8799.4</v>
          </cell>
          <cell r="M927">
            <v>9565.6200000000008</v>
          </cell>
          <cell r="N927">
            <v>4208.16</v>
          </cell>
          <cell r="O927">
            <v>8432.0300000000007</v>
          </cell>
          <cell r="P927">
            <v>106986.35</v>
          </cell>
          <cell r="Q927">
            <v>0</v>
          </cell>
          <cell r="R927">
            <v>0</v>
          </cell>
          <cell r="S927">
            <v>-769.07</v>
          </cell>
          <cell r="T927">
            <v>0</v>
          </cell>
          <cell r="U927">
            <v>1357992.32</v>
          </cell>
          <cell r="V927">
            <v>0</v>
          </cell>
          <cell r="W927">
            <v>0</v>
          </cell>
          <cell r="X927">
            <v>0</v>
          </cell>
          <cell r="Y927">
            <v>0</v>
          </cell>
          <cell r="Z927">
            <v>0</v>
          </cell>
          <cell r="AA927">
            <v>0</v>
          </cell>
          <cell r="AB927">
            <v>0</v>
          </cell>
          <cell r="AC927">
            <v>0</v>
          </cell>
          <cell r="AD927">
            <v>0</v>
          </cell>
          <cell r="AE927">
            <v>0</v>
          </cell>
          <cell r="AF927">
            <v>0</v>
          </cell>
          <cell r="AG927">
            <v>0</v>
          </cell>
          <cell r="AH927">
            <v>0</v>
          </cell>
          <cell r="AI927">
            <v>0</v>
          </cell>
          <cell r="AJ927">
            <v>0</v>
          </cell>
          <cell r="AK927">
            <v>0</v>
          </cell>
          <cell r="AL927">
            <v>0</v>
          </cell>
          <cell r="AN927">
            <v>0</v>
          </cell>
          <cell r="AO927">
            <v>95058.16</v>
          </cell>
          <cell r="AP927">
            <v>0</v>
          </cell>
          <cell r="AQ927">
            <v>0</v>
          </cell>
          <cell r="AR927">
            <v>0</v>
          </cell>
          <cell r="AS927">
            <v>0</v>
          </cell>
          <cell r="AT927">
            <v>1973546.91</v>
          </cell>
          <cell r="AU927">
            <v>0</v>
          </cell>
          <cell r="AV927">
            <v>0</v>
          </cell>
          <cell r="AW927">
            <v>0</v>
          </cell>
          <cell r="AX927">
            <v>0</v>
          </cell>
          <cell r="AY927">
            <v>0</v>
          </cell>
          <cell r="AZ927">
            <v>787734.96</v>
          </cell>
          <cell r="BA927">
            <v>34227202.200000003</v>
          </cell>
          <cell r="BC927">
            <v>34227202.200000003</v>
          </cell>
          <cell r="BD927">
            <v>7435007.75</v>
          </cell>
        </row>
        <row r="928">
          <cell r="A928" t="str">
            <v>1123509</v>
          </cell>
          <cell r="B928" t="str">
            <v>IRRF S/ APLIC. FINANCEIRA CP - PROVISÃO</v>
          </cell>
          <cell r="C928">
            <v>435860.06</v>
          </cell>
          <cell r="D928">
            <v>769672.06</v>
          </cell>
          <cell r="H928">
            <v>29181.03</v>
          </cell>
          <cell r="I928">
            <v>359204.82</v>
          </cell>
          <cell r="J928">
            <v>395211.45</v>
          </cell>
          <cell r="K928">
            <v>298171.78999999998</v>
          </cell>
          <cell r="L928">
            <v>402262.67</v>
          </cell>
          <cell r="M928">
            <v>127575.54</v>
          </cell>
          <cell r="N928">
            <v>22104.22</v>
          </cell>
          <cell r="O928">
            <v>304804.26</v>
          </cell>
          <cell r="P928">
            <v>20378.22</v>
          </cell>
          <cell r="Q928">
            <v>26663.64</v>
          </cell>
          <cell r="R928">
            <v>71436.899999999994</v>
          </cell>
          <cell r="S928">
            <v>54702.46</v>
          </cell>
          <cell r="T928">
            <v>47377.41</v>
          </cell>
          <cell r="U928">
            <v>1610784.03</v>
          </cell>
          <cell r="V928">
            <v>230220.41</v>
          </cell>
          <cell r="W928">
            <v>271353.46999999997</v>
          </cell>
          <cell r="X928">
            <v>296584.57</v>
          </cell>
          <cell r="Y928">
            <v>168244.16</v>
          </cell>
          <cell r="Z928">
            <v>225518.55</v>
          </cell>
          <cell r="AA928">
            <v>217362.66</v>
          </cell>
          <cell r="AB928">
            <v>278484.42</v>
          </cell>
          <cell r="AC928">
            <v>334226.34999999998</v>
          </cell>
          <cell r="AD928">
            <v>187501.9</v>
          </cell>
          <cell r="AE928">
            <v>131432.47</v>
          </cell>
          <cell r="AF928">
            <v>129861.9</v>
          </cell>
          <cell r="AG928">
            <v>213719.9</v>
          </cell>
          <cell r="AH928">
            <v>83969.7</v>
          </cell>
          <cell r="AI928">
            <v>0</v>
          </cell>
          <cell r="AJ928">
            <v>0</v>
          </cell>
          <cell r="AK928">
            <v>0</v>
          </cell>
          <cell r="AL928">
            <v>0</v>
          </cell>
          <cell r="AN928">
            <v>558773.19999999995</v>
          </cell>
          <cell r="AO928">
            <v>4830.6400000000003</v>
          </cell>
          <cell r="AP928">
            <v>27009.89</v>
          </cell>
          <cell r="AQ928">
            <v>11368.59</v>
          </cell>
          <cell r="AR928">
            <v>147792.37</v>
          </cell>
          <cell r="AS928">
            <v>125101.6</v>
          </cell>
          <cell r="AT928">
            <v>1619831.76</v>
          </cell>
          <cell r="AU928">
            <v>250278.37</v>
          </cell>
          <cell r="AV928">
            <v>117317.05</v>
          </cell>
          <cell r="AW928">
            <v>223874.8</v>
          </cell>
          <cell r="AX928">
            <v>787684.64</v>
          </cell>
          <cell r="AY928">
            <v>487752.29</v>
          </cell>
          <cell r="AZ928">
            <v>19762.150000000001</v>
          </cell>
          <cell r="BA928">
            <v>12125248.369999999</v>
          </cell>
          <cell r="BC928">
            <v>12125248.369999999</v>
          </cell>
          <cell r="BD928">
            <v>3603855.28</v>
          </cell>
        </row>
        <row r="929">
          <cell r="A929" t="str">
            <v>1123510</v>
          </cell>
          <cell r="B929" t="str">
            <v>IRRF S/MÚTUO SUBSIDIÁRIAS/HOLDING CP-PROVISÃO</v>
          </cell>
          <cell r="I929">
            <v>0</v>
          </cell>
          <cell r="J929">
            <v>0</v>
          </cell>
          <cell r="K929">
            <v>0</v>
          </cell>
          <cell r="L929">
            <v>0</v>
          </cell>
          <cell r="M929">
            <v>0</v>
          </cell>
          <cell r="N929">
            <v>0</v>
          </cell>
          <cell r="Q929">
            <v>0</v>
          </cell>
          <cell r="R929">
            <v>0</v>
          </cell>
          <cell r="S929">
            <v>0</v>
          </cell>
          <cell r="T929">
            <v>0</v>
          </cell>
          <cell r="AO929">
            <v>0</v>
          </cell>
          <cell r="AT929">
            <v>0</v>
          </cell>
          <cell r="AZ929">
            <v>294909.74</v>
          </cell>
          <cell r="BA929">
            <v>294909.74</v>
          </cell>
          <cell r="BC929">
            <v>294909.74</v>
          </cell>
          <cell r="BD929">
            <v>0</v>
          </cell>
        </row>
        <row r="930">
          <cell r="A930" t="str">
            <v>1123520</v>
          </cell>
          <cell r="B930" t="str">
            <v>IRRF RECOLHIDO A MAIOR</v>
          </cell>
          <cell r="C930">
            <v>7118532.9199999999</v>
          </cell>
          <cell r="D930">
            <v>0</v>
          </cell>
          <cell r="I930">
            <v>0</v>
          </cell>
          <cell r="J930">
            <v>0</v>
          </cell>
          <cell r="K930">
            <v>457.06</v>
          </cell>
          <cell r="L930">
            <v>10.46</v>
          </cell>
          <cell r="M930">
            <v>0</v>
          </cell>
          <cell r="O930">
            <v>0</v>
          </cell>
          <cell r="Q930">
            <v>0</v>
          </cell>
          <cell r="R930">
            <v>0</v>
          </cell>
          <cell r="S930">
            <v>0</v>
          </cell>
          <cell r="T930">
            <v>0</v>
          </cell>
          <cell r="AN930">
            <v>0</v>
          </cell>
          <cell r="AP930">
            <v>0</v>
          </cell>
          <cell r="AQ930">
            <v>0</v>
          </cell>
          <cell r="AR930">
            <v>0.01</v>
          </cell>
          <cell r="AS930">
            <v>0</v>
          </cell>
          <cell r="AX930">
            <v>0</v>
          </cell>
          <cell r="AY930">
            <v>3084.93</v>
          </cell>
          <cell r="BA930">
            <v>7122085.3799999999</v>
          </cell>
          <cell r="BC930">
            <v>7122085.3799999999</v>
          </cell>
        </row>
        <row r="931">
          <cell r="A931" t="str">
            <v>1123522</v>
          </cell>
          <cell r="B931" t="str">
            <v>IRRF S/DEPOSITOS JUDICIAIS E OUTROS</v>
          </cell>
          <cell r="C931">
            <v>2579.84</v>
          </cell>
          <cell r="D931">
            <v>27029.439999999999</v>
          </cell>
          <cell r="AZ931">
            <v>0</v>
          </cell>
          <cell r="BA931">
            <v>29609.279999999999</v>
          </cell>
          <cell r="BC931">
            <v>29609.279999999999</v>
          </cell>
          <cell r="BD931">
            <v>49503.89</v>
          </cell>
        </row>
        <row r="932">
          <cell r="A932" t="str">
            <v>CBAG111614</v>
          </cell>
          <cell r="B932" t="str">
            <v>IR e CS - Recolhimento a Maior</v>
          </cell>
          <cell r="C932">
            <v>-84357723.989999995</v>
          </cell>
          <cell r="D932">
            <v>94627706.040000007</v>
          </cell>
          <cell r="F932">
            <v>0</v>
          </cell>
          <cell r="G932">
            <v>0</v>
          </cell>
          <cell r="H932">
            <v>0</v>
          </cell>
          <cell r="I932">
            <v>1182156.31</v>
          </cell>
          <cell r="J932">
            <v>913600.84</v>
          </cell>
          <cell r="K932">
            <v>1073512.22</v>
          </cell>
          <cell r="L932">
            <v>1144372.99</v>
          </cell>
          <cell r="M932">
            <v>381299.12</v>
          </cell>
          <cell r="N932">
            <v>55068.78</v>
          </cell>
          <cell r="O932">
            <v>0</v>
          </cell>
          <cell r="P932">
            <v>131419.64000000001</v>
          </cell>
          <cell r="Q932">
            <v>213040.18</v>
          </cell>
          <cell r="R932">
            <v>644104.29</v>
          </cell>
          <cell r="S932">
            <v>528152.19999999995</v>
          </cell>
          <cell r="T932">
            <v>531411.65</v>
          </cell>
          <cell r="U932">
            <v>187848.52</v>
          </cell>
          <cell r="V932">
            <v>60.65</v>
          </cell>
          <cell r="W932">
            <v>70.62</v>
          </cell>
          <cell r="X932">
            <v>3768.83</v>
          </cell>
          <cell r="Y932">
            <v>1839.38</v>
          </cell>
          <cell r="Z932">
            <v>1826.48</v>
          </cell>
          <cell r="AA932">
            <v>2081.66</v>
          </cell>
          <cell r="AB932">
            <v>2993.52</v>
          </cell>
          <cell r="AC932">
            <v>3315.04</v>
          </cell>
          <cell r="AD932">
            <v>4480.42</v>
          </cell>
          <cell r="AE932">
            <v>2963.29</v>
          </cell>
          <cell r="AF932">
            <v>4889.79</v>
          </cell>
          <cell r="AG932">
            <v>2346.5</v>
          </cell>
          <cell r="AH932">
            <v>4490.82</v>
          </cell>
          <cell r="AI932">
            <v>0</v>
          </cell>
          <cell r="AJ932">
            <v>0</v>
          </cell>
          <cell r="AK932">
            <v>0</v>
          </cell>
          <cell r="AN932">
            <v>0</v>
          </cell>
          <cell r="AO932">
            <v>177387.34</v>
          </cell>
          <cell r="AP932">
            <v>1928.14</v>
          </cell>
          <cell r="AQ932">
            <v>19649.259999999998</v>
          </cell>
          <cell r="AS932">
            <v>7171.09</v>
          </cell>
          <cell r="AU932">
            <v>0.01</v>
          </cell>
          <cell r="AV932">
            <v>0</v>
          </cell>
          <cell r="AW932">
            <v>0</v>
          </cell>
          <cell r="AY932">
            <v>4728322.6100000003</v>
          </cell>
          <cell r="AZ932">
            <v>2240105.7000000002</v>
          </cell>
          <cell r="BA932">
            <v>24465659.940000001</v>
          </cell>
          <cell r="BC932">
            <v>24465659.940000001</v>
          </cell>
          <cell r="BD932">
            <v>-28167513.460000001</v>
          </cell>
        </row>
        <row r="933">
          <cell r="A933" t="str">
            <v>1123514</v>
          </cell>
          <cell r="B933" t="str">
            <v>IRPJ - RECOLHIMENTO A MAIOR</v>
          </cell>
          <cell r="C933">
            <v>16405576.140000001</v>
          </cell>
          <cell r="D933">
            <v>73767613.420000002</v>
          </cell>
          <cell r="G933">
            <v>0</v>
          </cell>
          <cell r="H933">
            <v>0</v>
          </cell>
          <cell r="I933">
            <v>1075487.58</v>
          </cell>
          <cell r="J933">
            <v>809721.96</v>
          </cell>
          <cell r="K933">
            <v>972057.42</v>
          </cell>
          <cell r="L933">
            <v>1032829.27</v>
          </cell>
          <cell r="M933">
            <v>381299.12</v>
          </cell>
          <cell r="N933">
            <v>55068.77</v>
          </cell>
          <cell r="O933">
            <v>0</v>
          </cell>
          <cell r="P933">
            <v>131419.64000000001</v>
          </cell>
          <cell r="Q933">
            <v>165975.85999999999</v>
          </cell>
          <cell r="R933">
            <v>569750.03</v>
          </cell>
          <cell r="S933">
            <v>406493.9</v>
          </cell>
          <cell r="T933">
            <v>415413.22</v>
          </cell>
          <cell r="U933">
            <v>154905.42000000001</v>
          </cell>
          <cell r="V933">
            <v>0</v>
          </cell>
          <cell r="W933">
            <v>0</v>
          </cell>
          <cell r="X933">
            <v>0</v>
          </cell>
          <cell r="Y933">
            <v>0</v>
          </cell>
          <cell r="Z933">
            <v>0</v>
          </cell>
          <cell r="AA933">
            <v>0</v>
          </cell>
          <cell r="AB933">
            <v>0</v>
          </cell>
          <cell r="AC933">
            <v>0</v>
          </cell>
          <cell r="AD933">
            <v>0</v>
          </cell>
          <cell r="AE933">
            <v>0</v>
          </cell>
          <cell r="AF933">
            <v>0</v>
          </cell>
          <cell r="AG933">
            <v>0</v>
          </cell>
          <cell r="AH933">
            <v>0</v>
          </cell>
          <cell r="AI933">
            <v>0</v>
          </cell>
          <cell r="AJ933">
            <v>0</v>
          </cell>
          <cell r="AK933">
            <v>0</v>
          </cell>
          <cell r="AN933">
            <v>0</v>
          </cell>
          <cell r="AO933">
            <v>177387.34</v>
          </cell>
          <cell r="AP933">
            <v>1928.14</v>
          </cell>
          <cell r="AQ933">
            <v>19649.259999999998</v>
          </cell>
          <cell r="AS933">
            <v>7171.09</v>
          </cell>
          <cell r="AU933">
            <v>0.01</v>
          </cell>
          <cell r="AY933">
            <v>1606663.74</v>
          </cell>
          <cell r="AZ933">
            <v>1899852.14</v>
          </cell>
          <cell r="BA933">
            <v>100056263.47</v>
          </cell>
          <cell r="BC933">
            <v>100056263.47</v>
          </cell>
          <cell r="BD933">
            <v>1533921.29</v>
          </cell>
        </row>
        <row r="934">
          <cell r="A934" t="str">
            <v>1123515</v>
          </cell>
          <cell r="B934" t="str">
            <v>CSLL - RECOLHIMENTO A MAIOR</v>
          </cell>
          <cell r="C934">
            <v>5475293.4199999999</v>
          </cell>
          <cell r="D934">
            <v>20860092.620000001</v>
          </cell>
          <cell r="G934">
            <v>0</v>
          </cell>
          <cell r="I934">
            <v>106668.73</v>
          </cell>
          <cell r="J934">
            <v>103878.88</v>
          </cell>
          <cell r="K934">
            <v>101454.8</v>
          </cell>
          <cell r="L934">
            <v>111543.72</v>
          </cell>
          <cell r="M934">
            <v>0</v>
          </cell>
          <cell r="N934">
            <v>0.01</v>
          </cell>
          <cell r="O934">
            <v>0</v>
          </cell>
          <cell r="P934">
            <v>0</v>
          </cell>
          <cell r="Q934">
            <v>47064.32</v>
          </cell>
          <cell r="R934">
            <v>74354.259999999995</v>
          </cell>
          <cell r="S934">
            <v>121658.3</v>
          </cell>
          <cell r="T934">
            <v>115998.43</v>
          </cell>
          <cell r="V934">
            <v>0</v>
          </cell>
          <cell r="W934">
            <v>0</v>
          </cell>
          <cell r="X934">
            <v>0</v>
          </cell>
          <cell r="Y934">
            <v>0</v>
          </cell>
          <cell r="Z934">
            <v>0</v>
          </cell>
          <cell r="AA934">
            <v>0</v>
          </cell>
          <cell r="AB934">
            <v>0</v>
          </cell>
          <cell r="AC934">
            <v>0</v>
          </cell>
          <cell r="AD934">
            <v>0</v>
          </cell>
          <cell r="AE934">
            <v>0</v>
          </cell>
          <cell r="AF934">
            <v>0</v>
          </cell>
          <cell r="AG934">
            <v>0</v>
          </cell>
          <cell r="AH934">
            <v>0</v>
          </cell>
          <cell r="AO934">
            <v>0</v>
          </cell>
          <cell r="AY934">
            <v>3121658.87</v>
          </cell>
          <cell r="AZ934">
            <v>340253.56</v>
          </cell>
          <cell r="BA934">
            <v>30579919.920000002</v>
          </cell>
          <cell r="BC934">
            <v>30579919.920000002</v>
          </cell>
          <cell r="BD934">
            <v>298565.25</v>
          </cell>
        </row>
        <row r="935">
          <cell r="A935" t="str">
            <v>1123517</v>
          </cell>
          <cell r="B935" t="str">
            <v>(-) IRPJ - RECOLHIMENTO A MAIOR - RECLASSIF. LP</v>
          </cell>
          <cell r="C935">
            <v>-106238593.55</v>
          </cell>
          <cell r="AZ935">
            <v>0</v>
          </cell>
          <cell r="BA935">
            <v>-106238593.55</v>
          </cell>
          <cell r="BC935">
            <v>-106238593.55</v>
          </cell>
          <cell r="BD935">
            <v>-30000000</v>
          </cell>
        </row>
        <row r="936">
          <cell r="A936" t="str">
            <v>1123902</v>
          </cell>
          <cell r="B936" t="str">
            <v>RECUPERACAO DE IMPOSTOS FEDERAIS</v>
          </cell>
          <cell r="F936">
            <v>0</v>
          </cell>
          <cell r="I936">
            <v>0</v>
          </cell>
          <cell r="N936">
            <v>0</v>
          </cell>
          <cell r="O936">
            <v>0</v>
          </cell>
          <cell r="P936">
            <v>0</v>
          </cell>
          <cell r="U936">
            <v>32943.1</v>
          </cell>
          <cell r="V936">
            <v>60.65</v>
          </cell>
          <cell r="W936">
            <v>70.62</v>
          </cell>
          <cell r="X936">
            <v>3768.83</v>
          </cell>
          <cell r="Y936">
            <v>1839.38</v>
          </cell>
          <cell r="Z936">
            <v>1826.48</v>
          </cell>
          <cell r="AA936">
            <v>2081.66</v>
          </cell>
          <cell r="AB936">
            <v>2993.52</v>
          </cell>
          <cell r="AC936">
            <v>3315.04</v>
          </cell>
          <cell r="AD936">
            <v>4480.42</v>
          </cell>
          <cell r="AE936">
            <v>2963.29</v>
          </cell>
          <cell r="AF936">
            <v>4889.79</v>
          </cell>
          <cell r="AG936">
            <v>2346.5</v>
          </cell>
          <cell r="AH936">
            <v>4490.82</v>
          </cell>
          <cell r="AV936">
            <v>0</v>
          </cell>
          <cell r="AW936">
            <v>0</v>
          </cell>
          <cell r="BA936">
            <v>68070.100000000006</v>
          </cell>
          <cell r="BC936">
            <v>68070.100000000006</v>
          </cell>
        </row>
        <row r="937">
          <cell r="A937" t="str">
            <v>CBAG111615</v>
          </cell>
          <cell r="B937" t="str">
            <v>IRRF s/ Juros sobre o Capital Próprio</v>
          </cell>
          <cell r="AY937">
            <v>0.25</v>
          </cell>
          <cell r="AZ937">
            <v>66136109.479999997</v>
          </cell>
          <cell r="BA937">
            <v>66136109.729999997</v>
          </cell>
          <cell r="BC937">
            <v>66136109.729999997</v>
          </cell>
          <cell r="BD937">
            <v>55824053.479999997</v>
          </cell>
        </row>
        <row r="938">
          <cell r="A938" t="str">
            <v>1123516</v>
          </cell>
          <cell r="B938" t="str">
            <v>IRRF JUROS SOBRE CAPITAL PROPRIO-ANTEC</v>
          </cell>
          <cell r="AY938">
            <v>0.25</v>
          </cell>
          <cell r="AZ938">
            <v>66136109.479999997</v>
          </cell>
          <cell r="BA938">
            <v>66136109.729999997</v>
          </cell>
          <cell r="BC938">
            <v>66136109.729999997</v>
          </cell>
          <cell r="BD938">
            <v>55824053.479999997</v>
          </cell>
        </row>
        <row r="939">
          <cell r="A939" t="str">
            <v>CBAG111616</v>
          </cell>
          <cell r="B939" t="str">
            <v>IRRF a Compensar - Mútuos</v>
          </cell>
          <cell r="C939">
            <v>0</v>
          </cell>
          <cell r="I939">
            <v>0</v>
          </cell>
          <cell r="J939">
            <v>0</v>
          </cell>
          <cell r="K939">
            <v>0</v>
          </cell>
          <cell r="L939">
            <v>1.1299999999999999</v>
          </cell>
          <cell r="M939">
            <v>0</v>
          </cell>
          <cell r="N939">
            <v>0</v>
          </cell>
          <cell r="Q939">
            <v>0</v>
          </cell>
          <cell r="R939">
            <v>0</v>
          </cell>
          <cell r="S939">
            <v>0</v>
          </cell>
          <cell r="T939">
            <v>0</v>
          </cell>
          <cell r="X939">
            <v>0</v>
          </cell>
          <cell r="Z939">
            <v>0</v>
          </cell>
          <cell r="AF939">
            <v>0</v>
          </cell>
          <cell r="AG939">
            <v>0</v>
          </cell>
          <cell r="AO939">
            <v>145065.62</v>
          </cell>
          <cell r="AT939">
            <v>2571798.54</v>
          </cell>
          <cell r="AZ939">
            <v>0</v>
          </cell>
          <cell r="BA939">
            <v>2716865.29</v>
          </cell>
          <cell r="BC939">
            <v>2716865.29</v>
          </cell>
          <cell r="BD939">
            <v>0</v>
          </cell>
        </row>
        <row r="940">
          <cell r="A940" t="str">
            <v>1123523</v>
          </cell>
          <cell r="B940" t="str">
            <v>IRRF S/MUTUO SUBSIDIARIAS/HOLDING</v>
          </cell>
          <cell r="C940">
            <v>0</v>
          </cell>
          <cell r="I940">
            <v>0</v>
          </cell>
          <cell r="J940">
            <v>0</v>
          </cell>
          <cell r="K940">
            <v>0</v>
          </cell>
          <cell r="L940">
            <v>1.1299999999999999</v>
          </cell>
          <cell r="M940">
            <v>0</v>
          </cell>
          <cell r="N940">
            <v>0</v>
          </cell>
          <cell r="Q940">
            <v>0</v>
          </cell>
          <cell r="R940">
            <v>0</v>
          </cell>
          <cell r="S940">
            <v>0</v>
          </cell>
          <cell r="T940">
            <v>0</v>
          </cell>
          <cell r="X940">
            <v>0</v>
          </cell>
          <cell r="Z940">
            <v>0</v>
          </cell>
          <cell r="AF940">
            <v>0</v>
          </cell>
          <cell r="AG940">
            <v>0</v>
          </cell>
          <cell r="AO940">
            <v>145065.62</v>
          </cell>
          <cell r="AT940">
            <v>2571798.54</v>
          </cell>
          <cell r="AZ940">
            <v>0</v>
          </cell>
          <cell r="BA940">
            <v>2716865.29</v>
          </cell>
          <cell r="BC940">
            <v>2716865.29</v>
          </cell>
          <cell r="BD940">
            <v>0</v>
          </cell>
        </row>
        <row r="941">
          <cell r="A941" t="str">
            <v>CBAG111618</v>
          </cell>
          <cell r="B941" t="str">
            <v>(-) IR e CS a Compensar com o Passivo</v>
          </cell>
          <cell r="C941">
            <v>-15132717.92</v>
          </cell>
          <cell r="D941">
            <v>-8723309.6999999993</v>
          </cell>
          <cell r="E941">
            <v>-6944765.7300000004</v>
          </cell>
          <cell r="F941">
            <v>0</v>
          </cell>
          <cell r="H941">
            <v>0</v>
          </cell>
          <cell r="U941">
            <v>0</v>
          </cell>
          <cell r="AT941">
            <v>-32311978.48</v>
          </cell>
          <cell r="AY941">
            <v>-1600315.95</v>
          </cell>
          <cell r="AZ941">
            <v>0</v>
          </cell>
          <cell r="BA941">
            <v>-64713087.780000001</v>
          </cell>
          <cell r="BC941">
            <v>-64713087.780000001</v>
          </cell>
          <cell r="BD941">
            <v>-4908723.21</v>
          </cell>
        </row>
        <row r="942">
          <cell r="A942" t="str">
            <v>1123591</v>
          </cell>
          <cell r="B942" t="str">
            <v>(-) IRPJ (ESTIMATIVA) A COMPENSAR COM PASSIVO</v>
          </cell>
          <cell r="C942">
            <v>0</v>
          </cell>
          <cell r="E942">
            <v>-2958857.2</v>
          </cell>
          <cell r="H942">
            <v>0</v>
          </cell>
          <cell r="AT942">
            <v>-17425878.550000001</v>
          </cell>
          <cell r="AY942">
            <v>0</v>
          </cell>
          <cell r="AZ942">
            <v>0</v>
          </cell>
          <cell r="BA942">
            <v>-20384735.75</v>
          </cell>
          <cell r="BC942">
            <v>-20384735.75</v>
          </cell>
          <cell r="BD942">
            <v>0</v>
          </cell>
        </row>
        <row r="943">
          <cell r="A943" t="str">
            <v>1123592</v>
          </cell>
          <cell r="B943" t="str">
            <v>(-) IRPJ RETIDO EM FONTE A COMPENSAR COM PASSIVO</v>
          </cell>
          <cell r="C943">
            <v>0</v>
          </cell>
          <cell r="D943">
            <v>-8485882.8800000008</v>
          </cell>
          <cell r="H943">
            <v>0</v>
          </cell>
          <cell r="AT943">
            <v>-4545345.45</v>
          </cell>
          <cell r="AY943">
            <v>0</v>
          </cell>
          <cell r="AZ943">
            <v>0</v>
          </cell>
          <cell r="BA943">
            <v>-13031228.33</v>
          </cell>
          <cell r="BC943">
            <v>-13031228.33</v>
          </cell>
          <cell r="BD943">
            <v>-4908723.21</v>
          </cell>
        </row>
        <row r="944">
          <cell r="A944" t="str">
            <v>1123593</v>
          </cell>
          <cell r="B944" t="str">
            <v>(-) IRPJ RECOLHIDO A MAIOR A COMPENSAR COM PASSIVO</v>
          </cell>
          <cell r="C944">
            <v>-15132717.92</v>
          </cell>
          <cell r="AY944">
            <v>-1600315.95</v>
          </cell>
          <cell r="AZ944">
            <v>0</v>
          </cell>
          <cell r="BA944">
            <v>-16733033.869999999</v>
          </cell>
          <cell r="BC944">
            <v>-16733033.869999999</v>
          </cell>
          <cell r="BD944">
            <v>0</v>
          </cell>
        </row>
        <row r="945">
          <cell r="A945" t="str">
            <v>1123594</v>
          </cell>
          <cell r="B945" t="str">
            <v>(-) CSLL (ESTIMATIVA) A COMPENSAR COM PASSIVO</v>
          </cell>
          <cell r="C945">
            <v>0</v>
          </cell>
          <cell r="E945">
            <v>-3985908.53</v>
          </cell>
          <cell r="H945">
            <v>0</v>
          </cell>
          <cell r="AT945">
            <v>-10340754.48</v>
          </cell>
          <cell r="AY945">
            <v>0</v>
          </cell>
          <cell r="AZ945">
            <v>0</v>
          </cell>
          <cell r="BA945">
            <v>-14326663.01</v>
          </cell>
          <cell r="BC945">
            <v>-14326663.01</v>
          </cell>
          <cell r="BD945">
            <v>0</v>
          </cell>
        </row>
        <row r="946">
          <cell r="A946" t="str">
            <v>1123595</v>
          </cell>
          <cell r="B946" t="str">
            <v>(-) CSLL RETIDO EM FONTE A COMPENSAR COM PASSIVO</v>
          </cell>
          <cell r="C946">
            <v>0</v>
          </cell>
          <cell r="D946">
            <v>-237426.82</v>
          </cell>
          <cell r="H946">
            <v>0</v>
          </cell>
          <cell r="AY946">
            <v>0</v>
          </cell>
          <cell r="BA946">
            <v>-237426.82</v>
          </cell>
          <cell r="BC946">
            <v>-237426.82</v>
          </cell>
        </row>
        <row r="947">
          <cell r="A947" t="str">
            <v>CBAG111619</v>
          </cell>
          <cell r="B947" t="str">
            <v>(-) IRRF s/ JSCP a Compensar com Passivo</v>
          </cell>
          <cell r="C947">
            <v>0</v>
          </cell>
          <cell r="AY947">
            <v>0</v>
          </cell>
          <cell r="AZ947">
            <v>0</v>
          </cell>
          <cell r="BA947">
            <v>0</v>
          </cell>
          <cell r="BC947">
            <v>0</v>
          </cell>
          <cell r="BD947">
            <v>-29844820.93</v>
          </cell>
        </row>
        <row r="948">
          <cell r="A948" t="str">
            <v>1123597</v>
          </cell>
          <cell r="B948" t="str">
            <v>(-) IRRF S/ JSCP A COMPENSAR COM PASSIVO</v>
          </cell>
          <cell r="C948">
            <v>0</v>
          </cell>
          <cell r="AZ948">
            <v>0</v>
          </cell>
          <cell r="BA948">
            <v>0</v>
          </cell>
          <cell r="BC948">
            <v>0</v>
          </cell>
          <cell r="BD948">
            <v>-29844820.93</v>
          </cell>
        </row>
        <row r="949">
          <cell r="A949" t="str">
            <v>CBAG11162</v>
          </cell>
          <cell r="B949" t="str">
            <v>Outros Tributos</v>
          </cell>
          <cell r="C949">
            <v>11311457.85</v>
          </cell>
          <cell r="D949">
            <v>1178192032.46</v>
          </cell>
          <cell r="E949">
            <v>28504776.07</v>
          </cell>
          <cell r="F949">
            <v>0</v>
          </cell>
          <cell r="G949">
            <v>19705187.09</v>
          </cell>
          <cell r="H949">
            <v>241255.65</v>
          </cell>
          <cell r="I949">
            <v>36251.949999999997</v>
          </cell>
          <cell r="J949">
            <v>13967.23</v>
          </cell>
          <cell r="K949">
            <v>16143.91</v>
          </cell>
          <cell r="L949">
            <v>32616.32</v>
          </cell>
          <cell r="M949">
            <v>0</v>
          </cell>
          <cell r="N949">
            <v>0</v>
          </cell>
          <cell r="O949">
            <v>0</v>
          </cell>
          <cell r="Q949">
            <v>0</v>
          </cell>
          <cell r="R949">
            <v>0</v>
          </cell>
          <cell r="S949">
            <v>3506.04</v>
          </cell>
          <cell r="T949">
            <v>3253.82</v>
          </cell>
          <cell r="U949">
            <v>0</v>
          </cell>
          <cell r="V949">
            <v>1405.74</v>
          </cell>
          <cell r="W949">
            <v>195.08</v>
          </cell>
          <cell r="X949">
            <v>290.76</v>
          </cell>
          <cell r="Z949">
            <v>0</v>
          </cell>
          <cell r="AB949">
            <v>0</v>
          </cell>
          <cell r="AC949">
            <v>0</v>
          </cell>
          <cell r="AD949">
            <v>399.16</v>
          </cell>
          <cell r="AE949">
            <v>0.54</v>
          </cell>
          <cell r="AF949">
            <v>35</v>
          </cell>
          <cell r="AG949">
            <v>0</v>
          </cell>
          <cell r="AH949">
            <v>167.94</v>
          </cell>
          <cell r="AN949">
            <v>0.32</v>
          </cell>
          <cell r="AO949">
            <v>369</v>
          </cell>
          <cell r="AP949">
            <v>3958.54</v>
          </cell>
          <cell r="AQ949">
            <v>717.97</v>
          </cell>
          <cell r="AR949">
            <v>0</v>
          </cell>
          <cell r="AS949">
            <v>5874.41</v>
          </cell>
          <cell r="AT949">
            <v>1224895.71</v>
          </cell>
          <cell r="AU949">
            <v>15380.4</v>
          </cell>
          <cell r="AV949">
            <v>0</v>
          </cell>
          <cell r="AW949">
            <v>223.86</v>
          </cell>
          <cell r="AX949">
            <v>310.08</v>
          </cell>
          <cell r="AY949">
            <v>378395.97</v>
          </cell>
          <cell r="AZ949">
            <v>0</v>
          </cell>
          <cell r="BA949">
            <v>1239693068.8699999</v>
          </cell>
          <cell r="BC949">
            <v>1239693068.8699999</v>
          </cell>
          <cell r="BD949">
            <v>0</v>
          </cell>
        </row>
        <row r="950">
          <cell r="A950" t="str">
            <v>CBAG111621</v>
          </cell>
          <cell r="B950" t="str">
            <v>Pis/Pasep e Cofins a  Recuperar</v>
          </cell>
          <cell r="C950">
            <v>366597.64</v>
          </cell>
          <cell r="D950">
            <v>1061786199.8</v>
          </cell>
          <cell r="E950">
            <v>28504776.07</v>
          </cell>
          <cell r="F950">
            <v>0</v>
          </cell>
          <cell r="G950">
            <v>19705187.09</v>
          </cell>
          <cell r="H950">
            <v>241219.52</v>
          </cell>
          <cell r="I950">
            <v>13110.34</v>
          </cell>
          <cell r="J950">
            <v>0</v>
          </cell>
          <cell r="K950">
            <v>0</v>
          </cell>
          <cell r="L950">
            <v>4575.4799999999996</v>
          </cell>
          <cell r="M950">
            <v>0</v>
          </cell>
          <cell r="N950">
            <v>0</v>
          </cell>
          <cell r="O950">
            <v>0</v>
          </cell>
          <cell r="Q950">
            <v>0</v>
          </cell>
          <cell r="R950">
            <v>0</v>
          </cell>
          <cell r="S950">
            <v>0</v>
          </cell>
          <cell r="T950">
            <v>0</v>
          </cell>
          <cell r="V950">
            <v>0</v>
          </cell>
          <cell r="AB950">
            <v>0</v>
          </cell>
          <cell r="AC950">
            <v>0</v>
          </cell>
          <cell r="AD950">
            <v>0</v>
          </cell>
          <cell r="AE950">
            <v>0</v>
          </cell>
          <cell r="AF950">
            <v>0</v>
          </cell>
          <cell r="AG950">
            <v>0</v>
          </cell>
          <cell r="AH950">
            <v>0</v>
          </cell>
          <cell r="AQ950">
            <v>0</v>
          </cell>
          <cell r="AR950">
            <v>0</v>
          </cell>
          <cell r="AT950">
            <v>26860.06</v>
          </cell>
          <cell r="AV950">
            <v>0</v>
          </cell>
          <cell r="AW950">
            <v>0</v>
          </cell>
          <cell r="AX950">
            <v>0</v>
          </cell>
          <cell r="AY950">
            <v>10420.49</v>
          </cell>
          <cell r="AZ950">
            <v>0</v>
          </cell>
          <cell r="BA950">
            <v>1110658946.49</v>
          </cell>
          <cell r="BC950">
            <v>1110658946.49</v>
          </cell>
          <cell r="BD950">
            <v>0</v>
          </cell>
        </row>
        <row r="951">
          <cell r="A951" t="str">
            <v>CBAG1116211</v>
          </cell>
          <cell r="B951" t="str">
            <v>PIS/Pasep e Cofins</v>
          </cell>
          <cell r="C951">
            <v>0</v>
          </cell>
          <cell r="D951">
            <v>1148896502.8399999</v>
          </cell>
          <cell r="E951">
            <v>28504776.07</v>
          </cell>
          <cell r="F951">
            <v>0</v>
          </cell>
          <cell r="G951">
            <v>19705187.09</v>
          </cell>
          <cell r="I951">
            <v>0</v>
          </cell>
          <cell r="J951">
            <v>0</v>
          </cell>
          <cell r="K951">
            <v>0</v>
          </cell>
          <cell r="L951">
            <v>0</v>
          </cell>
          <cell r="M951">
            <v>0</v>
          </cell>
          <cell r="N951">
            <v>0</v>
          </cell>
          <cell r="O951">
            <v>0</v>
          </cell>
          <cell r="Q951">
            <v>0</v>
          </cell>
          <cell r="R951">
            <v>0</v>
          </cell>
          <cell r="S951">
            <v>0</v>
          </cell>
          <cell r="T951">
            <v>0</v>
          </cell>
          <cell r="AB951">
            <v>0</v>
          </cell>
          <cell r="AC951">
            <v>0</v>
          </cell>
          <cell r="AD951">
            <v>0</v>
          </cell>
          <cell r="AE951">
            <v>0</v>
          </cell>
          <cell r="AF951">
            <v>0</v>
          </cell>
          <cell r="AG951">
            <v>0</v>
          </cell>
          <cell r="AH951">
            <v>0</v>
          </cell>
          <cell r="AQ951">
            <v>0</v>
          </cell>
          <cell r="AR951">
            <v>0</v>
          </cell>
          <cell r="AT951">
            <v>0</v>
          </cell>
          <cell r="AV951">
            <v>0</v>
          </cell>
          <cell r="AW951">
            <v>0</v>
          </cell>
          <cell r="AY951">
            <v>10420.49</v>
          </cell>
          <cell r="BA951">
            <v>1197116886.49</v>
          </cell>
          <cell r="BC951">
            <v>1197116886.49</v>
          </cell>
        </row>
        <row r="952">
          <cell r="A952" t="str">
            <v>1123702</v>
          </cell>
          <cell r="B952" t="str">
            <v>COFINS</v>
          </cell>
          <cell r="C952">
            <v>0</v>
          </cell>
          <cell r="D952">
            <v>0</v>
          </cell>
          <cell r="E952">
            <v>0</v>
          </cell>
          <cell r="F952">
            <v>0</v>
          </cell>
          <cell r="G952">
            <v>16175577.630000001</v>
          </cell>
          <cell r="I952">
            <v>0</v>
          </cell>
          <cell r="J952">
            <v>0</v>
          </cell>
          <cell r="K952">
            <v>0</v>
          </cell>
          <cell r="L952">
            <v>0</v>
          </cell>
          <cell r="M952">
            <v>0</v>
          </cell>
          <cell r="N952">
            <v>0</v>
          </cell>
          <cell r="O952">
            <v>0</v>
          </cell>
          <cell r="Q952">
            <v>0</v>
          </cell>
          <cell r="R952">
            <v>0</v>
          </cell>
          <cell r="S952">
            <v>0</v>
          </cell>
          <cell r="T952">
            <v>0</v>
          </cell>
          <cell r="AB952">
            <v>0</v>
          </cell>
          <cell r="AC952">
            <v>0</v>
          </cell>
          <cell r="AD952">
            <v>0</v>
          </cell>
          <cell r="AE952">
            <v>0</v>
          </cell>
          <cell r="AF952">
            <v>0</v>
          </cell>
          <cell r="AG952">
            <v>0</v>
          </cell>
          <cell r="AH952">
            <v>0</v>
          </cell>
          <cell r="AQ952">
            <v>0</v>
          </cell>
          <cell r="AR952">
            <v>0</v>
          </cell>
          <cell r="AT952">
            <v>0</v>
          </cell>
          <cell r="AV952">
            <v>0</v>
          </cell>
          <cell r="AW952">
            <v>0</v>
          </cell>
          <cell r="AY952">
            <v>8564.7900000000009</v>
          </cell>
          <cell r="BA952">
            <v>16184142.42</v>
          </cell>
          <cell r="BC952">
            <v>16184142.42</v>
          </cell>
        </row>
        <row r="953">
          <cell r="A953" t="str">
            <v>1123703</v>
          </cell>
          <cell r="B953" t="str">
            <v>PASEP</v>
          </cell>
          <cell r="C953">
            <v>0</v>
          </cell>
          <cell r="D953">
            <v>0</v>
          </cell>
          <cell r="E953">
            <v>28504776.07</v>
          </cell>
          <cell r="F953">
            <v>0</v>
          </cell>
          <cell r="G953">
            <v>3529609.46</v>
          </cell>
          <cell r="I953">
            <v>0</v>
          </cell>
          <cell r="J953">
            <v>0</v>
          </cell>
          <cell r="K953">
            <v>0</v>
          </cell>
          <cell r="L953">
            <v>0</v>
          </cell>
          <cell r="M953">
            <v>0</v>
          </cell>
          <cell r="N953">
            <v>0</v>
          </cell>
          <cell r="O953">
            <v>0</v>
          </cell>
          <cell r="Q953">
            <v>0</v>
          </cell>
          <cell r="R953">
            <v>0</v>
          </cell>
          <cell r="S953">
            <v>0</v>
          </cell>
          <cell r="T953">
            <v>0</v>
          </cell>
          <cell r="AB953">
            <v>0</v>
          </cell>
          <cell r="AC953">
            <v>0</v>
          </cell>
          <cell r="AD953">
            <v>0</v>
          </cell>
          <cell r="AE953">
            <v>0</v>
          </cell>
          <cell r="AF953">
            <v>0</v>
          </cell>
          <cell r="AG953">
            <v>0</v>
          </cell>
          <cell r="AH953">
            <v>0</v>
          </cell>
          <cell r="AQ953">
            <v>0</v>
          </cell>
          <cell r="AR953">
            <v>0</v>
          </cell>
          <cell r="AT953">
            <v>0</v>
          </cell>
          <cell r="AV953">
            <v>0</v>
          </cell>
          <cell r="AW953">
            <v>0</v>
          </cell>
          <cell r="AY953">
            <v>1855.7</v>
          </cell>
          <cell r="BA953">
            <v>32036241.23</v>
          </cell>
          <cell r="BC953">
            <v>32036241.23</v>
          </cell>
        </row>
        <row r="954">
          <cell r="A954" t="str">
            <v>1123712</v>
          </cell>
          <cell r="B954" t="str">
            <v>COFINS - CRÉDITO AÇÃO JUDICIAL</v>
          </cell>
          <cell r="D954">
            <v>1148896502.8399999</v>
          </cell>
          <cell r="BA954">
            <v>1148896502.8399999</v>
          </cell>
          <cell r="BC954">
            <v>1148896502.8399999</v>
          </cell>
        </row>
        <row r="955">
          <cell r="A955" t="str">
            <v>CBAG1116212</v>
          </cell>
          <cell r="B955" t="str">
            <v>Crédito Presumido Pasep/Cofins</v>
          </cell>
          <cell r="C955">
            <v>76.48</v>
          </cell>
          <cell r="D955">
            <v>46078.75</v>
          </cell>
          <cell r="H955">
            <v>241219.52</v>
          </cell>
          <cell r="I955">
            <v>0</v>
          </cell>
          <cell r="J955">
            <v>0</v>
          </cell>
          <cell r="K955">
            <v>0</v>
          </cell>
          <cell r="L955">
            <v>0</v>
          </cell>
          <cell r="M955">
            <v>0</v>
          </cell>
          <cell r="N955">
            <v>0</v>
          </cell>
          <cell r="O955">
            <v>0</v>
          </cell>
          <cell r="Q955">
            <v>0</v>
          </cell>
          <cell r="R955">
            <v>0</v>
          </cell>
          <cell r="S955">
            <v>0</v>
          </cell>
          <cell r="T955">
            <v>0</v>
          </cell>
          <cell r="AB955">
            <v>0</v>
          </cell>
          <cell r="AC955">
            <v>0</v>
          </cell>
          <cell r="AD955">
            <v>0</v>
          </cell>
          <cell r="AE955">
            <v>0</v>
          </cell>
          <cell r="AF955">
            <v>0</v>
          </cell>
          <cell r="AG955">
            <v>0</v>
          </cell>
          <cell r="AH955">
            <v>0</v>
          </cell>
          <cell r="AT955">
            <v>1.05</v>
          </cell>
          <cell r="AY955">
            <v>0</v>
          </cell>
          <cell r="AZ955">
            <v>0</v>
          </cell>
          <cell r="BA955">
            <v>287375.8</v>
          </cell>
          <cell r="BC955">
            <v>287375.8</v>
          </cell>
          <cell r="BD955">
            <v>0</v>
          </cell>
        </row>
        <row r="956">
          <cell r="A956" t="str">
            <v>1123708</v>
          </cell>
          <cell r="B956" t="str">
            <v>COFINS-CREDITO PRESUMIDO</v>
          </cell>
          <cell r="C956">
            <v>60.71</v>
          </cell>
          <cell r="D956">
            <v>37857.32</v>
          </cell>
          <cell r="H956">
            <v>195643.07</v>
          </cell>
          <cell r="I956">
            <v>0</v>
          </cell>
          <cell r="J956">
            <v>0</v>
          </cell>
          <cell r="K956">
            <v>0</v>
          </cell>
          <cell r="L956">
            <v>0</v>
          </cell>
          <cell r="M956">
            <v>0</v>
          </cell>
          <cell r="N956">
            <v>0</v>
          </cell>
          <cell r="O956">
            <v>0</v>
          </cell>
          <cell r="Q956">
            <v>0</v>
          </cell>
          <cell r="R956">
            <v>0</v>
          </cell>
          <cell r="S956">
            <v>0</v>
          </cell>
          <cell r="T956">
            <v>0</v>
          </cell>
          <cell r="AB956">
            <v>0</v>
          </cell>
          <cell r="AC956">
            <v>0</v>
          </cell>
          <cell r="AD956">
            <v>0</v>
          </cell>
          <cell r="AE956">
            <v>0</v>
          </cell>
          <cell r="AF956">
            <v>0</v>
          </cell>
          <cell r="AG956">
            <v>0</v>
          </cell>
          <cell r="AH956">
            <v>0</v>
          </cell>
          <cell r="AT956">
            <v>0.55000000000000004</v>
          </cell>
          <cell r="AY956">
            <v>0</v>
          </cell>
          <cell r="AZ956">
            <v>0</v>
          </cell>
          <cell r="BA956">
            <v>233561.65</v>
          </cell>
          <cell r="BC956">
            <v>233561.65</v>
          </cell>
          <cell r="BD956">
            <v>0</v>
          </cell>
        </row>
        <row r="957">
          <cell r="A957" t="str">
            <v>1123709</v>
          </cell>
          <cell r="B957" t="str">
            <v>PASEP-CREDITO PRESUMIDO</v>
          </cell>
          <cell r="C957">
            <v>15.77</v>
          </cell>
          <cell r="D957">
            <v>8221.43</v>
          </cell>
          <cell r="H957">
            <v>45576.45</v>
          </cell>
          <cell r="I957">
            <v>0</v>
          </cell>
          <cell r="J957">
            <v>0</v>
          </cell>
          <cell r="K957">
            <v>0</v>
          </cell>
          <cell r="L957">
            <v>0</v>
          </cell>
          <cell r="M957">
            <v>0</v>
          </cell>
          <cell r="N957">
            <v>0</v>
          </cell>
          <cell r="O957">
            <v>0</v>
          </cell>
          <cell r="Q957">
            <v>0</v>
          </cell>
          <cell r="R957">
            <v>0</v>
          </cell>
          <cell r="S957">
            <v>0</v>
          </cell>
          <cell r="T957">
            <v>0</v>
          </cell>
          <cell r="AB957">
            <v>0</v>
          </cell>
          <cell r="AC957">
            <v>0</v>
          </cell>
          <cell r="AD957">
            <v>0</v>
          </cell>
          <cell r="AE957">
            <v>0</v>
          </cell>
          <cell r="AF957">
            <v>0</v>
          </cell>
          <cell r="AG957">
            <v>0</v>
          </cell>
          <cell r="AH957">
            <v>0</v>
          </cell>
          <cell r="AT957">
            <v>0.5</v>
          </cell>
          <cell r="AY957">
            <v>0</v>
          </cell>
          <cell r="AZ957">
            <v>0</v>
          </cell>
          <cell r="BA957">
            <v>53814.15</v>
          </cell>
          <cell r="BC957">
            <v>53814.15</v>
          </cell>
          <cell r="BD957">
            <v>0</v>
          </cell>
        </row>
        <row r="958">
          <cell r="A958" t="str">
            <v>CBAG1116213</v>
          </cell>
          <cell r="B958" t="str">
            <v>PIS/Pasep e Cofins-Retidos Fonte-Lei 10033/03</v>
          </cell>
          <cell r="C958">
            <v>0</v>
          </cell>
          <cell r="D958">
            <v>2.57</v>
          </cell>
          <cell r="E958">
            <v>0</v>
          </cell>
          <cell r="H958">
            <v>0</v>
          </cell>
          <cell r="I958">
            <v>13110.34</v>
          </cell>
          <cell r="J958">
            <v>0</v>
          </cell>
          <cell r="K958">
            <v>0</v>
          </cell>
          <cell r="L958">
            <v>4575.4799999999996</v>
          </cell>
          <cell r="O958">
            <v>0</v>
          </cell>
          <cell r="Q958">
            <v>0</v>
          </cell>
          <cell r="R958">
            <v>0</v>
          </cell>
          <cell r="S958">
            <v>0</v>
          </cell>
          <cell r="T958">
            <v>0</v>
          </cell>
          <cell r="V958">
            <v>0</v>
          </cell>
          <cell r="AV958">
            <v>0</v>
          </cell>
          <cell r="AW958">
            <v>0</v>
          </cell>
          <cell r="AX958">
            <v>0</v>
          </cell>
          <cell r="AY958">
            <v>0</v>
          </cell>
          <cell r="BA958">
            <v>17688.39</v>
          </cell>
          <cell r="BC958">
            <v>17688.39</v>
          </cell>
        </row>
        <row r="959">
          <cell r="A959" t="str">
            <v>1123700</v>
          </cell>
          <cell r="B959" t="str">
            <v>COFINS - RET FONTE LEI 10833/03 # LEI 9430/96</v>
          </cell>
          <cell r="C959">
            <v>0</v>
          </cell>
          <cell r="D959">
            <v>2.0299999999999998</v>
          </cell>
          <cell r="E959">
            <v>0</v>
          </cell>
          <cell r="H959">
            <v>0</v>
          </cell>
          <cell r="I959">
            <v>10775.58</v>
          </cell>
          <cell r="J959">
            <v>0</v>
          </cell>
          <cell r="K959">
            <v>0</v>
          </cell>
          <cell r="L959">
            <v>3760.67</v>
          </cell>
          <cell r="O959">
            <v>0</v>
          </cell>
          <cell r="Q959">
            <v>0</v>
          </cell>
          <cell r="R959">
            <v>0</v>
          </cell>
          <cell r="S959">
            <v>0</v>
          </cell>
          <cell r="T959">
            <v>0</v>
          </cell>
          <cell r="V959">
            <v>0</v>
          </cell>
          <cell r="AV959">
            <v>0</v>
          </cell>
          <cell r="AW959">
            <v>0</v>
          </cell>
          <cell r="AX959">
            <v>0</v>
          </cell>
          <cell r="AY959">
            <v>0</v>
          </cell>
          <cell r="BA959">
            <v>14538.28</v>
          </cell>
          <cell r="BC959">
            <v>14538.28</v>
          </cell>
        </row>
        <row r="960">
          <cell r="A960" t="str">
            <v>1123701</v>
          </cell>
          <cell r="B960" t="str">
            <v>PASEP - RET FONTE LEI 10833/03 # LEI 9430/96</v>
          </cell>
          <cell r="C960">
            <v>0</v>
          </cell>
          <cell r="D960">
            <v>0.54</v>
          </cell>
          <cell r="H960">
            <v>0</v>
          </cell>
          <cell r="I960">
            <v>2334.7600000000002</v>
          </cell>
          <cell r="J960">
            <v>0</v>
          </cell>
          <cell r="K960">
            <v>0</v>
          </cell>
          <cell r="L960">
            <v>814.81</v>
          </cell>
          <cell r="O960">
            <v>0</v>
          </cell>
          <cell r="Q960">
            <v>0</v>
          </cell>
          <cell r="R960">
            <v>0</v>
          </cell>
          <cell r="S960">
            <v>0</v>
          </cell>
          <cell r="T960">
            <v>0</v>
          </cell>
          <cell r="V960">
            <v>0</v>
          </cell>
          <cell r="AV960">
            <v>0</v>
          </cell>
          <cell r="AW960">
            <v>0</v>
          </cell>
          <cell r="AX960">
            <v>0</v>
          </cell>
          <cell r="AY960">
            <v>0</v>
          </cell>
          <cell r="BA960">
            <v>3150.11</v>
          </cell>
          <cell r="BC960">
            <v>3150.11</v>
          </cell>
        </row>
        <row r="961">
          <cell r="A961" t="str">
            <v>CBAG1116214</v>
          </cell>
          <cell r="B961" t="str">
            <v>PIS/Pasep e Cofins s/ Créditos Imobilizado</v>
          </cell>
          <cell r="C961">
            <v>366521.16</v>
          </cell>
          <cell r="D961">
            <v>4041731.08</v>
          </cell>
          <cell r="E961">
            <v>0</v>
          </cell>
          <cell r="AT961">
            <v>26859.01</v>
          </cell>
          <cell r="BA961">
            <v>4435111.25</v>
          </cell>
          <cell r="BC961">
            <v>4435111.25</v>
          </cell>
        </row>
        <row r="962">
          <cell r="A962" t="str">
            <v>1123710</v>
          </cell>
          <cell r="B962" t="str">
            <v>PIS - S/ CREDITO BENS IMOBILIZADO- CP</v>
          </cell>
          <cell r="C962">
            <v>65379.66</v>
          </cell>
          <cell r="D962">
            <v>720957.72</v>
          </cell>
          <cell r="E962">
            <v>0</v>
          </cell>
          <cell r="AT962">
            <v>4791.0600000000004</v>
          </cell>
          <cell r="BA962">
            <v>791128.44</v>
          </cell>
          <cell r="BC962">
            <v>791128.44</v>
          </cell>
        </row>
        <row r="963">
          <cell r="A963" t="str">
            <v>1123711</v>
          </cell>
          <cell r="B963" t="str">
            <v>COFINS - S/ CREDITO BENS IMOBILIZADO- CP</v>
          </cell>
          <cell r="C963">
            <v>301141.5</v>
          </cell>
          <cell r="D963">
            <v>3320773.36</v>
          </cell>
          <cell r="E963">
            <v>0</v>
          </cell>
          <cell r="AT963">
            <v>22067.95</v>
          </cell>
          <cell r="BA963">
            <v>3643982.81</v>
          </cell>
          <cell r="BC963">
            <v>3643982.81</v>
          </cell>
        </row>
        <row r="964">
          <cell r="A964" t="str">
            <v>CBAG1116215</v>
          </cell>
          <cell r="B964" t="str">
            <v>PIS/Pasep e Cofins a Compensar com o Passivo</v>
          </cell>
          <cell r="D964">
            <v>-91198115.439999998</v>
          </cell>
          <cell r="F964">
            <v>0</v>
          </cell>
          <cell r="AT964">
            <v>0</v>
          </cell>
          <cell r="BA964">
            <v>-91198115.439999998</v>
          </cell>
          <cell r="BC964">
            <v>-91198115.439999998</v>
          </cell>
        </row>
        <row r="965">
          <cell r="A965" t="str">
            <v>1123795</v>
          </cell>
          <cell r="B965" t="str">
            <v>(-) PIS/PASEP A COMPENSAR COM PASSIVO</v>
          </cell>
          <cell r="F965">
            <v>0</v>
          </cell>
          <cell r="BA965">
            <v>0</v>
          </cell>
          <cell r="BC965">
            <v>0</v>
          </cell>
        </row>
        <row r="966">
          <cell r="A966" t="str">
            <v>1123797</v>
          </cell>
          <cell r="B966" t="str">
            <v>(-) COFINS A COMPENSAR COM PASSIVO</v>
          </cell>
          <cell r="D966">
            <v>-91198115.439999998</v>
          </cell>
          <cell r="F966">
            <v>0</v>
          </cell>
          <cell r="AT966">
            <v>0</v>
          </cell>
          <cell r="BA966">
            <v>-91198115.439999998</v>
          </cell>
          <cell r="BC966">
            <v>-91198115.439999998</v>
          </cell>
        </row>
        <row r="967">
          <cell r="A967" t="str">
            <v>CBAG111622</v>
          </cell>
          <cell r="B967" t="str">
            <v>Outros Tributos Correntes a Recuperar</v>
          </cell>
          <cell r="C967">
            <v>10944860.210000001</v>
          </cell>
          <cell r="D967">
            <v>116405832.66</v>
          </cell>
          <cell r="E967">
            <v>0</v>
          </cell>
          <cell r="F967">
            <v>0</v>
          </cell>
          <cell r="G967">
            <v>0</v>
          </cell>
          <cell r="H967">
            <v>36.130000000000003</v>
          </cell>
          <cell r="I967">
            <v>23141.61</v>
          </cell>
          <cell r="J967">
            <v>13967.23</v>
          </cell>
          <cell r="K967">
            <v>16143.91</v>
          </cell>
          <cell r="L967">
            <v>28040.84</v>
          </cell>
          <cell r="M967">
            <v>0</v>
          </cell>
          <cell r="O967">
            <v>0</v>
          </cell>
          <cell r="R967">
            <v>0</v>
          </cell>
          <cell r="S967">
            <v>3506.04</v>
          </cell>
          <cell r="T967">
            <v>3253.82</v>
          </cell>
          <cell r="U967">
            <v>0</v>
          </cell>
          <cell r="V967">
            <v>1405.74</v>
          </cell>
          <cell r="W967">
            <v>195.08</v>
          </cell>
          <cell r="X967">
            <v>290.76</v>
          </cell>
          <cell r="Z967">
            <v>0</v>
          </cell>
          <cell r="AD967">
            <v>399.16</v>
          </cell>
          <cell r="AE967">
            <v>0.54</v>
          </cell>
          <cell r="AF967">
            <v>35</v>
          </cell>
          <cell r="AH967">
            <v>167.94</v>
          </cell>
          <cell r="AN967">
            <v>0.32</v>
          </cell>
          <cell r="AO967">
            <v>369</v>
          </cell>
          <cell r="AP967">
            <v>3958.54</v>
          </cell>
          <cell r="AQ967">
            <v>717.97</v>
          </cell>
          <cell r="AR967">
            <v>0</v>
          </cell>
          <cell r="AS967">
            <v>5874.41</v>
          </cell>
          <cell r="AT967">
            <v>1198035.6499999999</v>
          </cell>
          <cell r="AU967">
            <v>15380.4</v>
          </cell>
          <cell r="AW967">
            <v>223.86</v>
          </cell>
          <cell r="AX967">
            <v>310.08</v>
          </cell>
          <cell r="AY967">
            <v>367975.48</v>
          </cell>
          <cell r="AZ967">
            <v>0</v>
          </cell>
          <cell r="BA967">
            <v>129034122.38</v>
          </cell>
          <cell r="BC967">
            <v>129034122.38</v>
          </cell>
          <cell r="BD967">
            <v>0</v>
          </cell>
        </row>
        <row r="968">
          <cell r="A968" t="str">
            <v>CBAG1116221</v>
          </cell>
          <cell r="B968" t="str">
            <v>ICMS a Recuperar</v>
          </cell>
          <cell r="C968">
            <v>10275951.439999999</v>
          </cell>
          <cell r="D968">
            <v>116354316.90000001</v>
          </cell>
          <cell r="E968">
            <v>0</v>
          </cell>
          <cell r="G968">
            <v>0</v>
          </cell>
          <cell r="I968">
            <v>23141.61</v>
          </cell>
          <cell r="J968">
            <v>13967.23</v>
          </cell>
          <cell r="K968">
            <v>16143.91</v>
          </cell>
          <cell r="L968">
            <v>22437.46</v>
          </cell>
          <cell r="M968">
            <v>0</v>
          </cell>
          <cell r="AE968">
            <v>0</v>
          </cell>
          <cell r="AT968">
            <v>1198035.6499999999</v>
          </cell>
          <cell r="AU968">
            <v>15380.4</v>
          </cell>
          <cell r="AY968">
            <v>367975.48</v>
          </cell>
          <cell r="BA968">
            <v>128287350.08</v>
          </cell>
          <cell r="BC968">
            <v>128287350.08</v>
          </cell>
        </row>
        <row r="969">
          <cell r="A969" t="str">
            <v>CBAG111622101</v>
          </cell>
          <cell r="B969" t="str">
            <v>ICMS a Recuperar</v>
          </cell>
          <cell r="C969">
            <v>15552558.310000001</v>
          </cell>
          <cell r="D969">
            <v>116354316.90000001</v>
          </cell>
          <cell r="E969">
            <v>0</v>
          </cell>
          <cell r="G969">
            <v>0</v>
          </cell>
          <cell r="I969">
            <v>23141.61</v>
          </cell>
          <cell r="J969">
            <v>13967.23</v>
          </cell>
          <cell r="K969">
            <v>16143.91</v>
          </cell>
          <cell r="L969">
            <v>22437.46</v>
          </cell>
          <cell r="M969">
            <v>0</v>
          </cell>
          <cell r="AE969">
            <v>0</v>
          </cell>
          <cell r="AT969">
            <v>1198035.6499999999</v>
          </cell>
          <cell r="AU969">
            <v>15380.4</v>
          </cell>
          <cell r="AY969">
            <v>367975.48</v>
          </cell>
          <cell r="BA969">
            <v>133563956.95</v>
          </cell>
          <cell r="BC969">
            <v>133563956.95</v>
          </cell>
        </row>
        <row r="970">
          <cell r="A970" t="str">
            <v>1123800</v>
          </cell>
          <cell r="B970" t="str">
            <v>ICMS A RECUPERAR</v>
          </cell>
          <cell r="C970">
            <v>2094627.87</v>
          </cell>
          <cell r="D970">
            <v>324579.7</v>
          </cell>
          <cell r="E970">
            <v>0</v>
          </cell>
          <cell r="G970">
            <v>0</v>
          </cell>
          <cell r="I970">
            <v>23141.61</v>
          </cell>
          <cell r="J970">
            <v>13967.23</v>
          </cell>
          <cell r="K970">
            <v>16143.91</v>
          </cell>
          <cell r="L970">
            <v>22437.46</v>
          </cell>
          <cell r="M970">
            <v>0</v>
          </cell>
          <cell r="AE970">
            <v>0</v>
          </cell>
          <cell r="AT970">
            <v>756339.65</v>
          </cell>
          <cell r="AU970">
            <v>7194.99</v>
          </cell>
          <cell r="BA970">
            <v>3258432.42</v>
          </cell>
          <cell r="BC970">
            <v>3258432.42</v>
          </cell>
        </row>
        <row r="971">
          <cell r="A971" t="str">
            <v>1123801</v>
          </cell>
          <cell r="B971" t="str">
            <v>ICMS CIAP TRANSITORIA</v>
          </cell>
          <cell r="C971">
            <v>13457930.439999999</v>
          </cell>
          <cell r="D971">
            <v>0</v>
          </cell>
          <cell r="AT971">
            <v>441696</v>
          </cell>
          <cell r="AU971">
            <v>8185.41</v>
          </cell>
          <cell r="BA971">
            <v>13907811.85</v>
          </cell>
          <cell r="BC971">
            <v>13907811.85</v>
          </cell>
        </row>
        <row r="972">
          <cell r="A972" t="str">
            <v>1123802</v>
          </cell>
          <cell r="B972" t="str">
            <v>ICMS CIAP CP</v>
          </cell>
          <cell r="D972">
            <v>105216471.2</v>
          </cell>
          <cell r="BA972">
            <v>105216471.2</v>
          </cell>
          <cell r="BC972">
            <v>105216471.2</v>
          </cell>
        </row>
        <row r="973">
          <cell r="A973" t="str">
            <v>1123804</v>
          </cell>
          <cell r="B973" t="str">
            <v>ICMS A RECUPERAR - CONTA GRAFICA</v>
          </cell>
          <cell r="D973">
            <v>15772.58</v>
          </cell>
          <cell r="AT973">
            <v>0</v>
          </cell>
          <cell r="AU973">
            <v>0</v>
          </cell>
          <cell r="BA973">
            <v>15772.58</v>
          </cell>
          <cell r="BC973">
            <v>15772.58</v>
          </cell>
        </row>
        <row r="974">
          <cell r="A974" t="str">
            <v>1123806</v>
          </cell>
          <cell r="B974" t="str">
            <v>ICMS A RECUPERAR</v>
          </cell>
          <cell r="AY974">
            <v>367975.48</v>
          </cell>
          <cell r="BA974">
            <v>367975.48</v>
          </cell>
          <cell r="BC974">
            <v>367975.48</v>
          </cell>
        </row>
        <row r="975">
          <cell r="A975" t="str">
            <v>1123807</v>
          </cell>
          <cell r="B975" t="str">
            <v>ICMS A RECUPERAR</v>
          </cell>
          <cell r="D975">
            <v>10718913.75</v>
          </cell>
          <cell r="BA975">
            <v>10718913.75</v>
          </cell>
          <cell r="BC975">
            <v>10718913.75</v>
          </cell>
        </row>
        <row r="976">
          <cell r="A976" t="str">
            <v>1123808</v>
          </cell>
          <cell r="B976" t="str">
            <v>ICMS A RECUPERAR - AÇÃO JUDICIAL BANDEIRA</v>
          </cell>
          <cell r="D976">
            <v>28311.95</v>
          </cell>
          <cell r="BA976">
            <v>28311.95</v>
          </cell>
          <cell r="BC976">
            <v>28311.95</v>
          </cell>
        </row>
        <row r="977">
          <cell r="A977" t="str">
            <v>1123810</v>
          </cell>
          <cell r="B977" t="str">
            <v>ICMS A RECUPERAR - BAIXA RENDA</v>
          </cell>
          <cell r="D977">
            <v>50267.72</v>
          </cell>
          <cell r="BA977">
            <v>50267.72</v>
          </cell>
          <cell r="BC977">
            <v>50267.72</v>
          </cell>
        </row>
        <row r="978">
          <cell r="A978" t="str">
            <v>CBAG111622103</v>
          </cell>
          <cell r="B978" t="str">
            <v>(-) Provisão Perdas na Realização de Tributos</v>
          </cell>
          <cell r="C978">
            <v>-5276606.87</v>
          </cell>
          <cell r="BA978">
            <v>-5276606.87</v>
          </cell>
          <cell r="BC978">
            <v>-5276606.87</v>
          </cell>
        </row>
        <row r="979">
          <cell r="A979" t="str">
            <v>1123805</v>
          </cell>
          <cell r="B979" t="str">
            <v>(-)ICMS - PROVISAO PERDAS CREDITOS TRIBUTARIOS</v>
          </cell>
          <cell r="C979">
            <v>-5276606.87</v>
          </cell>
          <cell r="BA979">
            <v>-5276606.87</v>
          </cell>
          <cell r="BC979">
            <v>-5276606.87</v>
          </cell>
        </row>
        <row r="980">
          <cell r="A980" t="str">
            <v>CBAG1116222</v>
          </cell>
          <cell r="B980" t="str">
            <v>Outros Tributos Correntes a Recuperar</v>
          </cell>
          <cell r="C980">
            <v>668908.77</v>
          </cell>
          <cell r="D980">
            <v>51515.76</v>
          </cell>
          <cell r="E980">
            <v>0</v>
          </cell>
          <cell r="F980">
            <v>0</v>
          </cell>
          <cell r="H980">
            <v>36.130000000000003</v>
          </cell>
          <cell r="K980">
            <v>0</v>
          </cell>
          <cell r="L980">
            <v>5603.38</v>
          </cell>
          <cell r="M980">
            <v>0</v>
          </cell>
          <cell r="O980">
            <v>0</v>
          </cell>
          <cell r="R980">
            <v>0</v>
          </cell>
          <cell r="S980">
            <v>3506.04</v>
          </cell>
          <cell r="T980">
            <v>3253.82</v>
          </cell>
          <cell r="U980">
            <v>0</v>
          </cell>
          <cell r="V980">
            <v>1405.74</v>
          </cell>
          <cell r="W980">
            <v>195.08</v>
          </cell>
          <cell r="X980">
            <v>290.76</v>
          </cell>
          <cell r="Z980">
            <v>0</v>
          </cell>
          <cell r="AD980">
            <v>399.16</v>
          </cell>
          <cell r="AE980">
            <v>0.54</v>
          </cell>
          <cell r="AF980">
            <v>35</v>
          </cell>
          <cell r="AH980">
            <v>167.94</v>
          </cell>
          <cell r="AN980">
            <v>0.32</v>
          </cell>
          <cell r="AO980">
            <v>369</v>
          </cell>
          <cell r="AP980">
            <v>3958.54</v>
          </cell>
          <cell r="AQ980">
            <v>717.97</v>
          </cell>
          <cell r="AR980">
            <v>0</v>
          </cell>
          <cell r="AS980">
            <v>5874.41</v>
          </cell>
          <cell r="AW980">
            <v>223.86</v>
          </cell>
          <cell r="AX980">
            <v>310.08</v>
          </cell>
          <cell r="AZ980">
            <v>0</v>
          </cell>
          <cell r="BA980">
            <v>746772.3</v>
          </cell>
          <cell r="BC980">
            <v>746772.3</v>
          </cell>
          <cell r="BD980">
            <v>0</v>
          </cell>
        </row>
        <row r="981">
          <cell r="A981" t="str">
            <v>1123525</v>
          </cell>
          <cell r="B981" t="str">
            <v>TRIBUTOS E CONTRIBUICOES SOCIAIS COMPENSAVEIS</v>
          </cell>
          <cell r="F981">
            <v>0</v>
          </cell>
          <cell r="AN981">
            <v>0.32</v>
          </cell>
          <cell r="AO981">
            <v>369</v>
          </cell>
          <cell r="AP981">
            <v>0</v>
          </cell>
          <cell r="AQ981">
            <v>0</v>
          </cell>
          <cell r="AR981">
            <v>0</v>
          </cell>
          <cell r="AS981">
            <v>3436.48</v>
          </cell>
          <cell r="AX981">
            <v>310.08</v>
          </cell>
          <cell r="BA981">
            <v>4115.88</v>
          </cell>
          <cell r="BC981">
            <v>4115.88</v>
          </cell>
        </row>
        <row r="982">
          <cell r="A982" t="str">
            <v>1123900</v>
          </cell>
          <cell r="B982" t="str">
            <v>INSS - RETENCAO FONTE IN 100/2003</v>
          </cell>
          <cell r="C982">
            <v>666719.43999999994</v>
          </cell>
          <cell r="D982">
            <v>0</v>
          </cell>
          <cell r="E982">
            <v>0</v>
          </cell>
          <cell r="M982">
            <v>0</v>
          </cell>
          <cell r="T982">
            <v>0</v>
          </cell>
          <cell r="AP982">
            <v>3958.54</v>
          </cell>
          <cell r="AQ982">
            <v>717.97</v>
          </cell>
          <cell r="AS982">
            <v>2437.9299999999998</v>
          </cell>
          <cell r="BA982">
            <v>673833.88</v>
          </cell>
          <cell r="BC982">
            <v>673833.88</v>
          </cell>
        </row>
        <row r="983">
          <cell r="A983" t="str">
            <v>1123903</v>
          </cell>
          <cell r="B983" t="str">
            <v>PARCELAMENTOS TRIBUTOS MUNICIPAIS</v>
          </cell>
        </row>
        <row r="984">
          <cell r="A984" t="str">
            <v>1123905</v>
          </cell>
          <cell r="B984" t="str">
            <v>TRIBUTOS FEDERAIS EM PROCESSO DE DESTINAÇÃO</v>
          </cell>
          <cell r="C984">
            <v>272.63</v>
          </cell>
          <cell r="D984">
            <v>12441.11</v>
          </cell>
          <cell r="H984">
            <v>36.130000000000003</v>
          </cell>
          <cell r="R984">
            <v>0</v>
          </cell>
          <cell r="S984">
            <v>3506.04</v>
          </cell>
          <cell r="T984">
            <v>3253.82</v>
          </cell>
          <cell r="U984">
            <v>0</v>
          </cell>
          <cell r="V984">
            <v>0</v>
          </cell>
          <cell r="W984">
            <v>195.08</v>
          </cell>
          <cell r="X984">
            <v>290.76</v>
          </cell>
          <cell r="Z984">
            <v>0</v>
          </cell>
          <cell r="AD984">
            <v>399.16</v>
          </cell>
          <cell r="AH984">
            <v>167.94</v>
          </cell>
          <cell r="AW984">
            <v>223.86</v>
          </cell>
          <cell r="BA984">
            <v>20786.53</v>
          </cell>
          <cell r="BC984">
            <v>20786.53</v>
          </cell>
        </row>
        <row r="985">
          <cell r="A985" t="str">
            <v>1123906</v>
          </cell>
          <cell r="B985" t="str">
            <v>TRIBUTOS MUNICIPAIS EM PROCESSO DE DESTINAÇÃO</v>
          </cell>
          <cell r="C985">
            <v>1916.7</v>
          </cell>
          <cell r="D985">
            <v>39074.65</v>
          </cell>
          <cell r="K985">
            <v>0</v>
          </cell>
          <cell r="L985">
            <v>5603.38</v>
          </cell>
          <cell r="O985">
            <v>0</v>
          </cell>
          <cell r="V985">
            <v>1405.74</v>
          </cell>
          <cell r="X985">
            <v>0</v>
          </cell>
          <cell r="AE985">
            <v>0.54</v>
          </cell>
          <cell r="AF985">
            <v>35</v>
          </cell>
          <cell r="BA985">
            <v>48036.01</v>
          </cell>
          <cell r="BC985">
            <v>48036.01</v>
          </cell>
        </row>
        <row r="986">
          <cell r="A986" t="str">
            <v>CBAG1117</v>
          </cell>
          <cell r="B986" t="str">
            <v>Despesas Antecipadas</v>
          </cell>
          <cell r="C986">
            <v>12999521.9</v>
          </cell>
          <cell r="D986">
            <v>37593305.490000002</v>
          </cell>
          <cell r="E986">
            <v>576609.03</v>
          </cell>
          <cell r="F986">
            <v>116187.9</v>
          </cell>
          <cell r="G986">
            <v>0</v>
          </cell>
          <cell r="H986">
            <v>142135.99</v>
          </cell>
          <cell r="I986">
            <v>177321.84</v>
          </cell>
          <cell r="J986">
            <v>176973.3</v>
          </cell>
          <cell r="K986">
            <v>218623.53</v>
          </cell>
          <cell r="L986">
            <v>180287.28</v>
          </cell>
          <cell r="M986">
            <v>175382.43</v>
          </cell>
          <cell r="N986">
            <v>204398.85</v>
          </cell>
          <cell r="O986">
            <v>98868.66</v>
          </cell>
          <cell r="P986">
            <v>7216.62</v>
          </cell>
          <cell r="Q986">
            <v>196347.39</v>
          </cell>
          <cell r="R986">
            <v>302422.92</v>
          </cell>
          <cell r="S986">
            <v>430301.52</v>
          </cell>
          <cell r="T986">
            <v>425934.12</v>
          </cell>
          <cell r="U986">
            <v>2590.59</v>
          </cell>
          <cell r="V986">
            <v>50181.81</v>
          </cell>
          <cell r="W986">
            <v>50117.19</v>
          </cell>
          <cell r="X986">
            <v>50439.33</v>
          </cell>
          <cell r="Y986">
            <v>46057.56</v>
          </cell>
          <cell r="Z986">
            <v>46735.29</v>
          </cell>
          <cell r="AA986">
            <v>46007.02</v>
          </cell>
          <cell r="AB986">
            <v>45180.21</v>
          </cell>
          <cell r="AC986">
            <v>58213.8</v>
          </cell>
          <cell r="AD986">
            <v>58712.160000000003</v>
          </cell>
          <cell r="AE986">
            <v>78370.05</v>
          </cell>
          <cell r="AF986">
            <v>59165.4</v>
          </cell>
          <cell r="AG986">
            <v>57304.95</v>
          </cell>
          <cell r="AH986">
            <v>58933.26</v>
          </cell>
          <cell r="AI986">
            <v>54408.74</v>
          </cell>
          <cell r="AJ986">
            <v>110508.15</v>
          </cell>
          <cell r="AK986">
            <v>126499.43</v>
          </cell>
          <cell r="AL986">
            <v>124718.03</v>
          </cell>
          <cell r="AN986">
            <v>532918.32999999996</v>
          </cell>
          <cell r="AP986">
            <v>287263.40000000002</v>
          </cell>
          <cell r="AQ986">
            <v>287302.03999999998</v>
          </cell>
          <cell r="AR986">
            <v>283922.46000000002</v>
          </cell>
          <cell r="AS986">
            <v>287848.86</v>
          </cell>
          <cell r="AT986">
            <v>568865.06000000006</v>
          </cell>
          <cell r="AU986">
            <v>631087.15</v>
          </cell>
          <cell r="AV986">
            <v>62943.79</v>
          </cell>
          <cell r="AW986">
            <v>90188.27</v>
          </cell>
          <cell r="AX986">
            <v>44166.51</v>
          </cell>
          <cell r="AY986">
            <v>1002438.14</v>
          </cell>
          <cell r="AZ986">
            <v>854970.89</v>
          </cell>
          <cell r="BA986">
            <v>60079896.640000001</v>
          </cell>
          <cell r="BC986">
            <v>60079896.640000001</v>
          </cell>
          <cell r="BD986">
            <v>527684.49</v>
          </cell>
        </row>
        <row r="987">
          <cell r="A987" t="str">
            <v>CBAG11171</v>
          </cell>
          <cell r="B987" t="str">
            <v>Prêmios de Seguros</v>
          </cell>
          <cell r="C987">
            <v>9932100.4900000002</v>
          </cell>
          <cell r="D987">
            <v>2303127.62</v>
          </cell>
          <cell r="E987">
            <v>450174.58</v>
          </cell>
          <cell r="F987">
            <v>116187.9</v>
          </cell>
          <cell r="G987">
            <v>0</v>
          </cell>
          <cell r="H987">
            <v>0</v>
          </cell>
          <cell r="I987">
            <v>177321.84</v>
          </cell>
          <cell r="J987">
            <v>176973.3</v>
          </cell>
          <cell r="K987">
            <v>218623.53</v>
          </cell>
          <cell r="L987">
            <v>180287.28</v>
          </cell>
          <cell r="M987">
            <v>175382.43</v>
          </cell>
          <cell r="N987">
            <v>204398.85</v>
          </cell>
          <cell r="O987">
            <v>98868.66</v>
          </cell>
          <cell r="P987">
            <v>7216.62</v>
          </cell>
          <cell r="Q987">
            <v>196347.39</v>
          </cell>
          <cell r="R987">
            <v>302422.92</v>
          </cell>
          <cell r="S987">
            <v>430301.52</v>
          </cell>
          <cell r="T987">
            <v>425934.12</v>
          </cell>
          <cell r="U987">
            <v>2590.59</v>
          </cell>
          <cell r="V987">
            <v>50181.81</v>
          </cell>
          <cell r="W987">
            <v>50117.19</v>
          </cell>
          <cell r="X987">
            <v>50439.33</v>
          </cell>
          <cell r="Y987">
            <v>46057.56</v>
          </cell>
          <cell r="Z987">
            <v>46735.29</v>
          </cell>
          <cell r="AA987">
            <v>46007.02</v>
          </cell>
          <cell r="AB987">
            <v>45180.21</v>
          </cell>
          <cell r="AC987">
            <v>58213.8</v>
          </cell>
          <cell r="AD987">
            <v>58712.160000000003</v>
          </cell>
          <cell r="AE987">
            <v>78370.05</v>
          </cell>
          <cell r="AF987">
            <v>59165.4</v>
          </cell>
          <cell r="AG987">
            <v>57304.95</v>
          </cell>
          <cell r="AH987">
            <v>58933.26</v>
          </cell>
          <cell r="AI987">
            <v>54408.74</v>
          </cell>
          <cell r="AJ987">
            <v>110508.15</v>
          </cell>
          <cell r="AK987">
            <v>126499.43</v>
          </cell>
          <cell r="AL987">
            <v>124718.03</v>
          </cell>
          <cell r="AN987">
            <v>532918.32999999996</v>
          </cell>
          <cell r="AP987">
            <v>287263.40000000002</v>
          </cell>
          <cell r="AQ987">
            <v>287302.03999999998</v>
          </cell>
          <cell r="AR987">
            <v>283922.46000000002</v>
          </cell>
          <cell r="AS987">
            <v>287848.86</v>
          </cell>
          <cell r="AT987">
            <v>568865.06000000006</v>
          </cell>
          <cell r="AU987">
            <v>631087.15</v>
          </cell>
          <cell r="AV987">
            <v>62943.79</v>
          </cell>
          <cell r="AW987">
            <v>90188.27</v>
          </cell>
          <cell r="AX987">
            <v>44166.51</v>
          </cell>
          <cell r="AY987">
            <v>842148.54</v>
          </cell>
          <cell r="AZ987">
            <v>480737.73</v>
          </cell>
          <cell r="BA987">
            <v>20919204.16</v>
          </cell>
          <cell r="BC987">
            <v>20919204.16</v>
          </cell>
          <cell r="BD987">
            <v>527684.49</v>
          </cell>
        </row>
        <row r="988">
          <cell r="A988" t="str">
            <v>1131200</v>
          </cell>
          <cell r="B988" t="str">
            <v>PREMIOS DE SEGUROS</v>
          </cell>
          <cell r="C988">
            <v>9932100.4900000002</v>
          </cell>
          <cell r="D988">
            <v>2303127.62</v>
          </cell>
          <cell r="E988">
            <v>450174.58</v>
          </cell>
          <cell r="F988">
            <v>116187.9</v>
          </cell>
          <cell r="G988">
            <v>0</v>
          </cell>
          <cell r="H988">
            <v>0</v>
          </cell>
          <cell r="I988">
            <v>177321.84</v>
          </cell>
          <cell r="J988">
            <v>176973.3</v>
          </cell>
          <cell r="K988">
            <v>218623.53</v>
          </cell>
          <cell r="L988">
            <v>180287.28</v>
          </cell>
          <cell r="M988">
            <v>175382.43</v>
          </cell>
          <cell r="N988">
            <v>204398.85</v>
          </cell>
          <cell r="O988">
            <v>98868.66</v>
          </cell>
          <cell r="P988">
            <v>7216.62</v>
          </cell>
          <cell r="Q988">
            <v>196347.39</v>
          </cell>
          <cell r="R988">
            <v>302422.92</v>
          </cell>
          <cell r="S988">
            <v>430301.52</v>
          </cell>
          <cell r="T988">
            <v>425934.12</v>
          </cell>
          <cell r="U988">
            <v>2590.59</v>
          </cell>
          <cell r="V988">
            <v>50181.81</v>
          </cell>
          <cell r="W988">
            <v>50117.19</v>
          </cell>
          <cell r="X988">
            <v>50439.33</v>
          </cell>
          <cell r="Y988">
            <v>46057.56</v>
          </cell>
          <cell r="Z988">
            <v>46735.29</v>
          </cell>
          <cell r="AA988">
            <v>46007.02</v>
          </cell>
          <cell r="AB988">
            <v>45180.21</v>
          </cell>
          <cell r="AC988">
            <v>58213.8</v>
          </cell>
          <cell r="AD988">
            <v>58712.160000000003</v>
          </cell>
          <cell r="AE988">
            <v>78370.05</v>
          </cell>
          <cell r="AF988">
            <v>59165.4</v>
          </cell>
          <cell r="AG988">
            <v>57304.95</v>
          </cell>
          <cell r="AH988">
            <v>58933.26</v>
          </cell>
          <cell r="AI988">
            <v>54408.74</v>
          </cell>
          <cell r="AJ988">
            <v>110508.15</v>
          </cell>
          <cell r="AK988">
            <v>126499.43</v>
          </cell>
          <cell r="AL988">
            <v>124718.03</v>
          </cell>
          <cell r="AN988">
            <v>532918.32999999996</v>
          </cell>
          <cell r="AP988">
            <v>287263.40000000002</v>
          </cell>
          <cell r="AQ988">
            <v>287302.03999999998</v>
          </cell>
          <cell r="AR988">
            <v>283922.46000000002</v>
          </cell>
          <cell r="AS988">
            <v>287848.86</v>
          </cell>
          <cell r="AT988">
            <v>568865.06000000006</v>
          </cell>
          <cell r="AU988">
            <v>631087.15</v>
          </cell>
          <cell r="AV988">
            <v>62943.79</v>
          </cell>
          <cell r="AW988">
            <v>90188.27</v>
          </cell>
          <cell r="AX988">
            <v>44166.51</v>
          </cell>
          <cell r="AY988">
            <v>842148.54</v>
          </cell>
          <cell r="AZ988">
            <v>480737.73</v>
          </cell>
          <cell r="BA988">
            <v>20919204.16</v>
          </cell>
          <cell r="BC988">
            <v>20919204.16</v>
          </cell>
          <cell r="BD988">
            <v>527684.49</v>
          </cell>
        </row>
        <row r="989">
          <cell r="A989" t="str">
            <v>CBAG11172</v>
          </cell>
          <cell r="B989" t="str">
            <v>Prog Incentivo Fontes Alternativas - Proinfa</v>
          </cell>
          <cell r="C989">
            <v>892090.48</v>
          </cell>
          <cell r="D989">
            <v>29646137.969999999</v>
          </cell>
          <cell r="BA989">
            <v>30538228.449999999</v>
          </cell>
          <cell r="BC989">
            <v>30538228.449999999</v>
          </cell>
        </row>
        <row r="990">
          <cell r="A990" t="str">
            <v>1131501</v>
          </cell>
          <cell r="B990" t="str">
            <v>PROGRAMA INCENTIVO FONTES ALTERNATIVAS EE-PROINFA</v>
          </cell>
          <cell r="C990">
            <v>892090.48</v>
          </cell>
          <cell r="D990">
            <v>29646137.969999999</v>
          </cell>
          <cell r="BA990">
            <v>30538228.449999999</v>
          </cell>
          <cell r="BC990">
            <v>30538228.449999999</v>
          </cell>
        </row>
        <row r="991">
          <cell r="A991" t="str">
            <v>CBAG11174</v>
          </cell>
          <cell r="B991" t="str">
            <v>Outros Custos e Despesas a Apropriar</v>
          </cell>
          <cell r="C991">
            <v>2175330.9300000002</v>
          </cell>
          <cell r="D991">
            <v>5644039.9000000004</v>
          </cell>
          <cell r="E991">
            <v>126434.45</v>
          </cell>
          <cell r="H991">
            <v>142135.99</v>
          </cell>
          <cell r="J991">
            <v>0</v>
          </cell>
          <cell r="AY991">
            <v>160289.60000000001</v>
          </cell>
          <cell r="AZ991">
            <v>374233.16</v>
          </cell>
          <cell r="BA991">
            <v>8622464.0299999993</v>
          </cell>
          <cell r="BC991">
            <v>8622464.0299999993</v>
          </cell>
        </row>
        <row r="992">
          <cell r="A992" t="str">
            <v>1131502</v>
          </cell>
          <cell r="B992" t="str">
            <v>OUTROS PAGAMENTOS ANTECIPADOS</v>
          </cell>
          <cell r="C992">
            <v>2175330.9300000002</v>
          </cell>
          <cell r="D992">
            <v>5644039.9000000004</v>
          </cell>
          <cell r="E992">
            <v>126434.45</v>
          </cell>
          <cell r="H992">
            <v>142135.99</v>
          </cell>
          <cell r="J992">
            <v>0</v>
          </cell>
          <cell r="AY992">
            <v>160289.60000000001</v>
          </cell>
          <cell r="AZ992">
            <v>374233.16</v>
          </cell>
          <cell r="BA992">
            <v>8622464.0299999993</v>
          </cell>
          <cell r="BC992">
            <v>8622464.0299999993</v>
          </cell>
        </row>
        <row r="993">
          <cell r="A993" t="str">
            <v>CBAG1118</v>
          </cell>
          <cell r="B993" t="str">
            <v>Créditos com Partes Relacionadas</v>
          </cell>
          <cell r="C993">
            <v>15161647.359999999</v>
          </cell>
          <cell r="D993">
            <v>8764865.9299999997</v>
          </cell>
          <cell r="H993">
            <v>0</v>
          </cell>
          <cell r="I993">
            <v>0</v>
          </cell>
          <cell r="J993">
            <v>0</v>
          </cell>
          <cell r="K993">
            <v>0</v>
          </cell>
          <cell r="L993">
            <v>0</v>
          </cell>
          <cell r="M993">
            <v>0</v>
          </cell>
          <cell r="N993">
            <v>0</v>
          </cell>
          <cell r="P993">
            <v>0</v>
          </cell>
          <cell r="Q993">
            <v>377220.82</v>
          </cell>
          <cell r="R993">
            <v>147925.65</v>
          </cell>
          <cell r="S993">
            <v>222724.45</v>
          </cell>
          <cell r="T993">
            <v>1922435.12</v>
          </cell>
          <cell r="U993">
            <v>8491135.5199999996</v>
          </cell>
          <cell r="X993">
            <v>0</v>
          </cell>
          <cell r="AI993">
            <v>0</v>
          </cell>
          <cell r="AJ993">
            <v>0</v>
          </cell>
          <cell r="AK993">
            <v>0</v>
          </cell>
          <cell r="AL993">
            <v>0</v>
          </cell>
          <cell r="AO993">
            <v>0</v>
          </cell>
          <cell r="AP993">
            <v>38382.85</v>
          </cell>
          <cell r="AT993">
            <v>0</v>
          </cell>
          <cell r="AU993">
            <v>0</v>
          </cell>
          <cell r="AX993">
            <v>0</v>
          </cell>
          <cell r="AY993">
            <v>0</v>
          </cell>
          <cell r="AZ993">
            <v>47404338.539999999</v>
          </cell>
          <cell r="BA993">
            <v>82530676.239999995</v>
          </cell>
          <cell r="BB993">
            <v>-81394959.75</v>
          </cell>
          <cell r="BC993">
            <v>1135716.49</v>
          </cell>
          <cell r="BD993">
            <v>5374034.2199999997</v>
          </cell>
        </row>
        <row r="994">
          <cell r="A994" t="str">
            <v>CBAG11181</v>
          </cell>
          <cell r="B994" t="str">
            <v>Mútuo</v>
          </cell>
          <cell r="I994">
            <v>0</v>
          </cell>
          <cell r="J994">
            <v>0</v>
          </cell>
          <cell r="K994">
            <v>0</v>
          </cell>
          <cell r="L994">
            <v>0</v>
          </cell>
          <cell r="M994">
            <v>0</v>
          </cell>
          <cell r="N994">
            <v>0</v>
          </cell>
          <cell r="P994">
            <v>0</v>
          </cell>
          <cell r="Q994">
            <v>0</v>
          </cell>
          <cell r="R994">
            <v>0</v>
          </cell>
          <cell r="S994">
            <v>0</v>
          </cell>
          <cell r="T994">
            <v>0</v>
          </cell>
          <cell r="X994">
            <v>0</v>
          </cell>
          <cell r="AO994">
            <v>0</v>
          </cell>
          <cell r="AT994">
            <v>0</v>
          </cell>
          <cell r="AZ994">
            <v>47404338.539999999</v>
          </cell>
          <cell r="BA994">
            <v>47404338.539999999</v>
          </cell>
          <cell r="BB994">
            <v>-47404338.539999999</v>
          </cell>
          <cell r="BC994">
            <v>0</v>
          </cell>
          <cell r="BD994">
            <v>0</v>
          </cell>
        </row>
        <row r="995">
          <cell r="A995" t="str">
            <v>1125820</v>
          </cell>
          <cell r="B995" t="str">
            <v>MUTUO - EMPRESAS DO GRUPO</v>
          </cell>
          <cell r="I995">
            <v>0</v>
          </cell>
          <cell r="J995">
            <v>0</v>
          </cell>
          <cell r="K995">
            <v>0</v>
          </cell>
          <cell r="L995">
            <v>0</v>
          </cell>
          <cell r="M995">
            <v>0</v>
          </cell>
          <cell r="N995">
            <v>0</v>
          </cell>
          <cell r="P995">
            <v>0</v>
          </cell>
          <cell r="Q995">
            <v>0</v>
          </cell>
          <cell r="R995">
            <v>0</v>
          </cell>
          <cell r="S995">
            <v>0</v>
          </cell>
          <cell r="T995">
            <v>0</v>
          </cell>
          <cell r="X995">
            <v>0</v>
          </cell>
          <cell r="AO995">
            <v>0</v>
          </cell>
          <cell r="AT995">
            <v>0</v>
          </cell>
          <cell r="AZ995">
            <v>47404338.539999999</v>
          </cell>
          <cell r="BA995">
            <v>47404338.539999999</v>
          </cell>
          <cell r="BB995">
            <v>-47404338.539999999</v>
          </cell>
          <cell r="BC995">
            <v>0</v>
          </cell>
          <cell r="BD995">
            <v>0</v>
          </cell>
        </row>
        <row r="996">
          <cell r="A996" t="str">
            <v>CBAG11182</v>
          </cell>
          <cell r="B996" t="str">
            <v>Outros</v>
          </cell>
          <cell r="C996">
            <v>15161647.359999999</v>
          </cell>
          <cell r="D996">
            <v>8764865.9299999997</v>
          </cell>
          <cell r="H996">
            <v>0</v>
          </cell>
          <cell r="K996">
            <v>0</v>
          </cell>
          <cell r="P996">
            <v>0</v>
          </cell>
          <cell r="Q996">
            <v>377220.82</v>
          </cell>
          <cell r="R996">
            <v>147925.65</v>
          </cell>
          <cell r="S996">
            <v>222724.45</v>
          </cell>
          <cell r="T996">
            <v>1922435.12</v>
          </cell>
          <cell r="U996">
            <v>8491135.5199999996</v>
          </cell>
          <cell r="AI996">
            <v>0</v>
          </cell>
          <cell r="AJ996">
            <v>0</v>
          </cell>
          <cell r="AK996">
            <v>0</v>
          </cell>
          <cell r="AL996">
            <v>0</v>
          </cell>
          <cell r="AP996">
            <v>38382.85</v>
          </cell>
          <cell r="AT996">
            <v>0</v>
          </cell>
          <cell r="AU996">
            <v>0</v>
          </cell>
          <cell r="AX996">
            <v>0</v>
          </cell>
          <cell r="AY996">
            <v>0</v>
          </cell>
          <cell r="AZ996">
            <v>0</v>
          </cell>
          <cell r="BA996">
            <v>35126337.700000003</v>
          </cell>
          <cell r="BB996">
            <v>-33990621.210000001</v>
          </cell>
          <cell r="BC996">
            <v>1135716.49</v>
          </cell>
          <cell r="BD996">
            <v>5374034.2199999997</v>
          </cell>
        </row>
        <row r="997">
          <cell r="A997" t="str">
            <v>1126352</v>
          </cell>
          <cell r="B997" t="str">
            <v>COMPARTILHAMENTO A RECEBER - EMP GP</v>
          </cell>
          <cell r="C997">
            <v>15161647.359999999</v>
          </cell>
          <cell r="D997">
            <v>8764865.9299999997</v>
          </cell>
          <cell r="U997">
            <v>322135.52</v>
          </cell>
          <cell r="AI997">
            <v>0</v>
          </cell>
          <cell r="AJ997">
            <v>0</v>
          </cell>
          <cell r="AK997">
            <v>0</v>
          </cell>
          <cell r="AL997">
            <v>0</v>
          </cell>
          <cell r="AT997">
            <v>0</v>
          </cell>
          <cell r="AU997">
            <v>0</v>
          </cell>
          <cell r="AX997">
            <v>0</v>
          </cell>
          <cell r="AZ997">
            <v>0</v>
          </cell>
          <cell r="BA997">
            <v>24248648.809999999</v>
          </cell>
          <cell r="BB997">
            <v>-23112932.309999999</v>
          </cell>
          <cell r="BC997">
            <v>1135716.5</v>
          </cell>
          <cell r="BD997">
            <v>5374034.2199999997</v>
          </cell>
        </row>
        <row r="998">
          <cell r="A998" t="str">
            <v>1126353</v>
          </cell>
          <cell r="B998" t="str">
            <v>OUTROS CREDITOS - EMPRESA DO GRUPO</v>
          </cell>
          <cell r="C998">
            <v>0</v>
          </cell>
          <cell r="D998">
            <v>0</v>
          </cell>
          <cell r="H998">
            <v>0</v>
          </cell>
          <cell r="K998">
            <v>0</v>
          </cell>
          <cell r="P998">
            <v>0</v>
          </cell>
          <cell r="Q998">
            <v>377220.82</v>
          </cell>
          <cell r="R998">
            <v>147925.65</v>
          </cell>
          <cell r="S998">
            <v>222724.45</v>
          </cell>
          <cell r="T998">
            <v>1922435.12</v>
          </cell>
          <cell r="U998">
            <v>8169000</v>
          </cell>
          <cell r="AP998">
            <v>38382.85</v>
          </cell>
          <cell r="AY998">
            <v>0</v>
          </cell>
          <cell r="AZ998">
            <v>0</v>
          </cell>
          <cell r="BA998">
            <v>10877688.890000001</v>
          </cell>
          <cell r="BB998">
            <v>-10877688.9</v>
          </cell>
          <cell r="BC998">
            <v>-0.01</v>
          </cell>
          <cell r="BD998">
            <v>0</v>
          </cell>
        </row>
        <row r="999">
          <cell r="A999" t="str">
            <v>CBAG1119</v>
          </cell>
          <cell r="B999" t="str">
            <v>Ativos Regulatórios</v>
          </cell>
          <cell r="D999">
            <v>190698789.50999999</v>
          </cell>
          <cell r="BA999">
            <v>190698789.50999999</v>
          </cell>
          <cell r="BC999">
            <v>190698789.50999999</v>
          </cell>
        </row>
        <row r="1000">
          <cell r="A1000" t="str">
            <v>1131450</v>
          </cell>
          <cell r="B1000" t="str">
            <v>ATIVO FINANCEIRO SETORIAL</v>
          </cell>
          <cell r="D1000">
            <v>190698789.50999999</v>
          </cell>
          <cell r="BA1000">
            <v>190698789.50999999</v>
          </cell>
          <cell r="BC1000">
            <v>190698789.50999999</v>
          </cell>
        </row>
        <row r="1001">
          <cell r="A1001" t="str">
            <v>CBAG1120</v>
          </cell>
          <cell r="B1001" t="str">
            <v>Ativos mantidos para venda</v>
          </cell>
          <cell r="BB1001">
            <v>0</v>
          </cell>
          <cell r="BC1001">
            <v>0</v>
          </cell>
          <cell r="BD1001">
            <v>0</v>
          </cell>
        </row>
        <row r="1002">
          <cell r="A1002" t="str">
            <v>1190000</v>
          </cell>
          <cell r="B1002" t="str">
            <v>ATIVOS MANTIDOS PARA VENDA (BCS)</v>
          </cell>
          <cell r="BB1002">
            <v>0</v>
          </cell>
          <cell r="BC1002">
            <v>0</v>
          </cell>
          <cell r="BD1002">
            <v>0</v>
          </cell>
        </row>
        <row r="1003">
          <cell r="A1003" t="str">
            <v>1190001</v>
          </cell>
          <cell r="B1003" t="str">
            <v>INVESTIMENTO-PARTICIP SOCIETARIAS DESCONTINUADAS</v>
          </cell>
          <cell r="BD1003">
            <v>0</v>
          </cell>
        </row>
        <row r="1004">
          <cell r="A1004" t="str">
            <v>CBAG12</v>
          </cell>
          <cell r="B1004" t="str">
            <v>ATIVO NÃO CIRCULANTE</v>
          </cell>
          <cell r="C1004">
            <v>20110116262.459999</v>
          </cell>
          <cell r="D1004">
            <v>15601575024.200001</v>
          </cell>
          <cell r="E1004">
            <v>800999310.80999994</v>
          </cell>
          <cell r="F1004">
            <v>623363875.5</v>
          </cell>
          <cell r="G1004">
            <v>236832640.09999999</v>
          </cell>
          <cell r="H1004">
            <v>16870334.390000001</v>
          </cell>
          <cell r="I1004">
            <v>72744370.200000003</v>
          </cell>
          <cell r="J1004">
            <v>74223346.069999993</v>
          </cell>
          <cell r="K1004">
            <v>92043941.510000005</v>
          </cell>
          <cell r="L1004">
            <v>70834154.150000006</v>
          </cell>
          <cell r="M1004">
            <v>86738157.739999995</v>
          </cell>
          <cell r="N1004">
            <v>108595079.59</v>
          </cell>
          <cell r="O1004">
            <v>43381512.380000003</v>
          </cell>
          <cell r="P1004">
            <v>372390285.27999997</v>
          </cell>
          <cell r="Q1004">
            <v>52070478.329999998</v>
          </cell>
          <cell r="R1004">
            <v>83267561.790000007</v>
          </cell>
          <cell r="S1004">
            <v>154577728.49000001</v>
          </cell>
          <cell r="T1004">
            <v>118472729.06999999</v>
          </cell>
          <cell r="U1004">
            <v>1997546393.0599999</v>
          </cell>
          <cell r="V1004">
            <v>122776295.55</v>
          </cell>
          <cell r="W1004">
            <v>122852586.31</v>
          </cell>
          <cell r="X1004">
            <v>128816156.63</v>
          </cell>
          <cell r="Y1004">
            <v>131513387.13</v>
          </cell>
          <cell r="Z1004">
            <v>115422292.95999999</v>
          </cell>
          <cell r="AA1004">
            <v>128929419.87</v>
          </cell>
          <cell r="AB1004">
            <v>107055635.94</v>
          </cell>
          <cell r="AC1004">
            <v>142241640.58000001</v>
          </cell>
          <cell r="AD1004">
            <v>142948465.21000001</v>
          </cell>
          <cell r="AE1004">
            <v>187519805.31</v>
          </cell>
          <cell r="AF1004">
            <v>146872186.38</v>
          </cell>
          <cell r="AG1004">
            <v>141512693.84999999</v>
          </cell>
          <cell r="AH1004">
            <v>145044812.56999999</v>
          </cell>
          <cell r="AI1004">
            <v>120817754.18000001</v>
          </cell>
          <cell r="AJ1004">
            <v>126047749.90000001</v>
          </cell>
          <cell r="AK1004">
            <v>145810726.22</v>
          </cell>
          <cell r="AL1004">
            <v>144101849.66</v>
          </cell>
          <cell r="AM1004">
            <v>54866345.460000001</v>
          </cell>
          <cell r="AN1004">
            <v>269871940.72000003</v>
          </cell>
          <cell r="AO1004">
            <v>176232837.72</v>
          </cell>
          <cell r="AP1004">
            <v>126139501.53</v>
          </cell>
          <cell r="AQ1004">
            <v>128682220.75</v>
          </cell>
          <cell r="AR1004">
            <v>119127901.36</v>
          </cell>
          <cell r="AS1004">
            <v>121855851.05</v>
          </cell>
          <cell r="AT1004">
            <v>561975975.34000003</v>
          </cell>
          <cell r="AU1004">
            <v>210553517.63</v>
          </cell>
          <cell r="AV1004">
            <v>139007764.16</v>
          </cell>
          <cell r="AW1004">
            <v>209700322.91</v>
          </cell>
          <cell r="AX1004">
            <v>147621771.80000001</v>
          </cell>
          <cell r="AY1004">
            <v>818102827.61000001</v>
          </cell>
          <cell r="AZ1004">
            <v>20894673648.389999</v>
          </cell>
          <cell r="BA1004">
            <v>66995339069.800003</v>
          </cell>
          <cell r="BB1004">
            <v>-26618886619.650002</v>
          </cell>
          <cell r="BC1004">
            <v>40376452450.150002</v>
          </cell>
          <cell r="BD1004">
            <v>21699103362.77</v>
          </cell>
        </row>
        <row r="1005">
          <cell r="A1005" t="str">
            <v>CBAG121</v>
          </cell>
          <cell r="B1005" t="str">
            <v>Ativo Realizável a Longo Prazo</v>
          </cell>
          <cell r="C1005">
            <v>5924569519.9499998</v>
          </cell>
          <cell r="D1005">
            <v>8200557300.9499998</v>
          </cell>
          <cell r="E1005">
            <v>59505520.5</v>
          </cell>
          <cell r="F1005">
            <v>80811470.599999994</v>
          </cell>
          <cell r="G1005">
            <v>43357911.009999998</v>
          </cell>
          <cell r="H1005">
            <v>536049.35</v>
          </cell>
          <cell r="I1005">
            <v>4165086.01</v>
          </cell>
          <cell r="J1005">
            <v>4072942.55</v>
          </cell>
          <cell r="K1005">
            <v>4629755.8899999997</v>
          </cell>
          <cell r="L1005">
            <v>4290553.3499999996</v>
          </cell>
          <cell r="M1005">
            <v>16510454.710000001</v>
          </cell>
          <cell r="N1005">
            <v>17060633.079999998</v>
          </cell>
          <cell r="O1005">
            <v>3084177.44</v>
          </cell>
          <cell r="P1005">
            <v>136742100.31999999</v>
          </cell>
          <cell r="Q1005">
            <v>19499616.18</v>
          </cell>
          <cell r="R1005">
            <v>39386629.109999999</v>
          </cell>
          <cell r="S1005">
            <v>46319266.880000003</v>
          </cell>
          <cell r="T1005">
            <v>45474079.210000001</v>
          </cell>
          <cell r="U1005">
            <v>57016221.43</v>
          </cell>
          <cell r="V1005">
            <v>111642.58</v>
          </cell>
          <cell r="W1005">
            <v>552130.56000000006</v>
          </cell>
          <cell r="X1005">
            <v>111642.59</v>
          </cell>
          <cell r="Y1005">
            <v>15459236.57</v>
          </cell>
          <cell r="Z1005">
            <v>101391.98</v>
          </cell>
          <cell r="AA1005">
            <v>14658718.33</v>
          </cell>
          <cell r="AB1005">
            <v>468446.84</v>
          </cell>
          <cell r="AC1005">
            <v>125304.57</v>
          </cell>
          <cell r="AD1005">
            <v>125304.56</v>
          </cell>
          <cell r="AE1005">
            <v>433051.96</v>
          </cell>
          <cell r="AF1005">
            <v>683931.07</v>
          </cell>
          <cell r="AG1005">
            <v>146161.12</v>
          </cell>
          <cell r="AH1005">
            <v>125304.58</v>
          </cell>
          <cell r="AI1005">
            <v>539859.27</v>
          </cell>
          <cell r="AJ1005">
            <v>8989968.3399999999</v>
          </cell>
          <cell r="AK1005">
            <v>10408132.93</v>
          </cell>
          <cell r="AL1005">
            <v>10278312.77</v>
          </cell>
          <cell r="AN1005">
            <v>3583350.45</v>
          </cell>
          <cell r="AP1005">
            <v>2934347.32</v>
          </cell>
          <cell r="AQ1005">
            <v>2937852.31</v>
          </cell>
          <cell r="AR1005">
            <v>2985273.72</v>
          </cell>
          <cell r="AS1005">
            <v>2924249.55</v>
          </cell>
          <cell r="AT1005">
            <v>15874716.16</v>
          </cell>
          <cell r="AU1005">
            <v>13642.31</v>
          </cell>
          <cell r="AV1005">
            <v>138974458.41999999</v>
          </cell>
          <cell r="AW1005">
            <v>209662450.00999999</v>
          </cell>
          <cell r="AX1005">
            <v>147595640.12</v>
          </cell>
          <cell r="AY1005">
            <v>809495605.96000004</v>
          </cell>
          <cell r="AZ1005">
            <v>538071683.79999995</v>
          </cell>
          <cell r="BA1005">
            <v>16645961099.27</v>
          </cell>
          <cell r="BB1005">
            <v>-203813208.61000001</v>
          </cell>
          <cell r="BC1005">
            <v>16442147890.66</v>
          </cell>
          <cell r="BD1005">
            <v>543875714.64999998</v>
          </cell>
        </row>
        <row r="1006">
          <cell r="A1006" t="str">
            <v>CBAG1211</v>
          </cell>
          <cell r="B1006" t="str">
            <v>Aplic Financeiras - Tít e Valores Mobiliários</v>
          </cell>
          <cell r="C1006">
            <v>123022304.33</v>
          </cell>
          <cell r="D1006">
            <v>904518.3</v>
          </cell>
          <cell r="E1006">
            <v>0</v>
          </cell>
          <cell r="G1006">
            <v>0</v>
          </cell>
          <cell r="I1006">
            <v>4161192.82</v>
          </cell>
          <cell r="J1006">
            <v>4068513.9</v>
          </cell>
          <cell r="K1006">
            <v>4625327.24</v>
          </cell>
          <cell r="L1006">
            <v>4286711.0599999996</v>
          </cell>
          <cell r="M1006">
            <v>16507114.390000001</v>
          </cell>
          <cell r="N1006">
            <v>16710405.83</v>
          </cell>
          <cell r="O1006">
            <v>3038601.09</v>
          </cell>
          <cell r="P1006">
            <v>136719010.96000001</v>
          </cell>
          <cell r="Q1006">
            <v>2696138.71</v>
          </cell>
          <cell r="R1006">
            <v>3481876.5</v>
          </cell>
          <cell r="S1006">
            <v>5834551</v>
          </cell>
          <cell r="T1006">
            <v>5319642.9400000004</v>
          </cell>
          <cell r="U1006">
            <v>56993123.32</v>
          </cell>
          <cell r="V1006">
            <v>108208.17</v>
          </cell>
          <cell r="W1006">
            <v>108208.18</v>
          </cell>
          <cell r="X1006">
            <v>108208.18</v>
          </cell>
          <cell r="Y1006">
            <v>98658.64</v>
          </cell>
          <cell r="Z1006">
            <v>98211.8</v>
          </cell>
          <cell r="AA1006">
            <v>98658.64</v>
          </cell>
          <cell r="AB1006">
            <v>94464.639999999999</v>
          </cell>
          <cell r="AC1006">
            <v>123989.43</v>
          </cell>
          <cell r="AD1006">
            <v>123989.42</v>
          </cell>
          <cell r="AE1006">
            <v>104995.98</v>
          </cell>
          <cell r="AF1006">
            <v>123989.43</v>
          </cell>
          <cell r="AG1006">
            <v>123989.43</v>
          </cell>
          <cell r="AH1006">
            <v>123989.44</v>
          </cell>
          <cell r="AI1006">
            <v>538933.96</v>
          </cell>
          <cell r="AJ1006">
            <v>1431221.67</v>
          </cell>
          <cell r="AK1006">
            <v>1768374.92</v>
          </cell>
          <cell r="AL1006">
            <v>1638564</v>
          </cell>
          <cell r="AN1006">
            <v>3583350.45</v>
          </cell>
          <cell r="AP1006">
            <v>2934347.32</v>
          </cell>
          <cell r="AQ1006">
            <v>2937852.31</v>
          </cell>
          <cell r="AR1006">
            <v>2985273.72</v>
          </cell>
          <cell r="AS1006">
            <v>2924249.55</v>
          </cell>
          <cell r="AT1006">
            <v>14750120.869999999</v>
          </cell>
          <cell r="AV1006">
            <v>1510784.19</v>
          </cell>
          <cell r="AW1006">
            <v>2463112.11</v>
          </cell>
          <cell r="AY1006">
            <v>1688578.73</v>
          </cell>
          <cell r="BA1006">
            <v>430963357.56999999</v>
          </cell>
          <cell r="BC1006">
            <v>430963357.56999999</v>
          </cell>
        </row>
        <row r="1007">
          <cell r="A1007" t="str">
            <v>CBAG12111</v>
          </cell>
          <cell r="B1007" t="str">
            <v>Aplic Financeiras Avaliadas a Valor Justo</v>
          </cell>
          <cell r="C1007">
            <v>123022304.33</v>
          </cell>
          <cell r="D1007">
            <v>904518.3</v>
          </cell>
          <cell r="E1007">
            <v>0</v>
          </cell>
          <cell r="G1007">
            <v>0</v>
          </cell>
          <cell r="I1007">
            <v>4161192.82</v>
          </cell>
          <cell r="J1007">
            <v>4068513.9</v>
          </cell>
          <cell r="K1007">
            <v>4625327.24</v>
          </cell>
          <cell r="L1007">
            <v>4286711.0599999996</v>
          </cell>
          <cell r="M1007">
            <v>16507114.390000001</v>
          </cell>
          <cell r="N1007">
            <v>16710405.83</v>
          </cell>
          <cell r="O1007">
            <v>3038601.09</v>
          </cell>
          <cell r="P1007">
            <v>136719010.96000001</v>
          </cell>
          <cell r="Q1007">
            <v>2696138.71</v>
          </cell>
          <cell r="R1007">
            <v>3481876.5</v>
          </cell>
          <cell r="S1007">
            <v>5834551</v>
          </cell>
          <cell r="T1007">
            <v>5319642.9400000004</v>
          </cell>
          <cell r="U1007">
            <v>56993123.32</v>
          </cell>
          <cell r="V1007">
            <v>108208.17</v>
          </cell>
          <cell r="W1007">
            <v>108208.18</v>
          </cell>
          <cell r="X1007">
            <v>108208.18</v>
          </cell>
          <cell r="Y1007">
            <v>98658.64</v>
          </cell>
          <cell r="Z1007">
            <v>98211.8</v>
          </cell>
          <cell r="AA1007">
            <v>98658.64</v>
          </cell>
          <cell r="AB1007">
            <v>94464.639999999999</v>
          </cell>
          <cell r="AC1007">
            <v>123989.43</v>
          </cell>
          <cell r="AD1007">
            <v>123989.42</v>
          </cell>
          <cell r="AE1007">
            <v>104995.98</v>
          </cell>
          <cell r="AF1007">
            <v>123989.43</v>
          </cell>
          <cell r="AG1007">
            <v>123989.43</v>
          </cell>
          <cell r="AH1007">
            <v>123989.44</v>
          </cell>
          <cell r="AI1007">
            <v>538933.96</v>
          </cell>
          <cell r="AJ1007">
            <v>1431221.67</v>
          </cell>
          <cell r="AK1007">
            <v>1768374.92</v>
          </cell>
          <cell r="AL1007">
            <v>1638564</v>
          </cell>
          <cell r="AN1007">
            <v>3583350.45</v>
          </cell>
          <cell r="AP1007">
            <v>2934347.32</v>
          </cell>
          <cell r="AQ1007">
            <v>2937852.31</v>
          </cell>
          <cell r="AR1007">
            <v>2985273.72</v>
          </cell>
          <cell r="AS1007">
            <v>2924249.55</v>
          </cell>
          <cell r="AT1007">
            <v>14750120.869999999</v>
          </cell>
          <cell r="AV1007">
            <v>1510784.19</v>
          </cell>
          <cell r="AW1007">
            <v>2463112.11</v>
          </cell>
          <cell r="AY1007">
            <v>1688578.73</v>
          </cell>
          <cell r="BA1007">
            <v>430963357.56999999</v>
          </cell>
          <cell r="BC1007">
            <v>430963357.56999999</v>
          </cell>
        </row>
        <row r="1008">
          <cell r="A1008" t="str">
            <v>CBAG121112</v>
          </cell>
          <cell r="B1008" t="str">
            <v>Títulos Disponíveis para Venda</v>
          </cell>
          <cell r="C1008">
            <v>123022304.33</v>
          </cell>
          <cell r="D1008">
            <v>904518.3</v>
          </cell>
          <cell r="E1008">
            <v>0</v>
          </cell>
          <cell r="I1008">
            <v>4161192.82</v>
          </cell>
          <cell r="J1008">
            <v>4068513.9</v>
          </cell>
          <cell r="K1008">
            <v>4625327.24</v>
          </cell>
          <cell r="L1008">
            <v>4286711.0599999996</v>
          </cell>
          <cell r="M1008">
            <v>16507114.390000001</v>
          </cell>
          <cell r="N1008">
            <v>16710405.83</v>
          </cell>
          <cell r="O1008">
            <v>3038601.09</v>
          </cell>
          <cell r="P1008">
            <v>136719010.96000001</v>
          </cell>
          <cell r="Q1008">
            <v>2696138.71</v>
          </cell>
          <cell r="R1008">
            <v>3481876.5</v>
          </cell>
          <cell r="S1008">
            <v>5834551</v>
          </cell>
          <cell r="T1008">
            <v>5319642.9400000004</v>
          </cell>
          <cell r="U1008">
            <v>56993123.32</v>
          </cell>
          <cell r="V1008">
            <v>108208.17</v>
          </cell>
          <cell r="W1008">
            <v>108208.18</v>
          </cell>
          <cell r="X1008">
            <v>108208.18</v>
          </cell>
          <cell r="Y1008">
            <v>98658.64</v>
          </cell>
          <cell r="Z1008">
            <v>98211.8</v>
          </cell>
          <cell r="AA1008">
            <v>98658.64</v>
          </cell>
          <cell r="AB1008">
            <v>94464.639999999999</v>
          </cell>
          <cell r="AC1008">
            <v>123989.43</v>
          </cell>
          <cell r="AD1008">
            <v>123989.42</v>
          </cell>
          <cell r="AE1008">
            <v>104995.98</v>
          </cell>
          <cell r="AF1008">
            <v>123989.43</v>
          </cell>
          <cell r="AG1008">
            <v>123989.43</v>
          </cell>
          <cell r="AH1008">
            <v>123989.44</v>
          </cell>
          <cell r="AI1008">
            <v>538933.96</v>
          </cell>
          <cell r="AJ1008">
            <v>1431221.67</v>
          </cell>
          <cell r="AK1008">
            <v>1768374.92</v>
          </cell>
          <cell r="AL1008">
            <v>1638564</v>
          </cell>
          <cell r="AN1008">
            <v>3583350.45</v>
          </cell>
          <cell r="AP1008">
            <v>2934347.32</v>
          </cell>
          <cell r="AQ1008">
            <v>2937852.31</v>
          </cell>
          <cell r="AR1008">
            <v>2985273.72</v>
          </cell>
          <cell r="AS1008">
            <v>2924249.55</v>
          </cell>
          <cell r="AT1008">
            <v>14750120.869999999</v>
          </cell>
          <cell r="AV1008">
            <v>1510784.19</v>
          </cell>
          <cell r="AW1008">
            <v>2463112.11</v>
          </cell>
          <cell r="AY1008">
            <v>1688578.73</v>
          </cell>
          <cell r="BA1008">
            <v>430963357.56999999</v>
          </cell>
          <cell r="BC1008">
            <v>430963357.56999999</v>
          </cell>
        </row>
        <row r="1009">
          <cell r="A1009" t="str">
            <v>1214801</v>
          </cell>
          <cell r="B1009" t="str">
            <v>TITULOS E VAL.MOBILIARIOS-DISPONIVEIS PARA VENDA</v>
          </cell>
          <cell r="C1009">
            <v>101800074.48</v>
          </cell>
          <cell r="D1009">
            <v>904518.3</v>
          </cell>
          <cell r="E1009">
            <v>0</v>
          </cell>
          <cell r="I1009">
            <v>4161192.82</v>
          </cell>
          <cell r="J1009">
            <v>4068513.9</v>
          </cell>
          <cell r="K1009">
            <v>4625327.24</v>
          </cell>
          <cell r="L1009">
            <v>4286711.0599999996</v>
          </cell>
          <cell r="M1009">
            <v>16507114.390000001</v>
          </cell>
          <cell r="N1009">
            <v>16710405.83</v>
          </cell>
          <cell r="O1009">
            <v>3038601.09</v>
          </cell>
          <cell r="P1009">
            <v>136719010.96000001</v>
          </cell>
          <cell r="Q1009">
            <v>2696138.71</v>
          </cell>
          <cell r="R1009">
            <v>3481876.5</v>
          </cell>
          <cell r="S1009">
            <v>5834551</v>
          </cell>
          <cell r="T1009">
            <v>5319642.9400000004</v>
          </cell>
          <cell r="U1009">
            <v>56993123.32</v>
          </cell>
          <cell r="V1009">
            <v>108208.17</v>
          </cell>
          <cell r="W1009">
            <v>108208.18</v>
          </cell>
          <cell r="X1009">
            <v>108208.18</v>
          </cell>
          <cell r="Y1009">
            <v>98658.64</v>
          </cell>
          <cell r="Z1009">
            <v>98211.8</v>
          </cell>
          <cell r="AA1009">
            <v>98658.64</v>
          </cell>
          <cell r="AB1009">
            <v>94464.639999999999</v>
          </cell>
          <cell r="AC1009">
            <v>123989.43</v>
          </cell>
          <cell r="AD1009">
            <v>123989.42</v>
          </cell>
          <cell r="AE1009">
            <v>104995.98</v>
          </cell>
          <cell r="AF1009">
            <v>123989.43</v>
          </cell>
          <cell r="AG1009">
            <v>123989.43</v>
          </cell>
          <cell r="AH1009">
            <v>123989.44</v>
          </cell>
          <cell r="AI1009">
            <v>538933.96</v>
          </cell>
          <cell r="AJ1009">
            <v>1431221.67</v>
          </cell>
          <cell r="AK1009">
            <v>1768374.92</v>
          </cell>
          <cell r="AL1009">
            <v>1638564</v>
          </cell>
          <cell r="AN1009">
            <v>3583350.45</v>
          </cell>
          <cell r="AP1009">
            <v>2934347.32</v>
          </cell>
          <cell r="AQ1009">
            <v>2937852.31</v>
          </cell>
          <cell r="AR1009">
            <v>2985273.72</v>
          </cell>
          <cell r="AS1009">
            <v>2924249.55</v>
          </cell>
          <cell r="AT1009">
            <v>14750120.869999999</v>
          </cell>
          <cell r="AV1009">
            <v>1510784.19</v>
          </cell>
          <cell r="AW1009">
            <v>2463112.11</v>
          </cell>
          <cell r="AY1009">
            <v>1688578.73</v>
          </cell>
          <cell r="BA1009">
            <v>409741127.72000003</v>
          </cell>
          <cell r="BC1009">
            <v>409741127.72000003</v>
          </cell>
        </row>
        <row r="1010">
          <cell r="A1010" t="str">
            <v>1214805</v>
          </cell>
          <cell r="B1010" t="str">
            <v>TITULOS E VAL.MOBILIARIOS- MAUA</v>
          </cell>
          <cell r="C1010">
            <v>21222229.850000001</v>
          </cell>
          <cell r="BA1010">
            <v>21222229.850000001</v>
          </cell>
          <cell r="BC1010">
            <v>21222229.850000001</v>
          </cell>
        </row>
        <row r="1011">
          <cell r="A1011" t="str">
            <v>CBAG121113</v>
          </cell>
          <cell r="B1011" t="str">
            <v>Cauções e Depósitos Vinculados</v>
          </cell>
          <cell r="D1011">
            <v>0</v>
          </cell>
          <cell r="BA1011">
            <v>0</v>
          </cell>
          <cell r="BC1011">
            <v>0</v>
          </cell>
        </row>
        <row r="1012">
          <cell r="A1012" t="str">
            <v>1215000</v>
          </cell>
          <cell r="B1012" t="str">
            <v>CAUCAO-RENEGOCIACAO DA DIVIDA EXTERNA</v>
          </cell>
          <cell r="D1012">
            <v>0</v>
          </cell>
          <cell r="BA1012">
            <v>0</v>
          </cell>
          <cell r="BC1012">
            <v>0</v>
          </cell>
        </row>
        <row r="1013">
          <cell r="A1013" t="str">
            <v>CBAG1212</v>
          </cell>
          <cell r="B1013" t="str">
            <v>Outros investimentos temporários</v>
          </cell>
          <cell r="AZ1013">
            <v>25618579.050000001</v>
          </cell>
          <cell r="BA1013">
            <v>25618579.050000001</v>
          </cell>
          <cell r="BC1013">
            <v>25618579.050000001</v>
          </cell>
          <cell r="BD1013">
            <v>19984629.210000001</v>
          </cell>
        </row>
        <row r="1014">
          <cell r="A1014" t="str">
            <v>CBAG12121</v>
          </cell>
          <cell r="B1014" t="str">
            <v>Participação em outras sociedades</v>
          </cell>
          <cell r="AZ1014">
            <v>19415671.620000001</v>
          </cell>
          <cell r="BA1014">
            <v>19415671.620000001</v>
          </cell>
          <cell r="BC1014">
            <v>19415671.620000001</v>
          </cell>
          <cell r="BD1014">
            <v>15314723.84</v>
          </cell>
        </row>
        <row r="1015">
          <cell r="A1015" t="str">
            <v>1214900</v>
          </cell>
          <cell r="B1015" t="str">
            <v>PARTICIPACOES EM OUTRAS SOCIEDADES</v>
          </cell>
          <cell r="AZ1015">
            <v>9396959.4000000004</v>
          </cell>
          <cell r="BA1015">
            <v>9396959.4000000004</v>
          </cell>
          <cell r="BC1015">
            <v>9396959.4000000004</v>
          </cell>
          <cell r="BD1015">
            <v>9396959.4000000004</v>
          </cell>
        </row>
        <row r="1016">
          <cell r="A1016" t="str">
            <v>1214901</v>
          </cell>
          <cell r="B1016" t="str">
            <v>PARTICIPACOES EM OUTRAS SOCIEDADES - VALOR JUSTO</v>
          </cell>
          <cell r="AZ1016">
            <v>10967244.23</v>
          </cell>
          <cell r="BA1016">
            <v>10967244.23</v>
          </cell>
          <cell r="BC1016">
            <v>10967244.23</v>
          </cell>
          <cell r="BD1016">
            <v>6866296.4500000002</v>
          </cell>
        </row>
        <row r="1017">
          <cell r="A1017" t="str">
            <v>1214950</v>
          </cell>
          <cell r="B1017" t="str">
            <v>(-) PERDAS ESTIMADAS - PARTICIP EM OUTR SOCIEDADES</v>
          </cell>
          <cell r="AZ1017">
            <v>-948532.01</v>
          </cell>
          <cell r="BA1017">
            <v>-948532.01</v>
          </cell>
          <cell r="BC1017">
            <v>-948532.01</v>
          </cell>
          <cell r="BD1017">
            <v>-948532.01</v>
          </cell>
        </row>
        <row r="1018">
          <cell r="A1018" t="str">
            <v>CBAG12122</v>
          </cell>
          <cell r="B1018" t="str">
            <v>Incentivos fiscais</v>
          </cell>
          <cell r="AZ1018">
            <v>6202907.4299999997</v>
          </cell>
          <cell r="BA1018">
            <v>6202907.4299999997</v>
          </cell>
          <cell r="BC1018">
            <v>6202907.4299999997</v>
          </cell>
          <cell r="BD1018">
            <v>4669905.37</v>
          </cell>
        </row>
        <row r="1019">
          <cell r="A1019" t="str">
            <v>1214902</v>
          </cell>
          <cell r="B1019" t="str">
            <v>INCENTIVOS FISCAIS</v>
          </cell>
          <cell r="AZ1019">
            <v>39883141.310000002</v>
          </cell>
          <cell r="BA1019">
            <v>39883141.310000002</v>
          </cell>
          <cell r="BC1019">
            <v>39883141.310000002</v>
          </cell>
          <cell r="BD1019">
            <v>39883141.310000002</v>
          </cell>
        </row>
        <row r="1020">
          <cell r="A1020" t="str">
            <v>1214903</v>
          </cell>
          <cell r="B1020" t="str">
            <v>INCENTIVOS FISCAIS - VALOR JUSTO</v>
          </cell>
          <cell r="AZ1020">
            <v>3322940.84</v>
          </cell>
          <cell r="BA1020">
            <v>3322940.84</v>
          </cell>
          <cell r="BC1020">
            <v>3322940.84</v>
          </cell>
          <cell r="BD1020">
            <v>1789938.78</v>
          </cell>
        </row>
        <row r="1021">
          <cell r="A1021" t="str">
            <v>1214951</v>
          </cell>
          <cell r="B1021" t="str">
            <v>(-) PERDAS ESTIMADAS - INCENTIVOS FISCAIS</v>
          </cell>
          <cell r="AZ1021">
            <v>-37003174.719999999</v>
          </cell>
          <cell r="BA1021">
            <v>-37003174.719999999</v>
          </cell>
          <cell r="BC1021">
            <v>-37003174.719999999</v>
          </cell>
          <cell r="BD1021">
            <v>-37003174.719999999</v>
          </cell>
        </row>
        <row r="1022">
          <cell r="A1022" t="str">
            <v>CBAG1213</v>
          </cell>
          <cell r="B1022" t="str">
            <v>Contas a Receber</v>
          </cell>
          <cell r="C1022">
            <v>0</v>
          </cell>
          <cell r="D1022">
            <v>109471708.84</v>
          </cell>
          <cell r="E1022">
            <v>0</v>
          </cell>
          <cell r="N1022">
            <v>346886.93</v>
          </cell>
          <cell r="AB1022">
            <v>0</v>
          </cell>
          <cell r="AC1022">
            <v>0</v>
          </cell>
          <cell r="AD1022">
            <v>0</v>
          </cell>
          <cell r="AE1022">
            <v>0</v>
          </cell>
          <cell r="AF1022">
            <v>0</v>
          </cell>
          <cell r="AG1022">
            <v>0</v>
          </cell>
          <cell r="AH1022">
            <v>0</v>
          </cell>
          <cell r="BA1022">
            <v>109818595.77</v>
          </cell>
          <cell r="BB1022">
            <v>0</v>
          </cell>
          <cell r="BC1022">
            <v>109818595.77</v>
          </cell>
        </row>
        <row r="1023">
          <cell r="A1023" t="str">
            <v>CBAG12131</v>
          </cell>
          <cell r="B1023" t="str">
            <v>Clientes</v>
          </cell>
          <cell r="C1023">
            <v>0</v>
          </cell>
          <cell r="D1023">
            <v>109471708.84</v>
          </cell>
          <cell r="E1023">
            <v>0</v>
          </cell>
          <cell r="N1023">
            <v>346886.93</v>
          </cell>
          <cell r="AB1023">
            <v>0</v>
          </cell>
          <cell r="AC1023">
            <v>0</v>
          </cell>
          <cell r="AD1023">
            <v>0</v>
          </cell>
          <cell r="AE1023">
            <v>0</v>
          </cell>
          <cell r="AF1023">
            <v>0</v>
          </cell>
          <cell r="AG1023">
            <v>0</v>
          </cell>
          <cell r="AH1023">
            <v>0</v>
          </cell>
          <cell r="BA1023">
            <v>109818595.77</v>
          </cell>
          <cell r="BB1023">
            <v>0</v>
          </cell>
          <cell r="BC1023">
            <v>109818595.77</v>
          </cell>
        </row>
        <row r="1024">
          <cell r="A1024" t="str">
            <v>CBAG121311</v>
          </cell>
          <cell r="B1024" t="str">
            <v>Consumid, Concessionárias e Permissionárias</v>
          </cell>
          <cell r="C1024">
            <v>0</v>
          </cell>
          <cell r="D1024">
            <v>109471708.84</v>
          </cell>
          <cell r="N1024">
            <v>346886.93</v>
          </cell>
          <cell r="AB1024">
            <v>0</v>
          </cell>
          <cell r="AC1024">
            <v>0</v>
          </cell>
          <cell r="AD1024">
            <v>0</v>
          </cell>
          <cell r="AE1024">
            <v>0</v>
          </cell>
          <cell r="AF1024">
            <v>0</v>
          </cell>
          <cell r="AG1024">
            <v>0</v>
          </cell>
          <cell r="AH1024">
            <v>0</v>
          </cell>
          <cell r="BA1024">
            <v>109818595.77</v>
          </cell>
          <cell r="BB1024">
            <v>0</v>
          </cell>
          <cell r="BC1024">
            <v>109818595.77</v>
          </cell>
        </row>
        <row r="1025">
          <cell r="A1025" t="str">
            <v>CBAG1213111</v>
          </cell>
          <cell r="B1025" t="str">
            <v>Consumidores</v>
          </cell>
          <cell r="D1025">
            <v>107568580.97</v>
          </cell>
          <cell r="BA1025">
            <v>107568580.97</v>
          </cell>
          <cell r="BB1025">
            <v>0</v>
          </cell>
          <cell r="BC1025">
            <v>107568580.97</v>
          </cell>
        </row>
        <row r="1026">
          <cell r="A1026" t="str">
            <v>CBAG121311101</v>
          </cell>
          <cell r="B1026" t="str">
            <v>Participação Financeira</v>
          </cell>
          <cell r="D1026">
            <v>244519.21</v>
          </cell>
          <cell r="BA1026">
            <v>244519.21</v>
          </cell>
          <cell r="BC1026">
            <v>244519.21</v>
          </cell>
        </row>
        <row r="1027">
          <cell r="A1027" t="str">
            <v>1211400</v>
          </cell>
          <cell r="B1027" t="str">
            <v>PARCELAMENTO CONTRIBUICAO CONSUMIDOR</v>
          </cell>
          <cell r="D1027">
            <v>244519.21</v>
          </cell>
          <cell r="BA1027">
            <v>244519.21</v>
          </cell>
          <cell r="BC1027">
            <v>244519.21</v>
          </cell>
        </row>
        <row r="1028">
          <cell r="A1028" t="str">
            <v>CBAG121311103</v>
          </cell>
          <cell r="B1028" t="str">
            <v>Parcelamento de Débitos</v>
          </cell>
          <cell r="D1028">
            <v>144380322.16999999</v>
          </cell>
          <cell r="BA1028">
            <v>144380322.16999999</v>
          </cell>
          <cell r="BC1028">
            <v>144380322.16999999</v>
          </cell>
        </row>
        <row r="1029">
          <cell r="A1029" t="str">
            <v>1211700</v>
          </cell>
          <cell r="B1029" t="str">
            <v>PARCELAMENTO A EMITIR-RESIDENCIAL</v>
          </cell>
          <cell r="D1029">
            <v>425264.78</v>
          </cell>
          <cell r="BA1029">
            <v>425264.78</v>
          </cell>
          <cell r="BC1029">
            <v>425264.78</v>
          </cell>
        </row>
        <row r="1030">
          <cell r="A1030" t="str">
            <v>1211701</v>
          </cell>
          <cell r="B1030" t="str">
            <v>PARCELAMENTO A EMITIR-INDUSTRIAL</v>
          </cell>
          <cell r="D1030">
            <v>63693.81</v>
          </cell>
          <cell r="BA1030">
            <v>63693.81</v>
          </cell>
          <cell r="BC1030">
            <v>63693.81</v>
          </cell>
        </row>
        <row r="1031">
          <cell r="A1031" t="str">
            <v>1211703</v>
          </cell>
          <cell r="B1031" t="str">
            <v>PARCELAMENTO A EMITIR-COMERCIAL</v>
          </cell>
          <cell r="D1031">
            <v>300096.21000000002</v>
          </cell>
          <cell r="BA1031">
            <v>300096.21000000002</v>
          </cell>
          <cell r="BC1031">
            <v>300096.21000000002</v>
          </cell>
        </row>
        <row r="1032">
          <cell r="A1032" t="str">
            <v>1211705</v>
          </cell>
          <cell r="B1032" t="str">
            <v>PARCELAMENTO A EMITIR-RURAL</v>
          </cell>
          <cell r="D1032">
            <v>82270.69</v>
          </cell>
          <cell r="BA1032">
            <v>82270.69</v>
          </cell>
          <cell r="BC1032">
            <v>82270.69</v>
          </cell>
        </row>
        <row r="1033">
          <cell r="A1033" t="str">
            <v>1211706</v>
          </cell>
          <cell r="B1033" t="str">
            <v>PARCELAMENTO A EMITIR-PODER PUBLICO</v>
          </cell>
          <cell r="D1033">
            <v>100938.94</v>
          </cell>
          <cell r="BA1033">
            <v>100938.94</v>
          </cell>
          <cell r="BC1033">
            <v>100938.94</v>
          </cell>
        </row>
        <row r="1034">
          <cell r="A1034" t="str">
            <v>1211707</v>
          </cell>
          <cell r="B1034" t="str">
            <v>PARCELAMENTO A EMITIR-ILUMINACAO PUBLICA</v>
          </cell>
          <cell r="D1034">
            <v>87292.02</v>
          </cell>
          <cell r="BA1034">
            <v>87292.02</v>
          </cell>
          <cell r="BC1034">
            <v>87292.02</v>
          </cell>
        </row>
        <row r="1035">
          <cell r="A1035" t="str">
            <v>1211708</v>
          </cell>
          <cell r="B1035" t="str">
            <v>PARCELAMENTO A EMITIR-SERV PUBLICO</v>
          </cell>
          <cell r="D1035">
            <v>22246.74</v>
          </cell>
          <cell r="BA1035">
            <v>22246.74</v>
          </cell>
          <cell r="BC1035">
            <v>22246.74</v>
          </cell>
        </row>
        <row r="1036">
          <cell r="A1036" t="str">
            <v>1211709</v>
          </cell>
          <cell r="B1036" t="str">
            <v>PARCELAMENTO DEB VENCIDO-RESIDENCIAL</v>
          </cell>
          <cell r="D1036">
            <v>11898057.23</v>
          </cell>
          <cell r="BA1036">
            <v>11898057.23</v>
          </cell>
          <cell r="BC1036">
            <v>11898057.23</v>
          </cell>
        </row>
        <row r="1037">
          <cell r="A1037" t="str">
            <v>1211710</v>
          </cell>
          <cell r="B1037" t="str">
            <v>PARCELAMENTO DEB VENCIDO-INDUSTRIAL</v>
          </cell>
          <cell r="D1037">
            <v>31331395.170000002</v>
          </cell>
          <cell r="BA1037">
            <v>31331395.170000002</v>
          </cell>
          <cell r="BC1037">
            <v>31331395.170000002</v>
          </cell>
        </row>
        <row r="1038">
          <cell r="A1038" t="str">
            <v>1211712</v>
          </cell>
          <cell r="B1038" t="str">
            <v>PARCELAMENTO DEB VENCIDO-COMERCIAL</v>
          </cell>
          <cell r="D1038">
            <v>83561860.180000007</v>
          </cell>
          <cell r="BA1038">
            <v>83561860.180000007</v>
          </cell>
          <cell r="BC1038">
            <v>83561860.180000007</v>
          </cell>
        </row>
        <row r="1039">
          <cell r="A1039" t="str">
            <v>1211714</v>
          </cell>
          <cell r="B1039" t="str">
            <v>PARCELAMENTO DEB VENCIDO-RURAL</v>
          </cell>
          <cell r="D1039">
            <v>3276893.21</v>
          </cell>
          <cell r="BA1039">
            <v>3276893.21</v>
          </cell>
          <cell r="BC1039">
            <v>3276893.21</v>
          </cell>
        </row>
        <row r="1040">
          <cell r="A1040" t="str">
            <v>1211715</v>
          </cell>
          <cell r="B1040" t="str">
            <v>PARCELAMENTO DEB VENCIDO-PODER PUBLICO</v>
          </cell>
          <cell r="D1040">
            <v>6633935.5199999996</v>
          </cell>
          <cell r="BA1040">
            <v>6633935.5199999996</v>
          </cell>
          <cell r="BC1040">
            <v>6633935.5199999996</v>
          </cell>
        </row>
        <row r="1041">
          <cell r="A1041" t="str">
            <v>1211716</v>
          </cell>
          <cell r="B1041" t="str">
            <v>PARCELAMENTO DEB VENCIDO-ILUMINACAO PUBLICA</v>
          </cell>
          <cell r="D1041">
            <v>5056005.7</v>
          </cell>
          <cell r="BA1041">
            <v>5056005.7</v>
          </cell>
          <cell r="BC1041">
            <v>5056005.7</v>
          </cell>
        </row>
        <row r="1042">
          <cell r="A1042" t="str">
            <v>1211717</v>
          </cell>
          <cell r="B1042" t="str">
            <v>PARCELAMENTO DEB VENCIDO-SERVICO PUBLICO</v>
          </cell>
          <cell r="D1042">
            <v>1540371.97</v>
          </cell>
          <cell r="BA1042">
            <v>1540371.97</v>
          </cell>
          <cell r="BC1042">
            <v>1540371.97</v>
          </cell>
        </row>
        <row r="1043">
          <cell r="A1043" t="str">
            <v>CBAG121311105</v>
          </cell>
          <cell r="B1043" t="str">
            <v>(-) Ajuste Valor Presente Débitos Vencidos</v>
          </cell>
          <cell r="D1043">
            <v>-37650680.399999999</v>
          </cell>
          <cell r="BA1043">
            <v>-37650680.399999999</v>
          </cell>
          <cell r="BC1043">
            <v>-37650680.399999999</v>
          </cell>
        </row>
        <row r="1044">
          <cell r="A1044" t="str">
            <v>1211503</v>
          </cell>
          <cell r="B1044" t="str">
            <v>(-)AJUSTE VALOR PRESENTE DEBITOS VENCIDOS</v>
          </cell>
          <cell r="D1044">
            <v>-37650680.399999999</v>
          </cell>
          <cell r="BA1044">
            <v>-37650680.399999999</v>
          </cell>
          <cell r="BC1044">
            <v>-37650680.399999999</v>
          </cell>
        </row>
        <row r="1045">
          <cell r="A1045" t="str">
            <v>CBAG121311106</v>
          </cell>
          <cell r="B1045" t="str">
            <v>Clientes com Liminar</v>
          </cell>
          <cell r="D1045">
            <v>594419.99</v>
          </cell>
          <cell r="BA1045">
            <v>594419.99</v>
          </cell>
          <cell r="BC1045">
            <v>594419.99</v>
          </cell>
        </row>
        <row r="1046">
          <cell r="A1046" t="str">
            <v>1211501</v>
          </cell>
          <cell r="B1046" t="str">
            <v>CLIENTES COM LIMINAR</v>
          </cell>
          <cell r="D1046">
            <v>594419.99</v>
          </cell>
          <cell r="BA1046">
            <v>594419.99</v>
          </cell>
          <cell r="BC1046">
            <v>594419.99</v>
          </cell>
        </row>
        <row r="1047">
          <cell r="A1047" t="str">
            <v>CBAG121311107</v>
          </cell>
          <cell r="B1047" t="str">
            <v>Programas de Governo PR</v>
          </cell>
          <cell r="D1047">
            <v>0</v>
          </cell>
          <cell r="BA1047">
            <v>0</v>
          </cell>
          <cell r="BC1047">
            <v>0</v>
          </cell>
        </row>
        <row r="1048">
          <cell r="A1048" t="str">
            <v>1211505</v>
          </cell>
          <cell r="B1048" t="str">
            <v>PROGRAMAS DE GOVERNO PR</v>
          </cell>
          <cell r="D1048">
            <v>0</v>
          </cell>
          <cell r="BA1048">
            <v>0</v>
          </cell>
          <cell r="BC1048">
            <v>0</v>
          </cell>
        </row>
        <row r="1049">
          <cell r="A1049" t="str">
            <v>CBAG1213112</v>
          </cell>
          <cell r="B1049" t="str">
            <v>Suprimento</v>
          </cell>
          <cell r="C1049">
            <v>119664678.81999999</v>
          </cell>
          <cell r="D1049">
            <v>662.03</v>
          </cell>
          <cell r="N1049">
            <v>346886.93</v>
          </cell>
          <cell r="AB1049">
            <v>0</v>
          </cell>
          <cell r="AC1049">
            <v>0</v>
          </cell>
          <cell r="AD1049">
            <v>0</v>
          </cell>
          <cell r="AE1049">
            <v>0</v>
          </cell>
          <cell r="AF1049">
            <v>0</v>
          </cell>
          <cell r="AG1049">
            <v>0</v>
          </cell>
          <cell r="AH1049">
            <v>0</v>
          </cell>
          <cell r="BA1049">
            <v>120012227.78</v>
          </cell>
          <cell r="BC1049">
            <v>120012227.78</v>
          </cell>
        </row>
        <row r="1050">
          <cell r="A1050" t="str">
            <v>CBAG12131121</v>
          </cell>
          <cell r="B1050" t="str">
            <v>CCEE</v>
          </cell>
          <cell r="C1050">
            <v>119664678.81999999</v>
          </cell>
          <cell r="BA1050">
            <v>119664678.81999999</v>
          </cell>
          <cell r="BC1050">
            <v>119664678.81999999</v>
          </cell>
        </row>
        <row r="1051">
          <cell r="A1051" t="str">
            <v>1212600</v>
          </cell>
          <cell r="B1051" t="str">
            <v>CAMARA COM ENERGIA ELETRICA-CCEE</v>
          </cell>
          <cell r="C1051">
            <v>119664678.81999999</v>
          </cell>
          <cell r="BA1051">
            <v>119664678.81999999</v>
          </cell>
          <cell r="BC1051">
            <v>119664678.81999999</v>
          </cell>
        </row>
        <row r="1052">
          <cell r="A1052" t="str">
            <v>CBAG12131122</v>
          </cell>
          <cell r="B1052" t="str">
            <v>Leilão</v>
          </cell>
          <cell r="N1052">
            <v>346886.93</v>
          </cell>
          <cell r="AB1052">
            <v>0</v>
          </cell>
          <cell r="AC1052">
            <v>0</v>
          </cell>
          <cell r="AD1052">
            <v>0</v>
          </cell>
          <cell r="AE1052">
            <v>0</v>
          </cell>
          <cell r="AF1052">
            <v>0</v>
          </cell>
          <cell r="AG1052">
            <v>0</v>
          </cell>
          <cell r="AH1052">
            <v>0</v>
          </cell>
          <cell r="BA1052">
            <v>346886.93</v>
          </cell>
          <cell r="BC1052">
            <v>346886.93</v>
          </cell>
        </row>
        <row r="1053">
          <cell r="A1053" t="str">
            <v>1212303</v>
          </cell>
          <cell r="B1053" t="str">
            <v>RECEITA ADICIONAL LEILAO</v>
          </cell>
          <cell r="N1053">
            <v>346886.93</v>
          </cell>
          <cell r="AB1053">
            <v>0</v>
          </cell>
          <cell r="AC1053">
            <v>0</v>
          </cell>
          <cell r="AD1053">
            <v>0</v>
          </cell>
          <cell r="AE1053">
            <v>0</v>
          </cell>
          <cell r="AF1053">
            <v>0</v>
          </cell>
          <cell r="AG1053">
            <v>0</v>
          </cell>
          <cell r="AH1053">
            <v>0</v>
          </cell>
          <cell r="BA1053">
            <v>346886.93</v>
          </cell>
          <cell r="BC1053">
            <v>346886.93</v>
          </cell>
        </row>
        <row r="1054">
          <cell r="A1054" t="str">
            <v>CBAG12131124</v>
          </cell>
          <cell r="B1054" t="str">
            <v>Parcelamento de Débitos</v>
          </cell>
          <cell r="C1054">
            <v>0</v>
          </cell>
          <cell r="D1054">
            <v>662.03</v>
          </cell>
          <cell r="BA1054">
            <v>662.03</v>
          </cell>
          <cell r="BC1054">
            <v>662.03</v>
          </cell>
        </row>
        <row r="1055">
          <cell r="A1055" t="str">
            <v>1212398</v>
          </cell>
          <cell r="B1055" t="str">
            <v>PARCELAMENTO A EMITIR</v>
          </cell>
          <cell r="D1055">
            <v>662.03</v>
          </cell>
          <cell r="BA1055">
            <v>662.03</v>
          </cell>
          <cell r="BC1055">
            <v>662.03</v>
          </cell>
        </row>
        <row r="1056">
          <cell r="A1056" t="str">
            <v>CBAG1213114</v>
          </cell>
          <cell r="B1056" t="str">
            <v>(-)PECLD Consum, Concession e Permissionárias</v>
          </cell>
          <cell r="C1056">
            <v>-119664678.81999999</v>
          </cell>
          <cell r="D1056">
            <v>1902465.84</v>
          </cell>
          <cell r="BA1056">
            <v>-117762212.98</v>
          </cell>
          <cell r="BC1056">
            <v>-117762212.98</v>
          </cell>
        </row>
        <row r="1057">
          <cell r="A1057" t="str">
            <v>1211509</v>
          </cell>
          <cell r="B1057" t="str">
            <v>PECLD-AJUSTE VALOR PRESENTE DEBITOS VENCIDOS # LP</v>
          </cell>
          <cell r="D1057">
            <v>1902465.84</v>
          </cell>
          <cell r="BA1057">
            <v>1902465.84</v>
          </cell>
          <cell r="BC1057">
            <v>1902465.84</v>
          </cell>
        </row>
        <row r="1058">
          <cell r="A1058" t="str">
            <v>1212680</v>
          </cell>
          <cell r="B1058" t="str">
            <v>(-)PECLD - ENERGIA ELETRICA DE CURTO PRAZO</v>
          </cell>
          <cell r="C1058">
            <v>-119664678.81999999</v>
          </cell>
          <cell r="BA1058">
            <v>-119664678.81999999</v>
          </cell>
          <cell r="BC1058">
            <v>-119664678.81999999</v>
          </cell>
        </row>
        <row r="1059">
          <cell r="A1059" t="str">
            <v>CBAG121312</v>
          </cell>
          <cell r="B1059" t="str">
            <v>Serviços de Telecomunicações</v>
          </cell>
        </row>
        <row r="1060">
          <cell r="A1060" t="str">
            <v>CBAG1213121</v>
          </cell>
          <cell r="B1060" t="str">
            <v>Serviços de Telecomunicações</v>
          </cell>
        </row>
        <row r="1061">
          <cell r="A1061" t="str">
            <v>CBAG121312101</v>
          </cell>
          <cell r="B1061" t="str">
            <v>Serviços de Telecomunicações</v>
          </cell>
        </row>
        <row r="1062">
          <cell r="A1062" t="str">
            <v>1211104</v>
          </cell>
          <cell r="B1062" t="str">
            <v>PARCELAMENTO DEBITOS VENCIDOS-USUARIOS FINAIS-SCM</v>
          </cell>
        </row>
        <row r="1063">
          <cell r="A1063" t="str">
            <v>1211105</v>
          </cell>
          <cell r="B1063" t="str">
            <v>REC VALORES A RECEBER - SERV TELECOMUNICACOES</v>
          </cell>
        </row>
        <row r="1064">
          <cell r="A1064" t="str">
            <v>1211129</v>
          </cell>
          <cell r="B1064" t="str">
            <v>PARCELAMENTO DEBITOS VENCIDOS-PRESTADORAS-SCM</v>
          </cell>
        </row>
        <row r="1065">
          <cell r="A1065" t="str">
            <v>1211154</v>
          </cell>
          <cell r="B1065" t="str">
            <v>PARCELAMENTO DEB VENCIDOS-OUT SERV-USUARIOS FINAIS</v>
          </cell>
        </row>
        <row r="1066">
          <cell r="A1066" t="str">
            <v>1211178</v>
          </cell>
          <cell r="B1066" t="str">
            <v>PARCELAMENTO DEB VENCIDOS-OUT SERVICOS-PRESTADORAS</v>
          </cell>
        </row>
        <row r="1067">
          <cell r="A1067" t="str">
            <v>CBAG1215</v>
          </cell>
          <cell r="B1067" t="str">
            <v>Tributos Diferidos</v>
          </cell>
          <cell r="C1067">
            <v>0</v>
          </cell>
          <cell r="D1067">
            <v>1203057320.3900001</v>
          </cell>
          <cell r="E1067">
            <v>0</v>
          </cell>
          <cell r="F1067">
            <v>71094055.870000005</v>
          </cell>
          <cell r="G1067">
            <v>36270894.189999998</v>
          </cell>
          <cell r="AT1067">
            <v>0</v>
          </cell>
          <cell r="AY1067">
            <v>0</v>
          </cell>
          <cell r="AZ1067">
            <v>333876940.27999997</v>
          </cell>
          <cell r="BA1067">
            <v>1644299210.73</v>
          </cell>
          <cell r="BC1067">
            <v>1644299210.73</v>
          </cell>
          <cell r="BD1067">
            <v>165483678.41</v>
          </cell>
        </row>
        <row r="1068">
          <cell r="A1068" t="str">
            <v>CBAG12151</v>
          </cell>
          <cell r="B1068" t="str">
            <v>Imposto de Renda e Contrib Social Diferidos</v>
          </cell>
          <cell r="C1068">
            <v>0</v>
          </cell>
          <cell r="D1068">
            <v>1203057320.3900001</v>
          </cell>
          <cell r="E1068">
            <v>0</v>
          </cell>
          <cell r="F1068">
            <v>71094055.870000005</v>
          </cell>
          <cell r="G1068">
            <v>36270894.189999998</v>
          </cell>
          <cell r="AT1068">
            <v>0</v>
          </cell>
          <cell r="AY1068">
            <v>0</v>
          </cell>
          <cell r="AZ1068">
            <v>333876940.27999997</v>
          </cell>
          <cell r="BA1068">
            <v>1644299210.73</v>
          </cell>
          <cell r="BC1068">
            <v>1644299210.73</v>
          </cell>
          <cell r="BD1068">
            <v>165483678.41</v>
          </cell>
        </row>
        <row r="1069">
          <cell r="A1069" t="str">
            <v>CBAG121511</v>
          </cell>
          <cell r="B1069" t="str">
            <v>IRPJ e CSLL - Adições Temporárias</v>
          </cell>
          <cell r="C1069">
            <v>766324220.63999999</v>
          </cell>
          <cell r="D1069">
            <v>1396397455.0699999</v>
          </cell>
          <cell r="E1069">
            <v>0</v>
          </cell>
          <cell r="F1069">
            <v>-3631880.95</v>
          </cell>
          <cell r="G1069">
            <v>36270894.189999998</v>
          </cell>
          <cell r="AT1069">
            <v>2709159.91</v>
          </cell>
          <cell r="AY1069">
            <v>6415596.4699999997</v>
          </cell>
          <cell r="AZ1069">
            <v>346329861.22000003</v>
          </cell>
          <cell r="BA1069">
            <v>2550815306.5500002</v>
          </cell>
          <cell r="BC1069">
            <v>2550815306.5500002</v>
          </cell>
          <cell r="BD1069">
            <v>192208001.61000001</v>
          </cell>
        </row>
        <row r="1070">
          <cell r="A1070" t="str">
            <v>1213502</v>
          </cell>
          <cell r="B1070" t="str">
            <v>IRPJ SOBRE ADICOES TEMPORARIAS</v>
          </cell>
          <cell r="C1070">
            <v>563473691.64999998</v>
          </cell>
          <cell r="D1070">
            <v>1026762834.6</v>
          </cell>
          <cell r="E1070">
            <v>0</v>
          </cell>
          <cell r="F1070">
            <v>-2670500.7000000002</v>
          </cell>
          <cell r="G1070">
            <v>26669775.140000001</v>
          </cell>
          <cell r="AT1070">
            <v>1992029.35</v>
          </cell>
          <cell r="AY1070">
            <v>4717350.3600000003</v>
          </cell>
          <cell r="AZ1070">
            <v>252151711.94999999</v>
          </cell>
          <cell r="BA1070">
            <v>1873096892.3499999</v>
          </cell>
          <cell r="BC1070">
            <v>1873096892.3499999</v>
          </cell>
          <cell r="BD1070">
            <v>138826815.16999999</v>
          </cell>
        </row>
        <row r="1071">
          <cell r="A1071" t="str">
            <v>1213503</v>
          </cell>
          <cell r="B1071" t="str">
            <v>CSLL SOBRE ADICOES TEMPORARIAS</v>
          </cell>
          <cell r="C1071">
            <v>202850528.99000001</v>
          </cell>
          <cell r="D1071">
            <v>369634620.47000003</v>
          </cell>
          <cell r="E1071">
            <v>0</v>
          </cell>
          <cell r="F1071">
            <v>-961380.25</v>
          </cell>
          <cell r="G1071">
            <v>9601119.0500000007</v>
          </cell>
          <cell r="AT1071">
            <v>717130.56</v>
          </cell>
          <cell r="AY1071">
            <v>1698246.11</v>
          </cell>
          <cell r="AZ1071">
            <v>94178149.269999996</v>
          </cell>
          <cell r="BA1071">
            <v>677718414.20000005</v>
          </cell>
          <cell r="BC1071">
            <v>677718414.20000005</v>
          </cell>
          <cell r="BD1071">
            <v>53381186.439999998</v>
          </cell>
        </row>
        <row r="1072">
          <cell r="A1072" t="str">
            <v>CBAG121513</v>
          </cell>
          <cell r="B1072" t="str">
            <v>IR e CS - Prej Fiscal e Base Cálculo Negativa</v>
          </cell>
          <cell r="C1072">
            <v>8907312.25</v>
          </cell>
          <cell r="D1072">
            <v>65618307.899999999</v>
          </cell>
          <cell r="F1072">
            <v>56024158.020000003</v>
          </cell>
          <cell r="AY1072">
            <v>11971025.310000001</v>
          </cell>
          <cell r="AZ1072">
            <v>16270943.49</v>
          </cell>
          <cell r="BA1072">
            <v>158791746.97</v>
          </cell>
          <cell r="BC1072">
            <v>158791746.97</v>
          </cell>
          <cell r="BD1072">
            <v>0</v>
          </cell>
        </row>
        <row r="1073">
          <cell r="A1073" t="str">
            <v>1213400</v>
          </cell>
          <cell r="B1073" t="str">
            <v>IRPJ S/ PREJUIZO FISCAL</v>
          </cell>
          <cell r="C1073">
            <v>6549494.2999999998</v>
          </cell>
          <cell r="D1073">
            <v>48248755.82</v>
          </cell>
          <cell r="F1073">
            <v>41873449.979999997</v>
          </cell>
          <cell r="AY1073">
            <v>8802224.5</v>
          </cell>
          <cell r="AZ1073">
            <v>11963929.039999999</v>
          </cell>
          <cell r="BA1073">
            <v>117437853.64</v>
          </cell>
          <cell r="BC1073">
            <v>117437853.64</v>
          </cell>
          <cell r="BD1073">
            <v>0</v>
          </cell>
        </row>
        <row r="1074">
          <cell r="A1074" t="str">
            <v>1213401</v>
          </cell>
          <cell r="B1074" t="str">
            <v>CSLL S/ PREJUIZO FISCAL</v>
          </cell>
          <cell r="C1074">
            <v>2357817.9500000002</v>
          </cell>
          <cell r="D1074">
            <v>17369552.079999998</v>
          </cell>
          <cell r="F1074">
            <v>14150708.039999999</v>
          </cell>
          <cell r="AY1074">
            <v>3168800.81</v>
          </cell>
          <cell r="AZ1074">
            <v>4307014.45</v>
          </cell>
          <cell r="BA1074">
            <v>41353893.329999998</v>
          </cell>
          <cell r="BC1074">
            <v>41353893.329999998</v>
          </cell>
          <cell r="BD1074">
            <v>0</v>
          </cell>
        </row>
        <row r="1075">
          <cell r="A1075" t="str">
            <v>CBAG121514</v>
          </cell>
          <cell r="B1075" t="str">
            <v>IRPJ e CSLL - RTT</v>
          </cell>
          <cell r="C1075">
            <v>0</v>
          </cell>
          <cell r="D1075">
            <v>0</v>
          </cell>
          <cell r="F1075">
            <v>18701778.800000001</v>
          </cell>
          <cell r="AZ1075">
            <v>0</v>
          </cell>
          <cell r="BA1075">
            <v>18701778.800000001</v>
          </cell>
          <cell r="BC1075">
            <v>18701778.800000001</v>
          </cell>
          <cell r="BD1075">
            <v>0</v>
          </cell>
        </row>
        <row r="1076">
          <cell r="A1076" t="str">
            <v>1213504</v>
          </cell>
          <cell r="B1076" t="str">
            <v>IRPJ - AJUSTES REGIME TRIBUTARIO DE TRANSICAO</v>
          </cell>
          <cell r="C1076">
            <v>0</v>
          </cell>
          <cell r="D1076">
            <v>0</v>
          </cell>
          <cell r="F1076">
            <v>13751307.789999999</v>
          </cell>
          <cell r="AZ1076">
            <v>0</v>
          </cell>
          <cell r="BA1076">
            <v>13751307.789999999</v>
          </cell>
          <cell r="BC1076">
            <v>13751307.789999999</v>
          </cell>
          <cell r="BD1076">
            <v>0</v>
          </cell>
        </row>
        <row r="1077">
          <cell r="A1077" t="str">
            <v>1213505</v>
          </cell>
          <cell r="B1077" t="str">
            <v>CSLL - AJUSTES REGIME TRIBUTARIO DE TRANSICAO</v>
          </cell>
          <cell r="C1077">
            <v>0</v>
          </cell>
          <cell r="D1077">
            <v>0</v>
          </cell>
          <cell r="F1077">
            <v>4950471.01</v>
          </cell>
          <cell r="AZ1077">
            <v>0</v>
          </cell>
          <cell r="BA1077">
            <v>4950471.01</v>
          </cell>
          <cell r="BC1077">
            <v>4950471.01</v>
          </cell>
          <cell r="BD1077">
            <v>0</v>
          </cell>
        </row>
        <row r="1078">
          <cell r="A1078" t="str">
            <v>CBAG121515</v>
          </cell>
          <cell r="B1078" t="str">
            <v>IRPJ e CSLL a Compensar com o Passivo</v>
          </cell>
          <cell r="C1078">
            <v>-775231532.88999999</v>
          </cell>
          <cell r="D1078">
            <v>-258958442.58000001</v>
          </cell>
          <cell r="E1078">
            <v>0</v>
          </cell>
          <cell r="F1078">
            <v>0</v>
          </cell>
          <cell r="G1078">
            <v>0</v>
          </cell>
          <cell r="AT1078">
            <v>-2709159.91</v>
          </cell>
          <cell r="AY1078">
            <v>-18386621.780000001</v>
          </cell>
          <cell r="AZ1078">
            <v>-28723864.43</v>
          </cell>
          <cell r="BA1078">
            <v>-1084009621.5899999</v>
          </cell>
          <cell r="BC1078">
            <v>-1084009621.5899999</v>
          </cell>
          <cell r="BD1078">
            <v>-26724323.199999999</v>
          </cell>
        </row>
        <row r="1079">
          <cell r="A1079" t="str">
            <v>1213597</v>
          </cell>
          <cell r="B1079" t="str">
            <v>(-) IRPJ DIFERIDO A COMPENSAR COM PASSIVO</v>
          </cell>
          <cell r="C1079">
            <v>-570023185.95000005</v>
          </cell>
          <cell r="D1079">
            <v>-190410619.55000001</v>
          </cell>
          <cell r="E1079">
            <v>0</v>
          </cell>
          <cell r="AT1079">
            <v>-1992029.35</v>
          </cell>
          <cell r="AY1079">
            <v>-13519574.859999999</v>
          </cell>
          <cell r="AZ1079">
            <v>-21120488.559999999</v>
          </cell>
          <cell r="BA1079">
            <v>-797065898.26999998</v>
          </cell>
          <cell r="BC1079">
            <v>-797065898.26999998</v>
          </cell>
          <cell r="BD1079">
            <v>-19650237.649999999</v>
          </cell>
        </row>
        <row r="1080">
          <cell r="A1080" t="str">
            <v>1213598</v>
          </cell>
          <cell r="B1080" t="str">
            <v>(-) CSLL DIFERIDA A COMPENSAR COM PASSIVO</v>
          </cell>
          <cell r="C1080">
            <v>-205208346.94</v>
          </cell>
          <cell r="D1080">
            <v>-68547823.030000001</v>
          </cell>
          <cell r="E1080">
            <v>0</v>
          </cell>
          <cell r="AT1080">
            <v>-717130.56</v>
          </cell>
          <cell r="AY1080">
            <v>-4867046.92</v>
          </cell>
          <cell r="AZ1080">
            <v>-7603375.8700000001</v>
          </cell>
          <cell r="BA1080">
            <v>-286943723.31999999</v>
          </cell>
          <cell r="BC1080">
            <v>-286943723.31999999</v>
          </cell>
          <cell r="BD1080">
            <v>-7074085.5499999998</v>
          </cell>
        </row>
        <row r="1081">
          <cell r="A1081" t="str">
            <v>CBAG1216</v>
          </cell>
          <cell r="B1081" t="str">
            <v>Despesas Antecipadas</v>
          </cell>
          <cell r="C1081">
            <v>0</v>
          </cell>
          <cell r="D1081">
            <v>0</v>
          </cell>
          <cell r="E1081">
            <v>9883.0499999999993</v>
          </cell>
          <cell r="I1081">
            <v>0</v>
          </cell>
          <cell r="J1081">
            <v>0</v>
          </cell>
          <cell r="K1081">
            <v>0</v>
          </cell>
          <cell r="L1081">
            <v>0</v>
          </cell>
          <cell r="M1081">
            <v>0</v>
          </cell>
          <cell r="N1081">
            <v>0</v>
          </cell>
          <cell r="O1081">
            <v>0</v>
          </cell>
          <cell r="U1081">
            <v>0</v>
          </cell>
          <cell r="AI1081">
            <v>0</v>
          </cell>
          <cell r="AJ1081">
            <v>0</v>
          </cell>
          <cell r="AK1081">
            <v>0</v>
          </cell>
          <cell r="AL1081">
            <v>0</v>
          </cell>
          <cell r="BA1081">
            <v>9883.0499999999993</v>
          </cell>
          <cell r="BB1081">
            <v>0</v>
          </cell>
          <cell r="BC1081">
            <v>9883.0499999999993</v>
          </cell>
        </row>
        <row r="1082">
          <cell r="A1082" t="str">
            <v>CBAG12163</v>
          </cell>
          <cell r="B1082" t="str">
            <v>Outras Despesas Antecipadas</v>
          </cell>
          <cell r="C1082">
            <v>0</v>
          </cell>
          <cell r="D1082">
            <v>0</v>
          </cell>
          <cell r="E1082">
            <v>9883.0499999999993</v>
          </cell>
          <cell r="U1082">
            <v>0</v>
          </cell>
          <cell r="AI1082">
            <v>0</v>
          </cell>
          <cell r="AJ1082">
            <v>0</v>
          </cell>
          <cell r="AK1082">
            <v>0</v>
          </cell>
          <cell r="AL1082">
            <v>0</v>
          </cell>
          <cell r="BA1082">
            <v>9883.0499999999993</v>
          </cell>
          <cell r="BB1082">
            <v>0</v>
          </cell>
          <cell r="BC1082">
            <v>9883.0499999999993</v>
          </cell>
        </row>
        <row r="1083">
          <cell r="A1083" t="str">
            <v>1231600</v>
          </cell>
          <cell r="B1083" t="str">
            <v>OUTROS PAGAMENTOS ANTECIPADOS</v>
          </cell>
          <cell r="E1083">
            <v>9883.0499999999993</v>
          </cell>
          <cell r="BA1083">
            <v>9883.0499999999993</v>
          </cell>
          <cell r="BB1083">
            <v>0</v>
          </cell>
          <cell r="BC1083">
            <v>9883.0499999999993</v>
          </cell>
        </row>
        <row r="1084">
          <cell r="A1084" t="str">
            <v>CBAG1217</v>
          </cell>
          <cell r="B1084" t="str">
            <v>Créditos com Partes Relacionadas</v>
          </cell>
          <cell r="F1084">
            <v>5850904.0800000001</v>
          </cell>
          <cell r="I1084">
            <v>0</v>
          </cell>
          <cell r="J1084">
            <v>0</v>
          </cell>
          <cell r="K1084">
            <v>0</v>
          </cell>
          <cell r="L1084">
            <v>0</v>
          </cell>
          <cell r="M1084">
            <v>0</v>
          </cell>
          <cell r="N1084">
            <v>0</v>
          </cell>
          <cell r="O1084">
            <v>0</v>
          </cell>
          <cell r="P1084">
            <v>0</v>
          </cell>
          <cell r="Q1084">
            <v>16802290.079999998</v>
          </cell>
          <cell r="R1084">
            <v>35902710.68</v>
          </cell>
          <cell r="S1084">
            <v>40481600.479999997</v>
          </cell>
          <cell r="T1084">
            <v>40151361.159999996</v>
          </cell>
          <cell r="U1084">
            <v>0</v>
          </cell>
          <cell r="V1084">
            <v>0</v>
          </cell>
          <cell r="W1084">
            <v>440487.97</v>
          </cell>
          <cell r="X1084">
            <v>0</v>
          </cell>
          <cell r="Y1084">
            <v>15357457.300000001</v>
          </cell>
          <cell r="Z1084">
            <v>0</v>
          </cell>
          <cell r="AA1084">
            <v>14556939.060000001</v>
          </cell>
          <cell r="AB1084">
            <v>372980.23</v>
          </cell>
          <cell r="AC1084">
            <v>0</v>
          </cell>
          <cell r="AD1084">
            <v>0</v>
          </cell>
          <cell r="AE1084">
            <v>324018</v>
          </cell>
          <cell r="AF1084">
            <v>558626.5</v>
          </cell>
          <cell r="AG1084">
            <v>0</v>
          </cell>
          <cell r="AH1084">
            <v>0</v>
          </cell>
          <cell r="AJ1084">
            <v>7556616.4800000004</v>
          </cell>
          <cell r="AK1084">
            <v>8637336.1400000006</v>
          </cell>
          <cell r="AL1084">
            <v>8637336.1400000006</v>
          </cell>
          <cell r="AZ1084">
            <v>0</v>
          </cell>
          <cell r="BA1084">
            <v>195630664.30000001</v>
          </cell>
          <cell r="BB1084">
            <v>-195630664.30000001</v>
          </cell>
          <cell r="BC1084">
            <v>0</v>
          </cell>
          <cell r="BD1084">
            <v>150571757.31999999</v>
          </cell>
        </row>
        <row r="1085">
          <cell r="A1085" t="str">
            <v>CBAG12171</v>
          </cell>
          <cell r="B1085" t="str">
            <v>Créditos com Partes Relacionadas</v>
          </cell>
          <cell r="F1085">
            <v>5850904.0800000001</v>
          </cell>
          <cell r="I1085">
            <v>0</v>
          </cell>
          <cell r="J1085">
            <v>0</v>
          </cell>
          <cell r="K1085">
            <v>0</v>
          </cell>
          <cell r="L1085">
            <v>0</v>
          </cell>
          <cell r="M1085">
            <v>0</v>
          </cell>
          <cell r="N1085">
            <v>0</v>
          </cell>
          <cell r="O1085">
            <v>0</v>
          </cell>
          <cell r="P1085">
            <v>0</v>
          </cell>
          <cell r="Q1085">
            <v>16802290.079999998</v>
          </cell>
          <cell r="R1085">
            <v>35902710.68</v>
          </cell>
          <cell r="S1085">
            <v>40481600.479999997</v>
          </cell>
          <cell r="T1085">
            <v>40151361.159999996</v>
          </cell>
          <cell r="U1085">
            <v>0</v>
          </cell>
          <cell r="V1085">
            <v>0</v>
          </cell>
          <cell r="W1085">
            <v>440487.97</v>
          </cell>
          <cell r="X1085">
            <v>0</v>
          </cell>
          <cell r="Y1085">
            <v>15357457.300000001</v>
          </cell>
          <cell r="Z1085">
            <v>0</v>
          </cell>
          <cell r="AA1085">
            <v>14556939.060000001</v>
          </cell>
          <cell r="AB1085">
            <v>372980.23</v>
          </cell>
          <cell r="AC1085">
            <v>0</v>
          </cell>
          <cell r="AD1085">
            <v>0</v>
          </cell>
          <cell r="AE1085">
            <v>324018</v>
          </cell>
          <cell r="AF1085">
            <v>558626.5</v>
          </cell>
          <cell r="AG1085">
            <v>0</v>
          </cell>
          <cell r="AH1085">
            <v>0</v>
          </cell>
          <cell r="AJ1085">
            <v>7556616.4800000004</v>
          </cell>
          <cell r="AK1085">
            <v>8637336.1400000006</v>
          </cell>
          <cell r="AL1085">
            <v>8637336.1400000006</v>
          </cell>
          <cell r="AZ1085">
            <v>0</v>
          </cell>
          <cell r="BA1085">
            <v>195630664.30000001</v>
          </cell>
          <cell r="BB1085">
            <v>-195630664.30000001</v>
          </cell>
          <cell r="BC1085">
            <v>0</v>
          </cell>
          <cell r="BD1085">
            <v>150571757.31999999</v>
          </cell>
        </row>
        <row r="1086">
          <cell r="A1086" t="str">
            <v>CBAG121711</v>
          </cell>
          <cell r="B1086" t="str">
            <v>Dívida STN</v>
          </cell>
          <cell r="AZ1086">
            <v>0</v>
          </cell>
          <cell r="BA1086">
            <v>0</v>
          </cell>
          <cell r="BB1086">
            <v>0</v>
          </cell>
          <cell r="BC1086">
            <v>0</v>
          </cell>
          <cell r="BD1086">
            <v>150571757.31999999</v>
          </cell>
        </row>
        <row r="1087">
          <cell r="A1087" t="str">
            <v>1215405</v>
          </cell>
          <cell r="B1087" t="str">
            <v>DIVIDA STN - EMPRESAS DO GRUPO</v>
          </cell>
          <cell r="AZ1087">
            <v>0</v>
          </cell>
          <cell r="BA1087">
            <v>0</v>
          </cell>
          <cell r="BB1087">
            <v>0</v>
          </cell>
          <cell r="BC1087">
            <v>0</v>
          </cell>
          <cell r="BD1087">
            <v>150571757.31999999</v>
          </cell>
        </row>
        <row r="1088">
          <cell r="A1088" t="str">
            <v>CBAG121715</v>
          </cell>
          <cell r="B1088" t="str">
            <v>Programa Luz Fraterna</v>
          </cell>
          <cell r="AZ1088">
            <v>135726561.31</v>
          </cell>
          <cell r="BA1088">
            <v>135726561.31</v>
          </cell>
          <cell r="BC1088">
            <v>135726561.31</v>
          </cell>
          <cell r="BD1088">
            <v>135726561.31</v>
          </cell>
        </row>
        <row r="1089">
          <cell r="A1089" t="str">
            <v>1215411</v>
          </cell>
          <cell r="B1089" t="str">
            <v>GOV PR - LUZ FRATERNA - VLR MULTA</v>
          </cell>
          <cell r="AZ1089">
            <v>2317803.59</v>
          </cell>
          <cell r="BA1089">
            <v>2317803.59</v>
          </cell>
          <cell r="BC1089">
            <v>2317803.59</v>
          </cell>
          <cell r="BD1089">
            <v>2317803.59</v>
          </cell>
        </row>
        <row r="1090">
          <cell r="A1090" t="str">
            <v>1215412</v>
          </cell>
          <cell r="B1090" t="str">
            <v>GOV PR - LUZ FRATERNA - VLR ATUALIZ. MONETÁRIA</v>
          </cell>
          <cell r="AZ1090">
            <v>37120118.299999997</v>
          </cell>
          <cell r="BA1090">
            <v>37120118.299999997</v>
          </cell>
          <cell r="BC1090">
            <v>37120118.299999997</v>
          </cell>
          <cell r="BD1090">
            <v>37120118.299999997</v>
          </cell>
        </row>
        <row r="1091">
          <cell r="A1091" t="str">
            <v>1215413</v>
          </cell>
          <cell r="B1091" t="str">
            <v>GOV PR - LUZ FRATERNA - VLR JUROS</v>
          </cell>
          <cell r="AZ1091">
            <v>96288639.420000002</v>
          </cell>
          <cell r="BA1091">
            <v>96288639.420000002</v>
          </cell>
          <cell r="BC1091">
            <v>96288639.420000002</v>
          </cell>
          <cell r="BD1091">
            <v>96288639.420000002</v>
          </cell>
        </row>
        <row r="1092">
          <cell r="A1092" t="str">
            <v>CBAG121716</v>
          </cell>
          <cell r="B1092" t="str">
            <v>Governo do Estado</v>
          </cell>
          <cell r="AZ1092">
            <v>14266560.310000001</v>
          </cell>
          <cell r="BA1092">
            <v>14266560.310000001</v>
          </cell>
          <cell r="BC1092">
            <v>14266560.310000001</v>
          </cell>
          <cell r="BD1092">
            <v>14266560.310000001</v>
          </cell>
        </row>
        <row r="1093">
          <cell r="A1093" t="str">
            <v>1215414</v>
          </cell>
          <cell r="B1093" t="str">
            <v>GOVERNO DO PARANÁ - OBRAS DA COPA 2014 DIS EMP.GP.</v>
          </cell>
          <cell r="AZ1093">
            <v>14266560.310000001</v>
          </cell>
          <cell r="BA1093">
            <v>14266560.310000001</v>
          </cell>
          <cell r="BC1093">
            <v>14266560.310000001</v>
          </cell>
          <cell r="BD1093">
            <v>14266560.310000001</v>
          </cell>
        </row>
        <row r="1094">
          <cell r="A1094" t="str">
            <v>CBAG121717</v>
          </cell>
          <cell r="B1094" t="str">
            <v>Outras contas a receber</v>
          </cell>
          <cell r="F1094">
            <v>5850904.0800000001</v>
          </cell>
          <cell r="I1094">
            <v>0</v>
          </cell>
          <cell r="J1094">
            <v>0</v>
          </cell>
          <cell r="K1094">
            <v>0</v>
          </cell>
          <cell r="L1094">
            <v>0</v>
          </cell>
          <cell r="M1094">
            <v>0</v>
          </cell>
          <cell r="N1094">
            <v>0</v>
          </cell>
          <cell r="O1094">
            <v>0</v>
          </cell>
          <cell r="P1094">
            <v>0</v>
          </cell>
          <cell r="Q1094">
            <v>16802290.079999998</v>
          </cell>
          <cell r="R1094">
            <v>35902710.68</v>
          </cell>
          <cell r="S1094">
            <v>40481600.479999997</v>
          </cell>
          <cell r="T1094">
            <v>40151361.159999996</v>
          </cell>
          <cell r="V1094">
            <v>0</v>
          </cell>
          <cell r="W1094">
            <v>440487.97</v>
          </cell>
          <cell r="X1094">
            <v>0</v>
          </cell>
          <cell r="Y1094">
            <v>15357457.300000001</v>
          </cell>
          <cell r="Z1094">
            <v>0</v>
          </cell>
          <cell r="AA1094">
            <v>14556939.060000001</v>
          </cell>
          <cell r="AB1094">
            <v>372980.23</v>
          </cell>
          <cell r="AC1094">
            <v>0</v>
          </cell>
          <cell r="AD1094">
            <v>0</v>
          </cell>
          <cell r="AE1094">
            <v>324018</v>
          </cell>
          <cell r="AF1094">
            <v>558626.5</v>
          </cell>
          <cell r="AG1094">
            <v>0</v>
          </cell>
          <cell r="AH1094">
            <v>0</v>
          </cell>
          <cell r="AJ1094">
            <v>7556616.4800000004</v>
          </cell>
          <cell r="AK1094">
            <v>8637336.1400000006</v>
          </cell>
          <cell r="AL1094">
            <v>8637336.1400000006</v>
          </cell>
          <cell r="BA1094">
            <v>195630664.30000001</v>
          </cell>
          <cell r="BB1094">
            <v>-195630664.30000001</v>
          </cell>
          <cell r="BC1094">
            <v>0</v>
          </cell>
        </row>
        <row r="1095">
          <cell r="A1095" t="str">
            <v>1215415</v>
          </cell>
          <cell r="B1095" t="str">
            <v>OUTROS CREDITOS - EMPRESA DO GRUPO</v>
          </cell>
          <cell r="F1095">
            <v>5850904.0800000001</v>
          </cell>
          <cell r="I1095">
            <v>0</v>
          </cell>
          <cell r="J1095">
            <v>0</v>
          </cell>
          <cell r="K1095">
            <v>0</v>
          </cell>
          <cell r="L1095">
            <v>0</v>
          </cell>
          <cell r="M1095">
            <v>0</v>
          </cell>
          <cell r="N1095">
            <v>0</v>
          </cell>
          <cell r="O1095">
            <v>0</v>
          </cell>
          <cell r="P1095">
            <v>0</v>
          </cell>
          <cell r="Q1095">
            <v>16802290.079999998</v>
          </cell>
          <cell r="R1095">
            <v>35902710.68</v>
          </cell>
          <cell r="S1095">
            <v>40481600.479999997</v>
          </cell>
          <cell r="T1095">
            <v>40151361.159999996</v>
          </cell>
          <cell r="V1095">
            <v>0</v>
          </cell>
          <cell r="W1095">
            <v>440487.97</v>
          </cell>
          <cell r="X1095">
            <v>0</v>
          </cell>
          <cell r="Y1095">
            <v>15357457.300000001</v>
          </cell>
          <cell r="Z1095">
            <v>0</v>
          </cell>
          <cell r="AA1095">
            <v>14556939.060000001</v>
          </cell>
          <cell r="AB1095">
            <v>372980.23</v>
          </cell>
          <cell r="AC1095">
            <v>0</v>
          </cell>
          <cell r="AD1095">
            <v>0</v>
          </cell>
          <cell r="AE1095">
            <v>324018</v>
          </cell>
          <cell r="AF1095">
            <v>558626.5</v>
          </cell>
          <cell r="AG1095">
            <v>0</v>
          </cell>
          <cell r="AH1095">
            <v>0</v>
          </cell>
          <cell r="BA1095">
            <v>170799375.53999999</v>
          </cell>
          <cell r="BB1095">
            <v>-170799375.53999999</v>
          </cell>
          <cell r="BC1095">
            <v>0</v>
          </cell>
        </row>
        <row r="1096">
          <cell r="A1096" t="str">
            <v>1216517</v>
          </cell>
          <cell r="B1096" t="str">
            <v>COMPARTILHAMENTO A RECEBER - EMP GP</v>
          </cell>
          <cell r="AJ1096">
            <v>7556616.4800000004</v>
          </cell>
          <cell r="AK1096">
            <v>8637336.1400000006</v>
          </cell>
          <cell r="AL1096">
            <v>8637336.1400000006</v>
          </cell>
          <cell r="BA1096">
            <v>24831288.760000002</v>
          </cell>
          <cell r="BB1096">
            <v>-24831288.760000002</v>
          </cell>
          <cell r="BC1096">
            <v>0</v>
          </cell>
        </row>
        <row r="1097">
          <cell r="A1097" t="str">
            <v>CBAG121718</v>
          </cell>
          <cell r="B1097" t="str">
            <v>(-)PECLD Partes Relacionadas</v>
          </cell>
          <cell r="AZ1097">
            <v>-149993121.62</v>
          </cell>
          <cell r="BA1097">
            <v>-149993121.62</v>
          </cell>
          <cell r="BC1097">
            <v>-149993121.62</v>
          </cell>
          <cell r="BD1097">
            <v>-149993121.62</v>
          </cell>
        </row>
        <row r="1098">
          <cell r="A1098" t="str">
            <v>1215417</v>
          </cell>
          <cell r="B1098" t="str">
            <v>(-) PECLD PARTES RELACIONADAS</v>
          </cell>
          <cell r="AZ1098">
            <v>-149993121.62</v>
          </cell>
          <cell r="BA1098">
            <v>-149993121.62</v>
          </cell>
          <cell r="BC1098">
            <v>-149993121.62</v>
          </cell>
          <cell r="BD1098">
            <v>-149993121.62</v>
          </cell>
        </row>
        <row r="1099">
          <cell r="A1099" t="str">
            <v>CBAG1218</v>
          </cell>
          <cell r="B1099" t="str">
            <v>Outros Ativos Não Circulantes</v>
          </cell>
          <cell r="C1099">
            <v>5801547215.6199999</v>
          </cell>
          <cell r="D1099">
            <v>6696424963.8900003</v>
          </cell>
          <cell r="E1099">
            <v>59495637.450000003</v>
          </cell>
          <cell r="F1099">
            <v>3866510.65</v>
          </cell>
          <cell r="G1099">
            <v>7087016.8200000003</v>
          </cell>
          <cell r="H1099">
            <v>536049.35</v>
          </cell>
          <cell r="I1099">
            <v>3893.19</v>
          </cell>
          <cell r="J1099">
            <v>4428.6499999999996</v>
          </cell>
          <cell r="K1099">
            <v>4428.6499999999996</v>
          </cell>
          <cell r="L1099">
            <v>3842.29</v>
          </cell>
          <cell r="M1099">
            <v>3340.32</v>
          </cell>
          <cell r="N1099">
            <v>3340.32</v>
          </cell>
          <cell r="O1099">
            <v>45576.35</v>
          </cell>
          <cell r="P1099">
            <v>23089.360000000001</v>
          </cell>
          <cell r="Q1099">
            <v>1187.3900000000001</v>
          </cell>
          <cell r="R1099">
            <v>2041.93</v>
          </cell>
          <cell r="S1099">
            <v>3115.4</v>
          </cell>
          <cell r="T1099">
            <v>3075.11</v>
          </cell>
          <cell r="U1099">
            <v>23098.11</v>
          </cell>
          <cell r="V1099">
            <v>3434.41</v>
          </cell>
          <cell r="W1099">
            <v>3434.41</v>
          </cell>
          <cell r="X1099">
            <v>3434.41</v>
          </cell>
          <cell r="Y1099">
            <v>3120.63</v>
          </cell>
          <cell r="Z1099">
            <v>3180.18</v>
          </cell>
          <cell r="AA1099">
            <v>3120.63</v>
          </cell>
          <cell r="AB1099">
            <v>1001.97</v>
          </cell>
          <cell r="AC1099">
            <v>1315.14</v>
          </cell>
          <cell r="AD1099">
            <v>1315.14</v>
          </cell>
          <cell r="AE1099">
            <v>4037.98</v>
          </cell>
          <cell r="AF1099">
            <v>1315.14</v>
          </cell>
          <cell r="AG1099">
            <v>22171.69</v>
          </cell>
          <cell r="AH1099">
            <v>1315.14</v>
          </cell>
          <cell r="AI1099">
            <v>925.31</v>
          </cell>
          <cell r="AJ1099">
            <v>2130.19</v>
          </cell>
          <cell r="AK1099">
            <v>2421.87</v>
          </cell>
          <cell r="AL1099">
            <v>2412.63</v>
          </cell>
          <cell r="AN1099">
            <v>0</v>
          </cell>
          <cell r="AT1099">
            <v>1124595.29</v>
          </cell>
          <cell r="AU1099">
            <v>13642.31</v>
          </cell>
          <cell r="AV1099">
            <v>137463674.22999999</v>
          </cell>
          <cell r="AW1099">
            <v>207199337.90000001</v>
          </cell>
          <cell r="AX1099">
            <v>147595640.12</v>
          </cell>
          <cell r="AY1099">
            <v>807807027.23000002</v>
          </cell>
          <cell r="AZ1099">
            <v>178576164.47</v>
          </cell>
          <cell r="BA1099">
            <v>14048922019.27</v>
          </cell>
          <cell r="BB1099">
            <v>-8182544.3099999996</v>
          </cell>
          <cell r="BC1099">
            <v>14040739474.959999</v>
          </cell>
          <cell r="BD1099">
            <v>207835649.71000001</v>
          </cell>
        </row>
        <row r="1100">
          <cell r="A1100" t="str">
            <v>CBAG12181</v>
          </cell>
          <cell r="B1100" t="str">
            <v>Contas a Receber Vinculadas a Concessão</v>
          </cell>
          <cell r="C1100">
            <v>826871144.39999998</v>
          </cell>
          <cell r="D1100">
            <v>1442819007.3800001</v>
          </cell>
          <cell r="E1100">
            <v>0</v>
          </cell>
          <cell r="AV1100">
            <v>0</v>
          </cell>
          <cell r="AW1100">
            <v>0</v>
          </cell>
          <cell r="AX1100">
            <v>0</v>
          </cell>
          <cell r="BA1100">
            <v>2269690151.7800002</v>
          </cell>
          <cell r="BC1100">
            <v>2269690151.7800002</v>
          </cell>
        </row>
        <row r="1101">
          <cell r="A1101" t="str">
            <v>CBAG121811</v>
          </cell>
          <cell r="B1101" t="str">
            <v>Ativo Indenizável - Concessão</v>
          </cell>
          <cell r="C1101">
            <v>758229140.96000004</v>
          </cell>
          <cell r="D1101">
            <v>1497733967.76</v>
          </cell>
          <cell r="E1101">
            <v>0</v>
          </cell>
          <cell r="AV1101">
            <v>0</v>
          </cell>
          <cell r="AW1101">
            <v>0</v>
          </cell>
          <cell r="AX1101">
            <v>0</v>
          </cell>
          <cell r="BA1101">
            <v>2255963108.7199998</v>
          </cell>
          <cell r="BC1101">
            <v>2255963108.7199998</v>
          </cell>
        </row>
        <row r="1102">
          <cell r="A1102" t="str">
            <v>CBAG1218111</v>
          </cell>
          <cell r="B1102" t="str">
            <v>Ativo Indenizável em Serviço</v>
          </cell>
          <cell r="C1102">
            <v>758229140.96000004</v>
          </cell>
          <cell r="D1102">
            <v>1497733967.76</v>
          </cell>
          <cell r="E1102">
            <v>0</v>
          </cell>
          <cell r="AV1102">
            <v>0</v>
          </cell>
          <cell r="AW1102">
            <v>0</v>
          </cell>
          <cell r="AX1102">
            <v>0</v>
          </cell>
          <cell r="BA1102">
            <v>2255963108.7199998</v>
          </cell>
          <cell r="BC1102">
            <v>2255963108.7199998</v>
          </cell>
        </row>
        <row r="1103">
          <cell r="A1103" t="str">
            <v>1271000</v>
          </cell>
          <cell r="B1103" t="str">
            <v>SERVIDOES</v>
          </cell>
          <cell r="C1103">
            <v>118348724.95</v>
          </cell>
          <cell r="D1103">
            <v>121863311.84999999</v>
          </cell>
          <cell r="AV1103">
            <v>9998167.7799999993</v>
          </cell>
          <cell r="AW1103">
            <v>13582651.130000001</v>
          </cell>
          <cell r="AX1103">
            <v>1849170.16</v>
          </cell>
          <cell r="BA1103">
            <v>265642025.87</v>
          </cell>
          <cell r="BC1103">
            <v>265642025.87</v>
          </cell>
        </row>
        <row r="1104">
          <cell r="A1104" t="str">
            <v>1271001</v>
          </cell>
          <cell r="B1104" t="str">
            <v>(-)SERVIDOES # CPC</v>
          </cell>
          <cell r="C1104">
            <v>-6290453.75</v>
          </cell>
          <cell r="AV1104">
            <v>-11084492.66</v>
          </cell>
          <cell r="AW1104">
            <v>-14408253.050000001</v>
          </cell>
          <cell r="AX1104">
            <v>-6264783.5899999999</v>
          </cell>
          <cell r="BA1104">
            <v>-38047983.049999997</v>
          </cell>
          <cell r="BC1104">
            <v>-38047983.049999997</v>
          </cell>
        </row>
        <row r="1105">
          <cell r="A1105" t="str">
            <v>1271002</v>
          </cell>
          <cell r="B1105" t="str">
            <v>SERVIDOES # CPC</v>
          </cell>
          <cell r="C1105">
            <v>997728.27</v>
          </cell>
          <cell r="AV1105">
            <v>205185.8</v>
          </cell>
          <cell r="AW1105">
            <v>377208.69</v>
          </cell>
          <cell r="AX1105">
            <v>285729.33</v>
          </cell>
          <cell r="BA1105">
            <v>1865852.09</v>
          </cell>
          <cell r="BC1105">
            <v>1865852.09</v>
          </cell>
        </row>
        <row r="1106">
          <cell r="A1106" t="str">
            <v>1271003</v>
          </cell>
          <cell r="B1106" t="str">
            <v>SERVIDOES - CPC - VLR JUSTO</v>
          </cell>
          <cell r="C1106">
            <v>8463212.4600000009</v>
          </cell>
          <cell r="D1106">
            <v>27355086.43</v>
          </cell>
          <cell r="AV1106">
            <v>16084746.539999999</v>
          </cell>
          <cell r="AW1106">
            <v>21952984.57</v>
          </cell>
          <cell r="AX1106">
            <v>7049071.1799999997</v>
          </cell>
          <cell r="BA1106">
            <v>80905101.180000007</v>
          </cell>
          <cell r="BC1106">
            <v>80905101.180000007</v>
          </cell>
        </row>
        <row r="1107">
          <cell r="A1107" t="str">
            <v>1271004</v>
          </cell>
          <cell r="B1107" t="str">
            <v>SERVIDOES # VLR JUSTO</v>
          </cell>
          <cell r="D1107">
            <v>61866954.899999999</v>
          </cell>
          <cell r="BA1107">
            <v>61866954.899999999</v>
          </cell>
          <cell r="BC1107">
            <v>61866954.899999999</v>
          </cell>
        </row>
        <row r="1108">
          <cell r="A1108" t="str">
            <v>1271007</v>
          </cell>
          <cell r="B1108" t="str">
            <v>SERVIDOES AF A52</v>
          </cell>
          <cell r="C1108">
            <v>-3320.5</v>
          </cell>
          <cell r="BA1108">
            <v>-3320.5</v>
          </cell>
          <cell r="BC1108">
            <v>-3320.5</v>
          </cell>
        </row>
        <row r="1109">
          <cell r="A1109" t="str">
            <v>1271010</v>
          </cell>
          <cell r="B1109" t="str">
            <v>SOFTWARES</v>
          </cell>
          <cell r="C1109">
            <v>4519205.01</v>
          </cell>
          <cell r="D1109">
            <v>0</v>
          </cell>
          <cell r="E1109">
            <v>0</v>
          </cell>
          <cell r="AV1109">
            <v>0</v>
          </cell>
          <cell r="AW1109">
            <v>0</v>
          </cell>
          <cell r="BA1109">
            <v>4519205.01</v>
          </cell>
          <cell r="BC1109">
            <v>4519205.01</v>
          </cell>
        </row>
        <row r="1110">
          <cell r="A1110" t="str">
            <v>1271011</v>
          </cell>
          <cell r="B1110" t="str">
            <v>(-)INTANGIVEIS # CPC</v>
          </cell>
          <cell r="C1110">
            <v>-7793207.54</v>
          </cell>
          <cell r="BA1110">
            <v>-7793207.54</v>
          </cell>
          <cell r="BC1110">
            <v>-7793207.54</v>
          </cell>
        </row>
        <row r="1111">
          <cell r="A1111" t="str">
            <v>1271012</v>
          </cell>
          <cell r="B1111" t="str">
            <v>SOFTWARES - CPC</v>
          </cell>
          <cell r="C1111">
            <v>58108.11</v>
          </cell>
          <cell r="D1111">
            <v>0</v>
          </cell>
          <cell r="BA1111">
            <v>58108.11</v>
          </cell>
          <cell r="BC1111">
            <v>58108.11</v>
          </cell>
        </row>
        <row r="1112">
          <cell r="A1112" t="str">
            <v>1271013</v>
          </cell>
          <cell r="B1112" t="str">
            <v>SOFTWARE - CPC - VLR JUSTO</v>
          </cell>
          <cell r="C1112">
            <v>9874674.2599999998</v>
          </cell>
          <cell r="D1112">
            <v>0</v>
          </cell>
          <cell r="BA1112">
            <v>9874674.2599999998</v>
          </cell>
          <cell r="BC1112">
            <v>9874674.2599999998</v>
          </cell>
        </row>
        <row r="1113">
          <cell r="A1113" t="str">
            <v>1271017</v>
          </cell>
          <cell r="B1113" t="str">
            <v>SOFTWARES AF A52</v>
          </cell>
          <cell r="C1113">
            <v>-75346.850000000006</v>
          </cell>
          <cell r="BA1113">
            <v>-75346.850000000006</v>
          </cell>
          <cell r="BC1113">
            <v>-75346.850000000006</v>
          </cell>
        </row>
        <row r="1114">
          <cell r="A1114" t="str">
            <v>1271020</v>
          </cell>
          <cell r="B1114" t="str">
            <v>TERRENOS</v>
          </cell>
          <cell r="C1114">
            <v>44905224.689999998</v>
          </cell>
          <cell r="D1114">
            <v>64366341.75</v>
          </cell>
          <cell r="AV1114">
            <v>1054849.6499999999</v>
          </cell>
          <cell r="AW1114">
            <v>2582048</v>
          </cell>
          <cell r="BA1114">
            <v>112908464.09</v>
          </cell>
          <cell r="BC1114">
            <v>112908464.09</v>
          </cell>
        </row>
        <row r="1115">
          <cell r="A1115" t="str">
            <v>1271021</v>
          </cell>
          <cell r="B1115" t="str">
            <v>(-)TERRENOS # CPC</v>
          </cell>
          <cell r="C1115">
            <v>-1567560.21</v>
          </cell>
          <cell r="AV1115">
            <v>-1267251.6100000001</v>
          </cell>
          <cell r="AW1115">
            <v>-2738994.07</v>
          </cell>
          <cell r="AX1115">
            <v>0</v>
          </cell>
          <cell r="BA1115">
            <v>-5573805.8899999997</v>
          </cell>
          <cell r="BC1115">
            <v>-5573805.8899999997</v>
          </cell>
        </row>
        <row r="1116">
          <cell r="A1116" t="str">
            <v>1271022</v>
          </cell>
          <cell r="B1116" t="str">
            <v>TERRENOS # CPC</v>
          </cell>
          <cell r="C1116">
            <v>11961.54</v>
          </cell>
          <cell r="D1116">
            <v>0</v>
          </cell>
          <cell r="AV1116">
            <v>23458.62</v>
          </cell>
          <cell r="AW1116">
            <v>71707.05</v>
          </cell>
          <cell r="BA1116">
            <v>107127.21</v>
          </cell>
          <cell r="BC1116">
            <v>107127.21</v>
          </cell>
        </row>
        <row r="1117">
          <cell r="A1117" t="str">
            <v>1271023</v>
          </cell>
          <cell r="B1117" t="str">
            <v>TERRENOS - CPC - VLR JUSTO</v>
          </cell>
          <cell r="C1117">
            <v>1826128.58</v>
          </cell>
          <cell r="D1117">
            <v>70435250.359999999</v>
          </cell>
          <cell r="AV1117">
            <v>1838926.02</v>
          </cell>
          <cell r="AW1117">
            <v>4173239.86</v>
          </cell>
          <cell r="BA1117">
            <v>78273544.819999993</v>
          </cell>
          <cell r="BC1117">
            <v>78273544.819999993</v>
          </cell>
        </row>
        <row r="1118">
          <cell r="A1118" t="str">
            <v>1271024</v>
          </cell>
          <cell r="B1118" t="str">
            <v>TERRENOS # VLR JUSTO</v>
          </cell>
          <cell r="D1118">
            <v>369238343.69999999</v>
          </cell>
          <cell r="BA1118">
            <v>369238343.69999999</v>
          </cell>
          <cell r="BC1118">
            <v>369238343.69999999</v>
          </cell>
        </row>
        <row r="1119">
          <cell r="A1119" t="str">
            <v>1271040</v>
          </cell>
          <cell r="B1119" t="str">
            <v>EDIFICACOES, OBRAS CIVIS E BENFEITORIAS</v>
          </cell>
          <cell r="C1119">
            <v>86100558.510000005</v>
          </cell>
          <cell r="D1119">
            <v>13451177.779999999</v>
          </cell>
          <cell r="E1119">
            <v>0</v>
          </cell>
          <cell r="AV1119">
            <v>3848717.36</v>
          </cell>
          <cell r="AW1119">
            <v>10395838.880000001</v>
          </cell>
          <cell r="BA1119">
            <v>113796292.53</v>
          </cell>
          <cell r="BC1119">
            <v>113796292.53</v>
          </cell>
        </row>
        <row r="1120">
          <cell r="A1120" t="str">
            <v>1271041</v>
          </cell>
          <cell r="B1120" t="str">
            <v>(-)EDIFICACOES, OBRAS CIVIS E BENFEITORIAS # CPC</v>
          </cell>
          <cell r="C1120">
            <v>-49690418.109999999</v>
          </cell>
          <cell r="AV1120">
            <v>-4623685.75</v>
          </cell>
          <cell r="AW1120">
            <v>-11027735.109999999</v>
          </cell>
          <cell r="BA1120">
            <v>-65341838.969999999</v>
          </cell>
          <cell r="BC1120">
            <v>-65341838.969999999</v>
          </cell>
        </row>
        <row r="1121">
          <cell r="A1121" t="str">
            <v>1271042</v>
          </cell>
          <cell r="B1121" t="str">
            <v>EDIFICACOES, OBRAS CIVIS E BENFEITORIAS # CPC</v>
          </cell>
          <cell r="C1121">
            <v>10574780.77</v>
          </cell>
          <cell r="D1121">
            <v>107641.92</v>
          </cell>
          <cell r="AV1121">
            <v>85590.74</v>
          </cell>
          <cell r="AW1121">
            <v>288706.84000000003</v>
          </cell>
          <cell r="BA1121">
            <v>11056720.27</v>
          </cell>
          <cell r="BC1121">
            <v>11056720.27</v>
          </cell>
        </row>
        <row r="1122">
          <cell r="A1122" t="str">
            <v>1271043</v>
          </cell>
          <cell r="B1122" t="str">
            <v>EDIFICACOES, OBRAS CIVIS E BENF - CPC - VLR JUSTO</v>
          </cell>
          <cell r="C1122">
            <v>65985099</v>
          </cell>
          <cell r="D1122">
            <v>1006568.68</v>
          </cell>
          <cell r="AV1122">
            <v>6709493</v>
          </cell>
          <cell r="AW1122">
            <v>16802293.66</v>
          </cell>
          <cell r="BA1122">
            <v>90503454.340000004</v>
          </cell>
          <cell r="BC1122">
            <v>90503454.340000004</v>
          </cell>
        </row>
        <row r="1123">
          <cell r="A1123" t="str">
            <v>1271044</v>
          </cell>
          <cell r="B1123" t="str">
            <v>EDIFICACOES, OBRAS CIVIS E BENFEITORIAS #VLR JUSTO</v>
          </cell>
          <cell r="D1123">
            <v>-1748255.06</v>
          </cell>
          <cell r="BA1123">
            <v>-1748255.06</v>
          </cell>
          <cell r="BC1123">
            <v>-1748255.06</v>
          </cell>
        </row>
        <row r="1124">
          <cell r="A1124" t="str">
            <v>1271047</v>
          </cell>
          <cell r="B1124" t="str">
            <v>EDIFICACOES AF A52</v>
          </cell>
          <cell r="C1124">
            <v>-1223112.8500000001</v>
          </cell>
          <cell r="BA1124">
            <v>-1223112.8500000001</v>
          </cell>
          <cell r="BC1124">
            <v>-1223112.8500000001</v>
          </cell>
        </row>
        <row r="1125">
          <cell r="A1125" t="str">
            <v>1271050</v>
          </cell>
          <cell r="B1125" t="str">
            <v>MAQUINAS E EQUIPAMENTOS</v>
          </cell>
          <cell r="C1125">
            <v>2340880241.3400002</v>
          </cell>
          <cell r="D1125">
            <v>626549310.32000005</v>
          </cell>
          <cell r="E1125">
            <v>0</v>
          </cell>
          <cell r="AV1125">
            <v>73024634.189999998</v>
          </cell>
          <cell r="AW1125">
            <v>93752673.980000004</v>
          </cell>
          <cell r="AX1125">
            <v>90979286.680000007</v>
          </cell>
          <cell r="BA1125">
            <v>3225186146.5100002</v>
          </cell>
          <cell r="BC1125">
            <v>3225186146.5100002</v>
          </cell>
        </row>
        <row r="1126">
          <cell r="A1126" t="str">
            <v>1271051</v>
          </cell>
          <cell r="B1126" t="str">
            <v>(-)MAQUINAS E EQUIPAMENTOS # CPC</v>
          </cell>
          <cell r="C1126">
            <v>-1470594298.5599999</v>
          </cell>
          <cell r="AV1126">
            <v>-79160857.469999999</v>
          </cell>
          <cell r="AW1126">
            <v>-99452236.859999999</v>
          </cell>
          <cell r="AX1126">
            <v>-308083568.17000002</v>
          </cell>
          <cell r="BA1126">
            <v>-1957290961.0599999</v>
          </cell>
          <cell r="BC1126">
            <v>-1957290961.0599999</v>
          </cell>
        </row>
        <row r="1127">
          <cell r="A1127" t="str">
            <v>1271052</v>
          </cell>
          <cell r="B1127" t="str">
            <v>MAQUINAS E EQUIPAMENTOS # CPC</v>
          </cell>
          <cell r="C1127">
            <v>218702852.05000001</v>
          </cell>
          <cell r="D1127">
            <v>9020748.9299999997</v>
          </cell>
          <cell r="AV1127">
            <v>3637989.35</v>
          </cell>
          <cell r="AW1127">
            <v>2603642.0699999998</v>
          </cell>
          <cell r="AX1127">
            <v>14051325.17</v>
          </cell>
          <cell r="BA1127">
            <v>248016557.56999999</v>
          </cell>
          <cell r="BC1127">
            <v>248016557.56999999</v>
          </cell>
        </row>
        <row r="1128">
          <cell r="A1128" t="str">
            <v>1271053</v>
          </cell>
          <cell r="B1128" t="str">
            <v>MAQUINAS E EQUIPAMENTOS - CPC - VLR JUSTO</v>
          </cell>
          <cell r="C1128">
            <v>2109390135.5899999</v>
          </cell>
          <cell r="D1128">
            <v>58989809.649999999</v>
          </cell>
          <cell r="AV1128">
            <v>117602656.54000001</v>
          </cell>
          <cell r="AW1128">
            <v>151528789.71000001</v>
          </cell>
          <cell r="AX1128">
            <v>346652516.05000001</v>
          </cell>
          <cell r="BA1128">
            <v>2784163907.54</v>
          </cell>
          <cell r="BC1128">
            <v>2784163907.54</v>
          </cell>
        </row>
        <row r="1129">
          <cell r="A1129" t="str">
            <v>1271054</v>
          </cell>
          <cell r="B1129" t="str">
            <v>MAQUINAS E EQUIPAMENTOS # VLR JUSTO</v>
          </cell>
          <cell r="D1129">
            <v>47712228.149999999</v>
          </cell>
          <cell r="BA1129">
            <v>47712228.149999999</v>
          </cell>
          <cell r="BC1129">
            <v>47712228.149999999</v>
          </cell>
        </row>
        <row r="1130">
          <cell r="A1130" t="str">
            <v>1271057</v>
          </cell>
          <cell r="B1130" t="str">
            <v>MAQ E EQUIP AF A52</v>
          </cell>
          <cell r="C1130">
            <v>-72939241.370000005</v>
          </cell>
          <cell r="BA1130">
            <v>-72939241.370000005</v>
          </cell>
          <cell r="BC1130">
            <v>-72939241.370000005</v>
          </cell>
        </row>
        <row r="1131">
          <cell r="A1131" t="str">
            <v>1271058</v>
          </cell>
          <cell r="B1131" t="str">
            <v>MÁQ E EQUIP AF A54</v>
          </cell>
          <cell r="C1131">
            <v>33285.18</v>
          </cell>
          <cell r="BA1131">
            <v>33285.18</v>
          </cell>
          <cell r="BC1131">
            <v>33285.18</v>
          </cell>
        </row>
        <row r="1132">
          <cell r="A1132" t="str">
            <v>1271060</v>
          </cell>
          <cell r="B1132" t="str">
            <v>VEICULOS</v>
          </cell>
          <cell r="D1132">
            <v>0</v>
          </cell>
          <cell r="E1132">
            <v>0</v>
          </cell>
          <cell r="BA1132">
            <v>0</v>
          </cell>
          <cell r="BC1132">
            <v>0</v>
          </cell>
        </row>
        <row r="1133">
          <cell r="A1133" t="str">
            <v>1271070</v>
          </cell>
          <cell r="B1133" t="str">
            <v>MOVEIS E UTENSILIOS</v>
          </cell>
          <cell r="C1133">
            <v>4001.41</v>
          </cell>
          <cell r="D1133">
            <v>0</v>
          </cell>
          <cell r="E1133">
            <v>0</v>
          </cell>
          <cell r="AV1133">
            <v>8027.5</v>
          </cell>
          <cell r="AX1133">
            <v>6057.75</v>
          </cell>
          <cell r="BA1133">
            <v>18086.66</v>
          </cell>
          <cell r="BC1133">
            <v>18086.66</v>
          </cell>
        </row>
        <row r="1134">
          <cell r="A1134" t="str">
            <v>1271071</v>
          </cell>
          <cell r="B1134" t="str">
            <v>(-)MOVEIS E UTENSILIOS # CPC</v>
          </cell>
          <cell r="C1134">
            <v>0</v>
          </cell>
          <cell r="AV1134">
            <v>-9643.85</v>
          </cell>
          <cell r="AX1134">
            <v>-20523.05</v>
          </cell>
          <cell r="BA1134">
            <v>-30166.9</v>
          </cell>
          <cell r="BC1134">
            <v>-30166.9</v>
          </cell>
        </row>
        <row r="1135">
          <cell r="A1135" t="str">
            <v>1271072</v>
          </cell>
          <cell r="B1135" t="str">
            <v>MOVEIS E UTENSILIOS # CPC</v>
          </cell>
          <cell r="C1135">
            <v>0</v>
          </cell>
          <cell r="D1135">
            <v>0</v>
          </cell>
          <cell r="AV1135">
            <v>178.54</v>
          </cell>
          <cell r="AX1135">
            <v>936.03</v>
          </cell>
          <cell r="BA1135">
            <v>1114.57</v>
          </cell>
          <cell r="BC1135">
            <v>1114.57</v>
          </cell>
        </row>
        <row r="1136">
          <cell r="A1136" t="str">
            <v>1271073</v>
          </cell>
          <cell r="B1136" t="str">
            <v>MOVEIS E UTENSILIOS - CPC - VLR JUSTO</v>
          </cell>
          <cell r="C1136">
            <v>0</v>
          </cell>
          <cell r="D1136">
            <v>0</v>
          </cell>
          <cell r="AV1136">
            <v>13994.47</v>
          </cell>
          <cell r="AX1136">
            <v>23092.23</v>
          </cell>
          <cell r="BA1136">
            <v>37086.699999999997</v>
          </cell>
          <cell r="BC1136">
            <v>37086.699999999997</v>
          </cell>
        </row>
        <row r="1137">
          <cell r="A1137" t="str">
            <v>1271077</v>
          </cell>
          <cell r="B1137" t="str">
            <v>MOV E UTENS AF A52</v>
          </cell>
          <cell r="C1137">
            <v>-302.41000000000003</v>
          </cell>
          <cell r="BA1137">
            <v>-302.41000000000003</v>
          </cell>
          <cell r="BC1137">
            <v>-302.41000000000003</v>
          </cell>
        </row>
        <row r="1138">
          <cell r="A1138" t="str">
            <v>1271090</v>
          </cell>
          <cell r="B1138" t="str">
            <v>(-)PROVISAO AJUSTE AO VALOR DE RECUPERACAO ATIVOS</v>
          </cell>
          <cell r="C1138">
            <v>-152266655.84</v>
          </cell>
          <cell r="BA1138">
            <v>-152266655.84</v>
          </cell>
          <cell r="BC1138">
            <v>-152266655.84</v>
          </cell>
        </row>
        <row r="1139">
          <cell r="A1139" t="str">
            <v>1271150</v>
          </cell>
          <cell r="B1139" t="str">
            <v>MARCAS E PATENTES</v>
          </cell>
          <cell r="D1139">
            <v>649175.59</v>
          </cell>
          <cell r="E1139">
            <v>0</v>
          </cell>
          <cell r="BA1139">
            <v>649175.59</v>
          </cell>
          <cell r="BC1139">
            <v>649175.59</v>
          </cell>
        </row>
        <row r="1140">
          <cell r="A1140" t="str">
            <v>1271153</v>
          </cell>
          <cell r="B1140" t="str">
            <v>MARCAS E PATENTES - CPC - VLR JUSTO</v>
          </cell>
          <cell r="D1140">
            <v>110509.05</v>
          </cell>
          <cell r="BA1140">
            <v>110509.05</v>
          </cell>
          <cell r="BC1140">
            <v>110509.05</v>
          </cell>
        </row>
        <row r="1141">
          <cell r="A1141" t="str">
            <v>1271154</v>
          </cell>
          <cell r="B1141" t="str">
            <v>MARCAS E PATENTES - VLR JUSTO</v>
          </cell>
          <cell r="D1141">
            <v>55465.84</v>
          </cell>
          <cell r="BA1141">
            <v>55465.84</v>
          </cell>
          <cell r="BC1141">
            <v>55465.84</v>
          </cell>
        </row>
        <row r="1142">
          <cell r="A1142" t="str">
            <v>1271601</v>
          </cell>
          <cell r="B1142" t="str">
            <v>ATIVO FINANCEIRO - BONUS DE OUTORGA</v>
          </cell>
          <cell r="C1142">
            <v>758229140.96000004</v>
          </cell>
          <cell r="BA1142">
            <v>758229140.96000004</v>
          </cell>
          <cell r="BC1142">
            <v>758229140.96000004</v>
          </cell>
        </row>
        <row r="1143">
          <cell r="A1143" t="str">
            <v>1271960</v>
          </cell>
          <cell r="B1143" t="str">
            <v>ATUALIZACAO ATIVO FINANCEIRO-PER INCREM-VLR JUSTO</v>
          </cell>
          <cell r="D1143">
            <v>26704297.920000002</v>
          </cell>
          <cell r="BA1143">
            <v>26704297.920000002</v>
          </cell>
          <cell r="BC1143">
            <v>26704297.920000002</v>
          </cell>
        </row>
        <row r="1144">
          <cell r="A1144" t="str">
            <v>1271999</v>
          </cell>
          <cell r="B1144" t="str">
            <v>(-)ATIVOS DE CONCESSÃO - OBRAS - SERVIÇO</v>
          </cell>
          <cell r="C1144">
            <v>-3258232003.73</v>
          </cell>
          <cell r="AV1144">
            <v>-137990684.75999999</v>
          </cell>
          <cell r="AW1144">
            <v>-190484565.34999999</v>
          </cell>
          <cell r="AX1144">
            <v>-146528309.77000001</v>
          </cell>
          <cell r="BA1144">
            <v>-3733235563.6100001</v>
          </cell>
          <cell r="BC1144">
            <v>-3733235563.6100001</v>
          </cell>
        </row>
        <row r="1145">
          <cell r="A1145" t="str">
            <v>CBAG1218113</v>
          </cell>
          <cell r="B1145" t="str">
            <v>Ativo Indenizável em Curso</v>
          </cell>
          <cell r="C1145">
            <v>0</v>
          </cell>
          <cell r="AV1145">
            <v>0</v>
          </cell>
          <cell r="AW1145">
            <v>0</v>
          </cell>
          <cell r="AX1145">
            <v>0</v>
          </cell>
          <cell r="BA1145">
            <v>0</v>
          </cell>
          <cell r="BC1145">
            <v>0</v>
          </cell>
        </row>
        <row r="1146">
          <cell r="A1146" t="str">
            <v>1279000</v>
          </cell>
          <cell r="B1146" t="str">
            <v>SERVIDOES</v>
          </cell>
          <cell r="C1146">
            <v>118170053.66</v>
          </cell>
          <cell r="AV1146">
            <v>2862810.96</v>
          </cell>
          <cell r="AW1146">
            <v>11395590.390000001</v>
          </cell>
          <cell r="AX1146">
            <v>11463.7</v>
          </cell>
          <cell r="BA1146">
            <v>132439918.70999999</v>
          </cell>
          <cell r="BC1146">
            <v>132439918.70999999</v>
          </cell>
        </row>
        <row r="1147">
          <cell r="A1147" t="str">
            <v>1279010</v>
          </cell>
          <cell r="B1147" t="str">
            <v>INTANGIVEIS</v>
          </cell>
          <cell r="C1147">
            <v>97626.35</v>
          </cell>
          <cell r="AV1147">
            <v>0</v>
          </cell>
          <cell r="AW1147">
            <v>0</v>
          </cell>
          <cell r="BA1147">
            <v>97626.35</v>
          </cell>
          <cell r="BC1147">
            <v>97626.35</v>
          </cell>
        </row>
        <row r="1148">
          <cell r="A1148" t="str">
            <v>1279020</v>
          </cell>
          <cell r="B1148" t="str">
            <v>TERRENOS</v>
          </cell>
          <cell r="C1148">
            <v>12465752.210000001</v>
          </cell>
          <cell r="BA1148">
            <v>12465752.210000001</v>
          </cell>
          <cell r="BC1148">
            <v>12465752.210000001</v>
          </cell>
        </row>
        <row r="1149">
          <cell r="A1149" t="str">
            <v>1279040</v>
          </cell>
          <cell r="B1149" t="str">
            <v>EDIFICACOES, OBRAS CIVIS E BENFEITORIAS</v>
          </cell>
          <cell r="C1149">
            <v>1024553.75</v>
          </cell>
          <cell r="BA1149">
            <v>1024553.75</v>
          </cell>
          <cell r="BC1149">
            <v>1024553.75</v>
          </cell>
        </row>
        <row r="1150">
          <cell r="A1150" t="str">
            <v>1279042</v>
          </cell>
          <cell r="B1150" t="str">
            <v>EDIFICACOES, OBRAS CIVIS E BENFEITORIAS # CPC</v>
          </cell>
          <cell r="C1150">
            <v>0</v>
          </cell>
          <cell r="AV1150">
            <v>0</v>
          </cell>
          <cell r="AW1150">
            <v>0</v>
          </cell>
          <cell r="BA1150">
            <v>0</v>
          </cell>
          <cell r="BC1150">
            <v>0</v>
          </cell>
        </row>
        <row r="1151">
          <cell r="A1151" t="str">
            <v>1279050</v>
          </cell>
          <cell r="B1151" t="str">
            <v>MAQUINAS E EQUIPAMENTOS</v>
          </cell>
          <cell r="C1151">
            <v>55386923.670000002</v>
          </cell>
          <cell r="AV1151">
            <v>0</v>
          </cell>
          <cell r="AW1151">
            <v>82567.39</v>
          </cell>
          <cell r="AX1151">
            <v>122473.3</v>
          </cell>
          <cell r="BA1151">
            <v>55591964.359999999</v>
          </cell>
          <cell r="BC1151">
            <v>55591964.359999999</v>
          </cell>
        </row>
        <row r="1152">
          <cell r="A1152" t="str">
            <v>1279052</v>
          </cell>
          <cell r="B1152" t="str">
            <v>MAQUINAS E EQUIPAMENTOS # CPC</v>
          </cell>
          <cell r="C1152">
            <v>9291385.0299999993</v>
          </cell>
          <cell r="AV1152">
            <v>0</v>
          </cell>
          <cell r="AW1152">
            <v>0</v>
          </cell>
          <cell r="AX1152">
            <v>0</v>
          </cell>
          <cell r="BA1152">
            <v>9291385.0299999993</v>
          </cell>
          <cell r="BC1152">
            <v>9291385.0299999993</v>
          </cell>
        </row>
        <row r="1153">
          <cell r="A1153" t="str">
            <v>1279070</v>
          </cell>
          <cell r="B1153" t="str">
            <v>MOVEIS E UTENSILIOS</v>
          </cell>
          <cell r="C1153">
            <v>0</v>
          </cell>
          <cell r="BA1153">
            <v>0</v>
          </cell>
          <cell r="BC1153">
            <v>0</v>
          </cell>
        </row>
        <row r="1154">
          <cell r="A1154" t="str">
            <v>1279140</v>
          </cell>
          <cell r="B1154" t="str">
            <v>DEPOSITOS JUDICIAIS</v>
          </cell>
          <cell r="C1154">
            <v>51848017.810000002</v>
          </cell>
          <cell r="BA1154">
            <v>51848017.810000002</v>
          </cell>
          <cell r="BC1154">
            <v>51848017.810000002</v>
          </cell>
        </row>
        <row r="1155">
          <cell r="A1155" t="str">
            <v>1279144</v>
          </cell>
          <cell r="B1155" t="str">
            <v>ATUALIZ. DEPOSITOS JUDICIAIS</v>
          </cell>
          <cell r="C1155">
            <v>13951964.279999999</v>
          </cell>
          <cell r="BA1155">
            <v>13951964.279999999</v>
          </cell>
          <cell r="BC1155">
            <v>13951964.279999999</v>
          </cell>
        </row>
        <row r="1156">
          <cell r="A1156" t="str">
            <v>1279145</v>
          </cell>
          <cell r="B1156" t="str">
            <v>(-) DEPOSITOS JUDICIAIS - TRANSMISSAO</v>
          </cell>
          <cell r="C1156">
            <v>-883752.78</v>
          </cell>
          <cell r="BA1156">
            <v>-883752.78</v>
          </cell>
          <cell r="BC1156">
            <v>-883752.78</v>
          </cell>
        </row>
        <row r="1157">
          <cell r="A1157" t="str">
            <v>1279146</v>
          </cell>
          <cell r="B1157" t="str">
            <v>DEPOSITOS JUDICIAIS LIBERADOS</v>
          </cell>
          <cell r="C1157">
            <v>79413132.439999998</v>
          </cell>
          <cell r="BA1157">
            <v>79413132.439999998</v>
          </cell>
          <cell r="BC1157">
            <v>79413132.439999998</v>
          </cell>
        </row>
        <row r="1158">
          <cell r="A1158" t="str">
            <v>1279440</v>
          </cell>
          <cell r="B1158" t="str">
            <v>DEPOSITOS JUDICIAIS - INTANGIVEL</v>
          </cell>
          <cell r="C1158">
            <v>704901.15</v>
          </cell>
          <cell r="AV1158">
            <v>678645.5</v>
          </cell>
          <cell r="AW1158">
            <v>4045453.71</v>
          </cell>
          <cell r="BA1158">
            <v>5429000.3600000003</v>
          </cell>
          <cell r="BC1158">
            <v>5429000.3600000003</v>
          </cell>
        </row>
        <row r="1159">
          <cell r="A1159" t="str">
            <v>1279444</v>
          </cell>
          <cell r="B1159" t="str">
            <v>ATUALIZ. DEPOSITOS JUDICIAIS - INTANG.</v>
          </cell>
          <cell r="AV1159">
            <v>161930.13</v>
          </cell>
          <cell r="AW1159">
            <v>899908.86</v>
          </cell>
          <cell r="BA1159">
            <v>1061838.99</v>
          </cell>
          <cell r="BC1159">
            <v>1061838.99</v>
          </cell>
        </row>
        <row r="1160">
          <cell r="A1160" t="str">
            <v>1279446</v>
          </cell>
          <cell r="B1160" t="str">
            <v>DEPOSITOS JUDICIAIS LIBERADOS - INTANG.</v>
          </cell>
          <cell r="C1160">
            <v>1523063.87</v>
          </cell>
          <cell r="AV1160">
            <v>388569.01</v>
          </cell>
          <cell r="BA1160">
            <v>1911632.88</v>
          </cell>
          <cell r="BC1160">
            <v>1911632.88</v>
          </cell>
        </row>
        <row r="1161">
          <cell r="A1161" t="str">
            <v>1279999</v>
          </cell>
          <cell r="B1161" t="str">
            <v>(-)ATIVOS DE CONCESSÃO - OBRAS - CURSO</v>
          </cell>
          <cell r="C1161">
            <v>-342993621.44</v>
          </cell>
          <cell r="AV1161">
            <v>-4091955.6</v>
          </cell>
          <cell r="AW1161">
            <v>-16423520.35</v>
          </cell>
          <cell r="AX1161">
            <v>-133937</v>
          </cell>
          <cell r="BA1161">
            <v>-363643034.38999999</v>
          </cell>
          <cell r="BC1161">
            <v>-363643034.38999999</v>
          </cell>
        </row>
        <row r="1162">
          <cell r="A1162" t="str">
            <v>CBAG121812</v>
          </cell>
          <cell r="B1162" t="str">
            <v>(-) Obrig. Vinculadas a Concessão</v>
          </cell>
          <cell r="D1162">
            <v>-54914960.380000003</v>
          </cell>
          <cell r="BA1162">
            <v>-54914960.380000003</v>
          </cell>
          <cell r="BC1162">
            <v>-54914960.380000003</v>
          </cell>
        </row>
        <row r="1163">
          <cell r="A1163" t="str">
            <v>CBAG1218121</v>
          </cell>
          <cell r="B1163" t="str">
            <v>Participações e doações - Indeniz. em Serviço</v>
          </cell>
          <cell r="D1163">
            <v>-54914960.380000003</v>
          </cell>
          <cell r="BA1163">
            <v>-54914960.380000003</v>
          </cell>
          <cell r="BC1163">
            <v>-54914960.380000003</v>
          </cell>
        </row>
        <row r="1164">
          <cell r="A1164" t="str">
            <v>1271089</v>
          </cell>
          <cell r="B1164" t="str">
            <v>(-)OE - COMP.-INDENIZ. SERVICO</v>
          </cell>
          <cell r="D1164">
            <v>-54914960.380000003</v>
          </cell>
          <cell r="BA1164">
            <v>-54914960.380000003</v>
          </cell>
          <cell r="BC1164">
            <v>-54914960.380000003</v>
          </cell>
        </row>
        <row r="1165">
          <cell r="A1165" t="str">
            <v>CBAG121813</v>
          </cell>
          <cell r="B1165" t="str">
            <v>Contas a Receber - Indenizações Concessão</v>
          </cell>
          <cell r="C1165">
            <v>68642003.439999998</v>
          </cell>
          <cell r="BA1165">
            <v>68642003.439999998</v>
          </cell>
          <cell r="BC1165">
            <v>68642003.439999998</v>
          </cell>
        </row>
        <row r="1166">
          <cell r="A1166" t="str">
            <v>1215806</v>
          </cell>
          <cell r="B1166" t="str">
            <v>INDENIZACAO CONCESSOES - GERACAO</v>
          </cell>
          <cell r="C1166">
            <v>31854715.23</v>
          </cell>
          <cell r="BA1166">
            <v>31854715.23</v>
          </cell>
          <cell r="BC1166">
            <v>31854715.23</v>
          </cell>
        </row>
        <row r="1167">
          <cell r="A1167" t="str">
            <v>1215807</v>
          </cell>
          <cell r="B1167" t="str">
            <v>INDENIZACAO CONCESSOES - GERACAO (CPC)</v>
          </cell>
          <cell r="C1167">
            <v>45848179.880000003</v>
          </cell>
          <cell r="BA1167">
            <v>45848179.880000003</v>
          </cell>
          <cell r="BC1167">
            <v>45848179.880000003</v>
          </cell>
        </row>
        <row r="1168">
          <cell r="A1168" t="str">
            <v>1215808</v>
          </cell>
          <cell r="B1168" t="str">
            <v>INDENIZACAO CONCESSOES - GERACAO (IMPAIRMENT)</v>
          </cell>
          <cell r="C1168">
            <v>-9060891.6699999999</v>
          </cell>
          <cell r="BA1168">
            <v>-9060891.6699999999</v>
          </cell>
          <cell r="BC1168">
            <v>-9060891.6699999999</v>
          </cell>
        </row>
        <row r="1169">
          <cell r="A1169" t="str">
            <v>1215809</v>
          </cell>
          <cell r="B1169" t="str">
            <v>INDENIZACAO CONCESSOES - GERACAO (AVJ)</v>
          </cell>
          <cell r="C1169">
            <v>0</v>
          </cell>
          <cell r="BA1169">
            <v>0</v>
          </cell>
          <cell r="BC1169">
            <v>0</v>
          </cell>
        </row>
        <row r="1170">
          <cell r="A1170" t="str">
            <v>CBAG12182</v>
          </cell>
          <cell r="B1170" t="str">
            <v>Repasse CRC ao Governo do Estado do Paraná</v>
          </cell>
          <cell r="D1170">
            <v>0</v>
          </cell>
          <cell r="AZ1170">
            <v>0</v>
          </cell>
          <cell r="BA1170">
            <v>0</v>
          </cell>
          <cell r="BC1170">
            <v>0</v>
          </cell>
          <cell r="BD1170">
            <v>0</v>
          </cell>
        </row>
        <row r="1171">
          <cell r="A1171" t="str">
            <v>CBAG121821</v>
          </cell>
          <cell r="B1171" t="str">
            <v>Empréstimo CRC - Lei 8727/93</v>
          </cell>
          <cell r="D1171">
            <v>0</v>
          </cell>
          <cell r="AZ1171">
            <v>0</v>
          </cell>
          <cell r="BA1171">
            <v>0</v>
          </cell>
          <cell r="BC1171">
            <v>0</v>
          </cell>
          <cell r="BD1171">
            <v>0</v>
          </cell>
        </row>
        <row r="1172">
          <cell r="A1172" t="str">
            <v>1212701</v>
          </cell>
          <cell r="B1172" t="str">
            <v>EMPREST SALDO CRC LEI 8727/93</v>
          </cell>
          <cell r="D1172">
            <v>0</v>
          </cell>
          <cell r="AZ1172">
            <v>0</v>
          </cell>
          <cell r="BA1172">
            <v>0</v>
          </cell>
          <cell r="BC1172">
            <v>0</v>
          </cell>
          <cell r="BD1172">
            <v>0</v>
          </cell>
        </row>
        <row r="1173">
          <cell r="A1173" t="str">
            <v>CBAG12183</v>
          </cell>
          <cell r="B1173" t="str">
            <v>Depósitos Judiciais</v>
          </cell>
          <cell r="C1173">
            <v>87125048.849999994</v>
          </cell>
          <cell r="D1173">
            <v>384425282.82999998</v>
          </cell>
          <cell r="E1173">
            <v>69388.240000000005</v>
          </cell>
          <cell r="F1173">
            <v>57887.83</v>
          </cell>
          <cell r="G1173">
            <v>7087016.8200000003</v>
          </cell>
          <cell r="H1173">
            <v>536049.35</v>
          </cell>
          <cell r="P1173">
            <v>23089.360000000001</v>
          </cell>
          <cell r="U1173">
            <v>23098.11</v>
          </cell>
          <cell r="AE1173">
            <v>2924.3</v>
          </cell>
          <cell r="AW1173">
            <v>0</v>
          </cell>
          <cell r="AY1173">
            <v>14362160.34</v>
          </cell>
          <cell r="AZ1173">
            <v>138747182.08000001</v>
          </cell>
          <cell r="BA1173">
            <v>632459128.11000001</v>
          </cell>
          <cell r="BC1173">
            <v>632459128.11000001</v>
          </cell>
          <cell r="BD1173">
            <v>131518795.90000001</v>
          </cell>
        </row>
        <row r="1174">
          <cell r="A1174" t="str">
            <v>CBAG1218301</v>
          </cell>
          <cell r="B1174" t="str">
            <v>Fiscais</v>
          </cell>
          <cell r="C1174">
            <v>55948777.880000003</v>
          </cell>
          <cell r="D1174">
            <v>245791571.72999999</v>
          </cell>
          <cell r="G1174">
            <v>6330612.3300000001</v>
          </cell>
          <cell r="H1174">
            <v>536049.35</v>
          </cell>
          <cell r="AY1174">
            <v>421857.15</v>
          </cell>
          <cell r="AZ1174">
            <v>135105276.28</v>
          </cell>
          <cell r="BA1174">
            <v>444134144.72000003</v>
          </cell>
          <cell r="BC1174">
            <v>444134144.72000003</v>
          </cell>
          <cell r="BD1174">
            <v>127796870</v>
          </cell>
        </row>
        <row r="1175">
          <cell r="A1175" t="str">
            <v>1215126</v>
          </cell>
          <cell r="B1175" t="str">
            <v>ATUALIZ. DEP VINC LITIGIO - INSS - NFLDS</v>
          </cell>
          <cell r="AZ1175">
            <v>24157374.649999999</v>
          </cell>
          <cell r="BA1175">
            <v>24157374.649999999</v>
          </cell>
          <cell r="BC1175">
            <v>24157374.649999999</v>
          </cell>
          <cell r="BD1175">
            <v>22832128.649999999</v>
          </cell>
        </row>
        <row r="1176">
          <cell r="A1176" t="str">
            <v>1215127</v>
          </cell>
          <cell r="B1176" t="str">
            <v>ATUALIZ. DEP VINC LITIGIO - TRIBUTARIO</v>
          </cell>
          <cell r="C1176">
            <v>21893320.18</v>
          </cell>
          <cell r="D1176">
            <v>76624033.340000004</v>
          </cell>
          <cell r="H1176">
            <v>149954.73000000001</v>
          </cell>
          <cell r="AY1176">
            <v>92348.66</v>
          </cell>
          <cell r="AZ1176">
            <v>45993397.259999998</v>
          </cell>
          <cell r="BA1176">
            <v>144753054.16999999</v>
          </cell>
          <cell r="BC1176">
            <v>144753054.16999999</v>
          </cell>
          <cell r="BD1176">
            <v>40160734.659999996</v>
          </cell>
        </row>
        <row r="1177">
          <cell r="A1177" t="str">
            <v>1215139</v>
          </cell>
          <cell r="B1177" t="str">
            <v>(-) PROVISAO PARA DEP VINC LIBERADOS - TRIBUTARIO</v>
          </cell>
          <cell r="C1177">
            <v>-61093.62</v>
          </cell>
          <cell r="D1177">
            <v>-1394848.98</v>
          </cell>
          <cell r="BA1177">
            <v>-1455942.6</v>
          </cell>
          <cell r="BC1177">
            <v>-1455942.6</v>
          </cell>
        </row>
        <row r="1178">
          <cell r="A1178" t="str">
            <v>1215156</v>
          </cell>
          <cell r="B1178" t="str">
            <v>INSS - NFLDS</v>
          </cell>
          <cell r="D1178">
            <v>0</v>
          </cell>
          <cell r="AZ1178">
            <v>13416714.68</v>
          </cell>
          <cell r="BA1178">
            <v>13416714.68</v>
          </cell>
          <cell r="BC1178">
            <v>13416714.68</v>
          </cell>
          <cell r="BD1178">
            <v>13416714.68</v>
          </cell>
        </row>
        <row r="1179">
          <cell r="A1179" t="str">
            <v>1215157</v>
          </cell>
          <cell r="B1179" t="str">
            <v>DEPOSITO JUDICIAL VINC LITIGIO-TRIBUTARIO</v>
          </cell>
          <cell r="C1179">
            <v>34101397.909999996</v>
          </cell>
          <cell r="D1179">
            <v>170424498.61000001</v>
          </cell>
          <cell r="G1179">
            <v>6330612.3300000001</v>
          </cell>
          <cell r="H1179">
            <v>386094.62</v>
          </cell>
          <cell r="AY1179">
            <v>329508.49</v>
          </cell>
          <cell r="AZ1179">
            <v>51537789.689999998</v>
          </cell>
          <cell r="BA1179">
            <v>263109901.65000001</v>
          </cell>
          <cell r="BC1179">
            <v>263109901.65000001</v>
          </cell>
          <cell r="BD1179">
            <v>51387292.009999998</v>
          </cell>
        </row>
        <row r="1180">
          <cell r="A1180" t="str">
            <v>1215182</v>
          </cell>
          <cell r="B1180" t="str">
            <v>BLOQ. JUDICIAL - FISCAL</v>
          </cell>
          <cell r="C1180">
            <v>15153.41</v>
          </cell>
          <cell r="D1180">
            <v>137888.76</v>
          </cell>
          <cell r="BA1180">
            <v>153042.17000000001</v>
          </cell>
          <cell r="BC1180">
            <v>153042.17000000001</v>
          </cell>
        </row>
        <row r="1181">
          <cell r="A1181" t="str">
            <v>CBAG1218302</v>
          </cell>
          <cell r="B1181" t="str">
            <v>Fiscais - Pasep - CEF e Tesouro Nacional</v>
          </cell>
          <cell r="AZ1181">
            <v>0</v>
          </cell>
          <cell r="BA1181">
            <v>0</v>
          </cell>
          <cell r="BC1181">
            <v>0</v>
          </cell>
          <cell r="BD1181">
            <v>0</v>
          </cell>
        </row>
        <row r="1182">
          <cell r="A1182" t="str">
            <v>1215124</v>
          </cell>
          <cell r="B1182" t="str">
            <v>ATUALIZ. DEP VINC LITIGIO - PASEP-CEF</v>
          </cell>
          <cell r="AZ1182">
            <v>0</v>
          </cell>
          <cell r="BA1182">
            <v>0</v>
          </cell>
          <cell r="BC1182">
            <v>0</v>
          </cell>
          <cell r="BD1182">
            <v>23176672.98</v>
          </cell>
        </row>
        <row r="1183">
          <cell r="A1183" t="str">
            <v>1215154</v>
          </cell>
          <cell r="B1183" t="str">
            <v>DEPOSITO VINC LITIGIO-PASEP-CEF</v>
          </cell>
          <cell r="AZ1183">
            <v>0</v>
          </cell>
          <cell r="BA1183">
            <v>0</v>
          </cell>
          <cell r="BC1183">
            <v>0</v>
          </cell>
          <cell r="BD1183">
            <v>6611054.1100000003</v>
          </cell>
        </row>
        <row r="1184">
          <cell r="A1184" t="str">
            <v>2214201</v>
          </cell>
          <cell r="B1184" t="str">
            <v>LITIGIOS PASEP COM DEPOSITO JUDICIAL</v>
          </cell>
          <cell r="AZ1184">
            <v>0</v>
          </cell>
          <cell r="BA1184">
            <v>0</v>
          </cell>
          <cell r="BC1184">
            <v>0</v>
          </cell>
          <cell r="BD1184">
            <v>-29787727.09</v>
          </cell>
        </row>
        <row r="1185">
          <cell r="A1185" t="str">
            <v>CBAG1218303</v>
          </cell>
          <cell r="B1185" t="str">
            <v>Reclamatórias Trabalhistas</v>
          </cell>
          <cell r="C1185">
            <v>26918405.16</v>
          </cell>
          <cell r="D1185">
            <v>97957651.180000007</v>
          </cell>
          <cell r="E1185">
            <v>69388.240000000005</v>
          </cell>
          <cell r="F1185">
            <v>57887.83</v>
          </cell>
          <cell r="G1185">
            <v>424799.36</v>
          </cell>
          <cell r="P1185">
            <v>23089.360000000001</v>
          </cell>
          <cell r="AZ1185">
            <v>410330.13</v>
          </cell>
          <cell r="BA1185">
            <v>125861551.26000001</v>
          </cell>
          <cell r="BC1185">
            <v>125861551.26000001</v>
          </cell>
          <cell r="BD1185">
            <v>495122</v>
          </cell>
        </row>
        <row r="1186">
          <cell r="A1186" t="str">
            <v>1215120</v>
          </cell>
          <cell r="B1186" t="str">
            <v>ATUALIZ. DEP VINC LITIGIO - TRAB EX-EMPREG</v>
          </cell>
          <cell r="C1186">
            <v>2293760.6</v>
          </cell>
          <cell r="D1186">
            <v>10246553.380000001</v>
          </cell>
          <cell r="AZ1186">
            <v>39400.589999999997</v>
          </cell>
          <cell r="BA1186">
            <v>12579714.57</v>
          </cell>
          <cell r="BC1186">
            <v>12579714.57</v>
          </cell>
          <cell r="BD1186">
            <v>23370.19</v>
          </cell>
        </row>
        <row r="1187">
          <cell r="A1187" t="str">
            <v>1215121</v>
          </cell>
          <cell r="B1187" t="str">
            <v>ATUALIZ. DEP VINC LITIGIO - TRAB EX-CONTR</v>
          </cell>
          <cell r="C1187">
            <v>340149.53</v>
          </cell>
          <cell r="D1187">
            <v>665601.26</v>
          </cell>
          <cell r="P1187">
            <v>4062.36</v>
          </cell>
          <cell r="AZ1187">
            <v>1596.54</v>
          </cell>
          <cell r="BA1187">
            <v>1011409.69</v>
          </cell>
          <cell r="BC1187">
            <v>1011409.69</v>
          </cell>
          <cell r="BD1187">
            <v>341.31</v>
          </cell>
        </row>
        <row r="1188">
          <cell r="A1188" t="str">
            <v>1215132</v>
          </cell>
          <cell r="B1188" t="str">
            <v>(-) PROVISAO P/ DEP VINC LIBERADOS-TRAB EX-EMPREG</v>
          </cell>
          <cell r="C1188">
            <v>-2444849.8199999998</v>
          </cell>
          <cell r="D1188">
            <v>-12564117.98</v>
          </cell>
          <cell r="AZ1188">
            <v>-10379.89</v>
          </cell>
          <cell r="BA1188">
            <v>-15019347.689999999</v>
          </cell>
          <cell r="BC1188">
            <v>-15019347.689999999</v>
          </cell>
        </row>
        <row r="1189">
          <cell r="A1189" t="str">
            <v>1215133</v>
          </cell>
          <cell r="B1189" t="str">
            <v>(-) PROVISAO P/ DEP VINC LIBERADOS - TRAB EX-CONTR</v>
          </cell>
          <cell r="C1189">
            <v>-54288.639999999999</v>
          </cell>
          <cell r="D1189">
            <v>-295547.03999999998</v>
          </cell>
          <cell r="BA1189">
            <v>-349835.68</v>
          </cell>
          <cell r="BC1189">
            <v>-349835.68</v>
          </cell>
        </row>
        <row r="1190">
          <cell r="A1190" t="str">
            <v>1215150</v>
          </cell>
          <cell r="B1190" t="str">
            <v>DEPOSITO VINC LITIGIO RECLAMACAO TRAB EX-EMPREG</v>
          </cell>
          <cell r="C1190">
            <v>20604553.390000001</v>
          </cell>
          <cell r="D1190">
            <v>93066881.439999998</v>
          </cell>
          <cell r="E1190">
            <v>69388.240000000005</v>
          </cell>
          <cell r="F1190">
            <v>57887.83</v>
          </cell>
          <cell r="G1190">
            <v>424799.36</v>
          </cell>
          <cell r="AZ1190">
            <v>329249.42</v>
          </cell>
          <cell r="BA1190">
            <v>114552759.68000001</v>
          </cell>
          <cell r="BC1190">
            <v>114552759.68000001</v>
          </cell>
          <cell r="BD1190">
            <v>423947.03</v>
          </cell>
        </row>
        <row r="1191">
          <cell r="A1191" t="str">
            <v>1215151</v>
          </cell>
          <cell r="B1191" t="str">
            <v>DEPOSITO VINC LITIGIO RECLAMACAO TRAB-EX-CONTR</v>
          </cell>
          <cell r="C1191">
            <v>5202446.05</v>
          </cell>
          <cell r="D1191">
            <v>6838280.1200000001</v>
          </cell>
          <cell r="P1191">
            <v>19027</v>
          </cell>
          <cell r="AZ1191">
            <v>50463.47</v>
          </cell>
          <cell r="BA1191">
            <v>12110216.640000001</v>
          </cell>
          <cell r="BC1191">
            <v>12110216.640000001</v>
          </cell>
          <cell r="BD1191">
            <v>47463.47</v>
          </cell>
        </row>
        <row r="1192">
          <cell r="A1192" t="str">
            <v>1215180</v>
          </cell>
          <cell r="B1192" t="str">
            <v>BLOQ. JUDICIAL - TRABALHISTA</v>
          </cell>
          <cell r="C1192">
            <v>976634.05</v>
          </cell>
          <cell r="D1192">
            <v>0</v>
          </cell>
          <cell r="BA1192">
            <v>976634.05</v>
          </cell>
          <cell r="BC1192">
            <v>976634.05</v>
          </cell>
        </row>
        <row r="1193">
          <cell r="A1193" t="str">
            <v>CBAG1218305</v>
          </cell>
          <cell r="B1193" t="str">
            <v>Consumidores</v>
          </cell>
          <cell r="D1193">
            <v>4861908.87</v>
          </cell>
          <cell r="BA1193">
            <v>4861908.87</v>
          </cell>
          <cell r="BC1193">
            <v>4861908.87</v>
          </cell>
        </row>
        <row r="1194">
          <cell r="A1194" t="str">
            <v>1215123</v>
          </cell>
          <cell r="B1194" t="str">
            <v>ATUALIZ. DEP VINC LITIGIO - CONSUMIDORES</v>
          </cell>
          <cell r="D1194">
            <v>553796.94999999995</v>
          </cell>
          <cell r="BA1194">
            <v>553796.94999999995</v>
          </cell>
          <cell r="BC1194">
            <v>553796.94999999995</v>
          </cell>
        </row>
        <row r="1195">
          <cell r="A1195" t="str">
            <v>1215135</v>
          </cell>
          <cell r="B1195" t="str">
            <v>(-) PROVISAO PARA DEP VINC LIBERADOS-CONSUMIDORES</v>
          </cell>
          <cell r="D1195">
            <v>-435653</v>
          </cell>
          <cell r="BA1195">
            <v>-435653</v>
          </cell>
          <cell r="BC1195">
            <v>-435653</v>
          </cell>
        </row>
        <row r="1196">
          <cell r="A1196" t="str">
            <v>1215153</v>
          </cell>
          <cell r="B1196" t="str">
            <v>DEPOSITO VINC LITIGIO CONSUMIDORES</v>
          </cell>
          <cell r="D1196">
            <v>4743764.92</v>
          </cell>
          <cell r="BA1196">
            <v>4743764.92</v>
          </cell>
          <cell r="BC1196">
            <v>4743764.92</v>
          </cell>
        </row>
        <row r="1197">
          <cell r="A1197" t="str">
            <v>CBAG1218306</v>
          </cell>
          <cell r="B1197" t="str">
            <v>Servidões de Passagem</v>
          </cell>
          <cell r="C1197">
            <v>2932197.54</v>
          </cell>
          <cell r="D1197">
            <v>11771014.01</v>
          </cell>
          <cell r="U1197">
            <v>23098.11</v>
          </cell>
          <cell r="AZ1197">
            <v>0</v>
          </cell>
          <cell r="BA1197">
            <v>14726309.66</v>
          </cell>
          <cell r="BC1197">
            <v>14726309.66</v>
          </cell>
          <cell r="BD1197">
            <v>0</v>
          </cell>
        </row>
        <row r="1198">
          <cell r="A1198" t="str">
            <v>1215122</v>
          </cell>
          <cell r="B1198" t="str">
            <v>ATUALIZ. DEP VINC LITIGIO - SERVIDAO DE PASSAGEM</v>
          </cell>
          <cell r="C1198">
            <v>150638.44</v>
          </cell>
          <cell r="D1198">
            <v>1255867.06</v>
          </cell>
          <cell r="BA1198">
            <v>1406505.5</v>
          </cell>
          <cell r="BC1198">
            <v>1406505.5</v>
          </cell>
        </row>
        <row r="1199">
          <cell r="A1199" t="str">
            <v>1215134</v>
          </cell>
          <cell r="B1199" t="str">
            <v>(-) PROVISAO P/ DEP VINC LIBERADOS - SERV PASSAGEM</v>
          </cell>
          <cell r="C1199">
            <v>-9405.9599999999991</v>
          </cell>
          <cell r="D1199">
            <v>-460572.33</v>
          </cell>
          <cell r="BA1199">
            <v>-469978.29</v>
          </cell>
          <cell r="BC1199">
            <v>-469978.29</v>
          </cell>
        </row>
        <row r="1200">
          <cell r="A1200" t="str">
            <v>1215152</v>
          </cell>
          <cell r="B1200" t="str">
            <v>DEPOSITO VINC LITIGIO-SERVIDAO DE PASSAGEM</v>
          </cell>
          <cell r="C1200">
            <v>914826.52</v>
          </cell>
          <cell r="D1200">
            <v>10953788.35</v>
          </cell>
          <cell r="U1200">
            <v>23098.11</v>
          </cell>
          <cell r="AZ1200">
            <v>0</v>
          </cell>
          <cell r="BA1200">
            <v>11891712.98</v>
          </cell>
          <cell r="BC1200">
            <v>11891712.98</v>
          </cell>
          <cell r="BD1200">
            <v>0</v>
          </cell>
        </row>
        <row r="1201">
          <cell r="A1201" t="str">
            <v>1215176</v>
          </cell>
          <cell r="B1201" t="str">
            <v>DEPOSITOS JUDICIAIS - TRANSMISSAO</v>
          </cell>
          <cell r="C1201">
            <v>883752.78</v>
          </cell>
          <cell r="BA1201">
            <v>883752.78</v>
          </cell>
          <cell r="BC1201">
            <v>883752.78</v>
          </cell>
        </row>
        <row r="1202">
          <cell r="A1202" t="str">
            <v>1215185</v>
          </cell>
          <cell r="B1202" t="str">
            <v>BLOQ. JUDICIAL - DESAPROPRIACAO</v>
          </cell>
          <cell r="C1202">
            <v>992385.76</v>
          </cell>
          <cell r="D1202">
            <v>21930.93</v>
          </cell>
          <cell r="BA1202">
            <v>1014316.69</v>
          </cell>
          <cell r="BC1202">
            <v>1014316.69</v>
          </cell>
        </row>
        <row r="1203">
          <cell r="A1203" t="str">
            <v>CBAG1218307</v>
          </cell>
          <cell r="B1203" t="str">
            <v>Cível</v>
          </cell>
          <cell r="C1203">
            <v>1321556.1100000001</v>
          </cell>
          <cell r="D1203">
            <v>24009803.93</v>
          </cell>
          <cell r="E1203">
            <v>0</v>
          </cell>
          <cell r="G1203">
            <v>331605.13</v>
          </cell>
          <cell r="AE1203">
            <v>2924.3</v>
          </cell>
          <cell r="AW1203">
            <v>0</v>
          </cell>
          <cell r="AY1203">
            <v>13931175.949999999</v>
          </cell>
          <cell r="AZ1203">
            <v>0</v>
          </cell>
          <cell r="BA1203">
            <v>39597065.420000002</v>
          </cell>
          <cell r="BC1203">
            <v>39597065.420000002</v>
          </cell>
          <cell r="BD1203">
            <v>0</v>
          </cell>
        </row>
        <row r="1204">
          <cell r="A1204" t="str">
            <v>1215129</v>
          </cell>
          <cell r="B1204" t="str">
            <v>ATUALIZ. DEP VINC LITIGIO - CIVEIS/ADMINISTRATIVO</v>
          </cell>
          <cell r="C1204">
            <v>150151.67000000001</v>
          </cell>
          <cell r="D1204">
            <v>8955153.2799999993</v>
          </cell>
          <cell r="AY1204">
            <v>1922383.79</v>
          </cell>
          <cell r="BA1204">
            <v>11027688.74</v>
          </cell>
          <cell r="BC1204">
            <v>11027688.74</v>
          </cell>
        </row>
        <row r="1205">
          <cell r="A1205" t="str">
            <v>1215141</v>
          </cell>
          <cell r="B1205" t="str">
            <v>(-) PROVISAO PARA DEP VINC LIBERADOS - CIVEIS/ADM</v>
          </cell>
          <cell r="C1205">
            <v>-89413.62</v>
          </cell>
          <cell r="D1205">
            <v>-219012.28</v>
          </cell>
          <cell r="BA1205">
            <v>-308425.90000000002</v>
          </cell>
          <cell r="BC1205">
            <v>-308425.90000000002</v>
          </cell>
          <cell r="BD1205">
            <v>0</v>
          </cell>
        </row>
        <row r="1206">
          <cell r="A1206" t="str">
            <v>1215159</v>
          </cell>
          <cell r="B1206" t="str">
            <v>DEPOSITO JUDICIAL # CIVEIS E ADMINISTRATIVO</v>
          </cell>
          <cell r="C1206">
            <v>1260818.06</v>
          </cell>
          <cell r="D1206">
            <v>13486846.119999999</v>
          </cell>
          <cell r="E1206">
            <v>0</v>
          </cell>
          <cell r="G1206">
            <v>331605.13</v>
          </cell>
          <cell r="AE1206">
            <v>2924.3</v>
          </cell>
          <cell r="AW1206">
            <v>0</v>
          </cell>
          <cell r="AY1206">
            <v>12008792.16</v>
          </cell>
          <cell r="AZ1206">
            <v>0</v>
          </cell>
          <cell r="BA1206">
            <v>27090985.77</v>
          </cell>
          <cell r="BC1206">
            <v>27090985.77</v>
          </cell>
          <cell r="BD1206">
            <v>0</v>
          </cell>
        </row>
        <row r="1207">
          <cell r="A1207" t="str">
            <v>1215181</v>
          </cell>
          <cell r="B1207" t="str">
            <v>BLOQ. JUDICIAL - CIVEL</v>
          </cell>
          <cell r="D1207">
            <v>1786816.81</v>
          </cell>
          <cell r="BA1207">
            <v>1786816.81</v>
          </cell>
          <cell r="BC1207">
            <v>1786816.81</v>
          </cell>
        </row>
        <row r="1208">
          <cell r="A1208" t="str">
            <v>CBAG1218308</v>
          </cell>
          <cell r="B1208" t="str">
            <v>Outros Depósitos Judiciais</v>
          </cell>
          <cell r="C1208">
            <v>4112.16</v>
          </cell>
          <cell r="D1208">
            <v>33333.11</v>
          </cell>
          <cell r="AY1208">
            <v>9127.24</v>
          </cell>
          <cell r="AZ1208">
            <v>3231575.67</v>
          </cell>
          <cell r="BA1208">
            <v>3278148.18</v>
          </cell>
          <cell r="BC1208">
            <v>3278148.18</v>
          </cell>
          <cell r="BD1208">
            <v>3226803.9</v>
          </cell>
        </row>
        <row r="1209">
          <cell r="A1209" t="str">
            <v>1215125</v>
          </cell>
          <cell r="B1209" t="str">
            <v>ATUALIZ. DEP VINC LITIGIO - DIVERSOS</v>
          </cell>
          <cell r="C1209">
            <v>17.72</v>
          </cell>
          <cell r="BA1209">
            <v>17.72</v>
          </cell>
          <cell r="BC1209">
            <v>17.72</v>
          </cell>
        </row>
        <row r="1210">
          <cell r="A1210" t="str">
            <v>1215155</v>
          </cell>
          <cell r="B1210" t="str">
            <v>DEPOSITO JUDICIAIS - DIVERSOS</v>
          </cell>
          <cell r="C1210">
            <v>698.53</v>
          </cell>
          <cell r="D1210">
            <v>33333.11</v>
          </cell>
          <cell r="BA1210">
            <v>34031.64</v>
          </cell>
          <cell r="BC1210">
            <v>34031.64</v>
          </cell>
        </row>
        <row r="1211">
          <cell r="A1211" t="str">
            <v>1215158</v>
          </cell>
          <cell r="B1211" t="str">
            <v>DEPOSITO JUDICIAL VINC LITIGIO-TAXA LICENCIAMENTO</v>
          </cell>
          <cell r="C1211">
            <v>3395.91</v>
          </cell>
          <cell r="BA1211">
            <v>3395.91</v>
          </cell>
          <cell r="BC1211">
            <v>3395.91</v>
          </cell>
        </row>
        <row r="1212">
          <cell r="A1212" t="str">
            <v>1215186</v>
          </cell>
          <cell r="B1212" t="str">
            <v>BLOQ. JUDICIAL - OUTROS</v>
          </cell>
          <cell r="AY1212">
            <v>9127.24</v>
          </cell>
          <cell r="AZ1212">
            <v>3231575.67</v>
          </cell>
          <cell r="BA1212">
            <v>3240702.91</v>
          </cell>
          <cell r="BC1212">
            <v>3240702.91</v>
          </cell>
          <cell r="BD1212">
            <v>3226803.9</v>
          </cell>
        </row>
        <row r="1213">
          <cell r="A1213" t="str">
            <v>CBAG12184</v>
          </cell>
          <cell r="B1213" t="str">
            <v>Imposto de Renda e Contrib Social - IR e CS</v>
          </cell>
          <cell r="C1213">
            <v>106728687.97</v>
          </cell>
          <cell r="D1213">
            <v>19722771.25</v>
          </cell>
          <cell r="F1213">
            <v>1301092.5</v>
          </cell>
          <cell r="G1213">
            <v>0</v>
          </cell>
          <cell r="AY1213">
            <v>70666.92</v>
          </cell>
          <cell r="AZ1213">
            <v>0</v>
          </cell>
          <cell r="BA1213">
            <v>127823218.64</v>
          </cell>
          <cell r="BC1213">
            <v>127823218.64</v>
          </cell>
          <cell r="BD1213">
            <v>30000000</v>
          </cell>
        </row>
        <row r="1214">
          <cell r="A1214" t="str">
            <v>CBAG121841</v>
          </cell>
          <cell r="B1214" t="str">
            <v>IR e CS a Recuperar</v>
          </cell>
          <cell r="C1214">
            <v>106728687.97</v>
          </cell>
          <cell r="D1214">
            <v>19722771.25</v>
          </cell>
          <cell r="F1214">
            <v>1301092.5</v>
          </cell>
          <cell r="G1214">
            <v>0</v>
          </cell>
          <cell r="AY1214">
            <v>70666.92</v>
          </cell>
          <cell r="AZ1214">
            <v>0</v>
          </cell>
          <cell r="BA1214">
            <v>127823218.64</v>
          </cell>
          <cell r="BC1214">
            <v>127823218.64</v>
          </cell>
          <cell r="BD1214">
            <v>30000000</v>
          </cell>
        </row>
        <row r="1215">
          <cell r="A1215" t="str">
            <v>1213001</v>
          </cell>
          <cell r="B1215" t="str">
            <v>IMPOSTO DE RENDA A RECUPERAR</v>
          </cell>
          <cell r="C1215">
            <v>106728687.97</v>
          </cell>
          <cell r="D1215">
            <v>19722771.25</v>
          </cell>
          <cell r="F1215">
            <v>1301092.5</v>
          </cell>
          <cell r="G1215">
            <v>0</v>
          </cell>
          <cell r="AY1215">
            <v>70666.92</v>
          </cell>
          <cell r="AZ1215">
            <v>0</v>
          </cell>
          <cell r="BA1215">
            <v>127823218.64</v>
          </cell>
          <cell r="BC1215">
            <v>127823218.64</v>
          </cell>
          <cell r="BD1215">
            <v>30000000</v>
          </cell>
        </row>
        <row r="1216">
          <cell r="A1216" t="str">
            <v>CBAG12185</v>
          </cell>
          <cell r="B1216" t="str">
            <v>Outros Tributos Correntes a Recuperar</v>
          </cell>
          <cell r="C1216">
            <v>84382692.049999997</v>
          </cell>
          <cell r="D1216">
            <v>2502266497.2399998</v>
          </cell>
          <cell r="E1216">
            <v>0</v>
          </cell>
          <cell r="I1216">
            <v>3893.19</v>
          </cell>
          <cell r="J1216">
            <v>4428.6499999999996</v>
          </cell>
          <cell r="K1216">
            <v>4428.6499999999996</v>
          </cell>
          <cell r="L1216">
            <v>3842.29</v>
          </cell>
          <cell r="M1216">
            <v>3340.32</v>
          </cell>
          <cell r="N1216">
            <v>3340.32</v>
          </cell>
          <cell r="O1216">
            <v>45576.35</v>
          </cell>
          <cell r="Q1216">
            <v>1187.3900000000001</v>
          </cell>
          <cell r="R1216">
            <v>2041.93</v>
          </cell>
          <cell r="S1216">
            <v>3115.4</v>
          </cell>
          <cell r="T1216">
            <v>3075.11</v>
          </cell>
          <cell r="V1216">
            <v>3434.41</v>
          </cell>
          <cell r="W1216">
            <v>3434.41</v>
          </cell>
          <cell r="X1216">
            <v>3434.41</v>
          </cell>
          <cell r="Y1216">
            <v>3120.63</v>
          </cell>
          <cell r="Z1216">
            <v>3180.18</v>
          </cell>
          <cell r="AA1216">
            <v>3120.63</v>
          </cell>
          <cell r="AB1216">
            <v>1001.97</v>
          </cell>
          <cell r="AC1216">
            <v>1315.14</v>
          </cell>
          <cell r="AD1216">
            <v>1315.14</v>
          </cell>
          <cell r="AE1216">
            <v>1113.68</v>
          </cell>
          <cell r="AF1216">
            <v>1315.14</v>
          </cell>
          <cell r="AG1216">
            <v>22171.69</v>
          </cell>
          <cell r="AH1216">
            <v>1315.14</v>
          </cell>
          <cell r="AI1216">
            <v>925.31</v>
          </cell>
          <cell r="AJ1216">
            <v>2130.19</v>
          </cell>
          <cell r="AK1216">
            <v>2421.87</v>
          </cell>
          <cell r="AL1216">
            <v>2412.63</v>
          </cell>
          <cell r="AN1216">
            <v>0</v>
          </cell>
          <cell r="AT1216">
            <v>649399.06999999995</v>
          </cell>
          <cell r="AU1216">
            <v>13642.31</v>
          </cell>
          <cell r="AY1216">
            <v>35676.17</v>
          </cell>
          <cell r="AZ1216">
            <v>39810165.780000001</v>
          </cell>
          <cell r="BA1216">
            <v>2627293504.79</v>
          </cell>
          <cell r="BC1216">
            <v>2627293504.79</v>
          </cell>
          <cell r="BD1216">
            <v>38659084.890000001</v>
          </cell>
        </row>
        <row r="1217">
          <cell r="A1217" t="str">
            <v>CBAG121851</v>
          </cell>
          <cell r="B1217" t="str">
            <v>PIS/Pasep e Cofins - Recolhimento a Maior</v>
          </cell>
          <cell r="C1217">
            <v>20360531.670000002</v>
          </cell>
          <cell r="D1217">
            <v>2335719759.2800002</v>
          </cell>
          <cell r="E1217">
            <v>0</v>
          </cell>
          <cell r="AZ1217">
            <v>35238450.100000001</v>
          </cell>
          <cell r="BA1217">
            <v>2391318741.0500002</v>
          </cell>
          <cell r="BC1217">
            <v>2391318741.0500002</v>
          </cell>
          <cell r="BD1217">
            <v>34087369.210000001</v>
          </cell>
        </row>
        <row r="1218">
          <cell r="A1218" t="str">
            <v>1213100</v>
          </cell>
          <cell r="B1218" t="str">
            <v>COFINS</v>
          </cell>
          <cell r="C1218">
            <v>16724452.73</v>
          </cell>
          <cell r="D1218">
            <v>1229217959.73</v>
          </cell>
          <cell r="E1218">
            <v>0</v>
          </cell>
          <cell r="BA1218">
            <v>1245942412.46</v>
          </cell>
          <cell r="BC1218">
            <v>1245942412.46</v>
          </cell>
        </row>
        <row r="1219">
          <cell r="A1219" t="str">
            <v>1213101</v>
          </cell>
          <cell r="B1219" t="str">
            <v>PASEP</v>
          </cell>
          <cell r="C1219">
            <v>3636078.94</v>
          </cell>
          <cell r="D1219">
            <v>1106501799.55</v>
          </cell>
          <cell r="AZ1219">
            <v>35238450.100000001</v>
          </cell>
          <cell r="BA1219">
            <v>1145376328.5899999</v>
          </cell>
          <cell r="BC1219">
            <v>1145376328.5899999</v>
          </cell>
          <cell r="BD1219">
            <v>34087369.210000001</v>
          </cell>
        </row>
        <row r="1220">
          <cell r="A1220" t="str">
            <v>CBAG121852</v>
          </cell>
          <cell r="B1220" t="str">
            <v>PIS/Pasep e Cofins s/ Créditos Imobilizado</v>
          </cell>
          <cell r="C1220">
            <v>37869050.82</v>
          </cell>
          <cell r="BA1220">
            <v>37869050.82</v>
          </cell>
          <cell r="BC1220">
            <v>37869050.82</v>
          </cell>
        </row>
        <row r="1221">
          <cell r="A1221" t="str">
            <v>1213103</v>
          </cell>
          <cell r="B1221" t="str">
            <v>PIS - S/ CREDITO BENS IMOBILIZADO- LP</v>
          </cell>
          <cell r="C1221">
            <v>6755019.7599999998</v>
          </cell>
          <cell r="BA1221">
            <v>6755019.7599999998</v>
          </cell>
          <cell r="BC1221">
            <v>6755019.7599999998</v>
          </cell>
        </row>
        <row r="1222">
          <cell r="A1222" t="str">
            <v>1213104</v>
          </cell>
          <cell r="B1222" t="str">
            <v>COFINS - S/ CREDITO BENS IMOBILIZADO- LP</v>
          </cell>
          <cell r="C1222">
            <v>31114031.059999999</v>
          </cell>
          <cell r="BA1222">
            <v>31114031.059999999</v>
          </cell>
          <cell r="BC1222">
            <v>31114031.059999999</v>
          </cell>
        </row>
        <row r="1223">
          <cell r="A1223" t="str">
            <v>CBAG121853</v>
          </cell>
          <cell r="B1223" t="str">
            <v>ICMS a Recuperar</v>
          </cell>
          <cell r="C1223">
            <v>45677589.369999997</v>
          </cell>
          <cell r="D1223">
            <v>165753783.41999999</v>
          </cell>
          <cell r="E1223">
            <v>0</v>
          </cell>
          <cell r="AT1223">
            <v>322824.14</v>
          </cell>
          <cell r="AU1223">
            <v>13642.31</v>
          </cell>
          <cell r="BA1223">
            <v>211767839.24000001</v>
          </cell>
          <cell r="BC1223">
            <v>211767839.24000001</v>
          </cell>
        </row>
        <row r="1224">
          <cell r="A1224" t="str">
            <v>1213200</v>
          </cell>
          <cell r="B1224" t="str">
            <v>ICMS CIAP</v>
          </cell>
          <cell r="C1224">
            <v>17429838.690000001</v>
          </cell>
          <cell r="D1224">
            <v>155119180.66</v>
          </cell>
          <cell r="E1224">
            <v>0</v>
          </cell>
          <cell r="AT1224">
            <v>322824.14</v>
          </cell>
          <cell r="AU1224">
            <v>13642.31</v>
          </cell>
          <cell r="BA1224">
            <v>172885485.80000001</v>
          </cell>
          <cell r="BC1224">
            <v>172885485.80000001</v>
          </cell>
        </row>
        <row r="1225">
          <cell r="A1225" t="str">
            <v>1213204</v>
          </cell>
          <cell r="B1225" t="str">
            <v>ICMS A RECUPERAR</v>
          </cell>
          <cell r="C1225">
            <v>28247750.68</v>
          </cell>
          <cell r="BA1225">
            <v>28247750.68</v>
          </cell>
          <cell r="BC1225">
            <v>28247750.68</v>
          </cell>
        </row>
        <row r="1226">
          <cell r="A1226" t="str">
            <v>1213205</v>
          </cell>
          <cell r="B1226" t="str">
            <v>RESTITUICAO DE ICMS</v>
          </cell>
          <cell r="D1226">
            <v>10634602.76</v>
          </cell>
          <cell r="BA1226">
            <v>10634602.76</v>
          </cell>
          <cell r="BC1226">
            <v>10634602.76</v>
          </cell>
        </row>
        <row r="1227">
          <cell r="A1227" t="str">
            <v>CBAG121855</v>
          </cell>
          <cell r="B1227" t="str">
            <v>IRRF s/ Aplicações Financeiras</v>
          </cell>
          <cell r="C1227">
            <v>909695.43</v>
          </cell>
          <cell r="D1227">
            <v>24404.080000000002</v>
          </cell>
          <cell r="I1227">
            <v>3893.19</v>
          </cell>
          <cell r="J1227">
            <v>4428.6499999999996</v>
          </cell>
          <cell r="K1227">
            <v>4428.6499999999996</v>
          </cell>
          <cell r="L1227">
            <v>3842.29</v>
          </cell>
          <cell r="M1227">
            <v>3340.32</v>
          </cell>
          <cell r="N1227">
            <v>3340.32</v>
          </cell>
          <cell r="O1227">
            <v>2431.38</v>
          </cell>
          <cell r="Q1227">
            <v>1187.3900000000001</v>
          </cell>
          <cell r="R1227">
            <v>2041.93</v>
          </cell>
          <cell r="S1227">
            <v>3115.4</v>
          </cell>
          <cell r="T1227">
            <v>3075.11</v>
          </cell>
          <cell r="V1227">
            <v>3434.41</v>
          </cell>
          <cell r="W1227">
            <v>3434.41</v>
          </cell>
          <cell r="X1227">
            <v>3434.41</v>
          </cell>
          <cell r="Y1227">
            <v>3120.63</v>
          </cell>
          <cell r="Z1227">
            <v>3180.18</v>
          </cell>
          <cell r="AA1227">
            <v>3120.63</v>
          </cell>
          <cell r="AB1227">
            <v>1001.97</v>
          </cell>
          <cell r="AC1227">
            <v>1315.14</v>
          </cell>
          <cell r="AD1227">
            <v>1315.14</v>
          </cell>
          <cell r="AE1227">
            <v>1113.68</v>
          </cell>
          <cell r="AF1227">
            <v>1315.14</v>
          </cell>
          <cell r="AG1227">
            <v>1315.14</v>
          </cell>
          <cell r="AH1227">
            <v>1315.14</v>
          </cell>
          <cell r="AI1227">
            <v>925.31</v>
          </cell>
          <cell r="AJ1227">
            <v>2130.19</v>
          </cell>
          <cell r="AK1227">
            <v>2421.87</v>
          </cell>
          <cell r="AL1227">
            <v>2412.63</v>
          </cell>
          <cell r="AN1227">
            <v>0</v>
          </cell>
          <cell r="AT1227">
            <v>326574.93</v>
          </cell>
          <cell r="AY1227">
            <v>35676.17</v>
          </cell>
          <cell r="BA1227">
            <v>1367781.26</v>
          </cell>
          <cell r="BC1227">
            <v>1367781.26</v>
          </cell>
        </row>
        <row r="1228">
          <cell r="A1228" t="str">
            <v>1213004</v>
          </cell>
          <cell r="B1228" t="str">
            <v>IRRF S/ APLIC. FINANCEIRA LP - PROVISÃO</v>
          </cell>
          <cell r="C1228">
            <v>909695.43</v>
          </cell>
          <cell r="D1228">
            <v>24404.080000000002</v>
          </cell>
          <cell r="I1228">
            <v>3893.19</v>
          </cell>
          <cell r="J1228">
            <v>4428.6499999999996</v>
          </cell>
          <cell r="K1228">
            <v>4428.6499999999996</v>
          </cell>
          <cell r="L1228">
            <v>3842.29</v>
          </cell>
          <cell r="M1228">
            <v>3340.32</v>
          </cell>
          <cell r="N1228">
            <v>3340.32</v>
          </cell>
          <cell r="O1228">
            <v>2431.38</v>
          </cell>
          <cell r="Q1228">
            <v>1187.3900000000001</v>
          </cell>
          <cell r="R1228">
            <v>2041.93</v>
          </cell>
          <cell r="S1228">
            <v>3115.4</v>
          </cell>
          <cell r="T1228">
            <v>3075.11</v>
          </cell>
          <cell r="V1228">
            <v>3434.41</v>
          </cell>
          <cell r="W1228">
            <v>3434.41</v>
          </cell>
          <cell r="X1228">
            <v>3434.41</v>
          </cell>
          <cell r="Y1228">
            <v>3120.63</v>
          </cell>
          <cell r="Z1228">
            <v>3180.18</v>
          </cell>
          <cell r="AA1228">
            <v>3120.63</v>
          </cell>
          <cell r="AB1228">
            <v>1001.97</v>
          </cell>
          <cell r="AC1228">
            <v>1315.14</v>
          </cell>
          <cell r="AD1228">
            <v>1315.14</v>
          </cell>
          <cell r="AE1228">
            <v>1113.68</v>
          </cell>
          <cell r="AF1228">
            <v>1315.14</v>
          </cell>
          <cell r="AG1228">
            <v>1315.14</v>
          </cell>
          <cell r="AH1228">
            <v>1315.14</v>
          </cell>
          <cell r="AI1228">
            <v>925.31</v>
          </cell>
          <cell r="AJ1228">
            <v>2130.19</v>
          </cell>
          <cell r="AK1228">
            <v>2421.87</v>
          </cell>
          <cell r="AL1228">
            <v>2412.63</v>
          </cell>
          <cell r="AN1228">
            <v>0</v>
          </cell>
          <cell r="AT1228">
            <v>326574.93</v>
          </cell>
          <cell r="AY1228">
            <v>35676.17</v>
          </cell>
          <cell r="BA1228">
            <v>1367781.26</v>
          </cell>
          <cell r="BC1228">
            <v>1367781.26</v>
          </cell>
        </row>
        <row r="1229">
          <cell r="A1229" t="str">
            <v>CBAG121856</v>
          </cell>
          <cell r="B1229" t="str">
            <v>Tributos Federais Compensáveis</v>
          </cell>
          <cell r="C1229">
            <v>30134.48</v>
          </cell>
          <cell r="D1229">
            <v>33174540.079999998</v>
          </cell>
          <cell r="O1229">
            <v>43144.97</v>
          </cell>
          <cell r="Y1229">
            <v>0</v>
          </cell>
          <cell r="AA1229">
            <v>0</v>
          </cell>
          <cell r="AC1229">
            <v>0</v>
          </cell>
          <cell r="AF1229">
            <v>0</v>
          </cell>
          <cell r="AG1229">
            <v>20856.55</v>
          </cell>
          <cell r="BA1229">
            <v>33268676.079999998</v>
          </cell>
          <cell r="BC1229">
            <v>33268676.079999998</v>
          </cell>
        </row>
        <row r="1230">
          <cell r="A1230" t="str">
            <v>1215300</v>
          </cell>
          <cell r="B1230" t="str">
            <v>TRIBUTOS FEDERAIS COMPENSAVEIS</v>
          </cell>
          <cell r="C1230">
            <v>30134.48</v>
          </cell>
          <cell r="D1230">
            <v>33174540.079999998</v>
          </cell>
          <cell r="O1230">
            <v>43144.97</v>
          </cell>
          <cell r="Y1230">
            <v>0</v>
          </cell>
          <cell r="AA1230">
            <v>0</v>
          </cell>
          <cell r="AC1230">
            <v>0</v>
          </cell>
          <cell r="AF1230">
            <v>0</v>
          </cell>
          <cell r="AG1230">
            <v>20856.55</v>
          </cell>
          <cell r="BA1230">
            <v>33268676.079999998</v>
          </cell>
          <cell r="BC1230">
            <v>33268676.079999998</v>
          </cell>
        </row>
        <row r="1231">
          <cell r="A1231" t="str">
            <v>CBAG121857</v>
          </cell>
          <cell r="B1231" t="str">
            <v>ISS a Recuperar</v>
          </cell>
          <cell r="C1231">
            <v>106684.64</v>
          </cell>
          <cell r="BA1231">
            <v>106684.64</v>
          </cell>
          <cell r="BC1231">
            <v>106684.64</v>
          </cell>
          <cell r="BD1231">
            <v>0</v>
          </cell>
        </row>
        <row r="1232">
          <cell r="A1232" t="str">
            <v>1213350</v>
          </cell>
          <cell r="B1232" t="str">
            <v>ISS A RECUPERAR</v>
          </cell>
          <cell r="C1232">
            <v>106684.64</v>
          </cell>
          <cell r="BA1232">
            <v>106684.64</v>
          </cell>
          <cell r="BC1232">
            <v>106684.64</v>
          </cell>
          <cell r="BD1232">
            <v>0</v>
          </cell>
        </row>
        <row r="1233">
          <cell r="A1233" t="str">
            <v>CBAG121858</v>
          </cell>
          <cell r="B1233" t="str">
            <v>(-) Prov p/ Perdas na Realização de Tributos</v>
          </cell>
          <cell r="C1233">
            <v>-27579356.75</v>
          </cell>
          <cell r="D1233">
            <v>-33174540.079999998</v>
          </cell>
          <cell r="BA1233">
            <v>-60753896.829999998</v>
          </cell>
          <cell r="BC1233">
            <v>-60753896.829999998</v>
          </cell>
        </row>
        <row r="1234">
          <cell r="A1234" t="str">
            <v>1213106</v>
          </cell>
          <cell r="B1234" t="str">
            <v>(-)PIS COFINS-PROVISAO PERDAS CREDITOS TRIBUTARIOS</v>
          </cell>
          <cell r="C1234">
            <v>-20360531.620000001</v>
          </cell>
          <cell r="BA1234">
            <v>-20360531.620000001</v>
          </cell>
          <cell r="BC1234">
            <v>-20360531.620000001</v>
          </cell>
        </row>
        <row r="1235">
          <cell r="A1235" t="str">
            <v>1213203</v>
          </cell>
          <cell r="B1235" t="str">
            <v>(-)ICMS - PROVISAO PERDAS CREDITOS TRIBUTARIOS</v>
          </cell>
          <cell r="C1235">
            <v>-7218825.1299999999</v>
          </cell>
          <cell r="BA1235">
            <v>-7218825.1299999999</v>
          </cell>
          <cell r="BC1235">
            <v>-7218825.1299999999</v>
          </cell>
        </row>
        <row r="1236">
          <cell r="A1236" t="str">
            <v>1213300</v>
          </cell>
          <cell r="B1236" t="str">
            <v>(-)PERDAS ESTIMADAS REALIZAÇÃO DE TRIBUTOS</v>
          </cell>
          <cell r="C1236">
            <v>0</v>
          </cell>
          <cell r="D1236">
            <v>-33174540.079999998</v>
          </cell>
          <cell r="BA1236">
            <v>-33174540.079999998</v>
          </cell>
          <cell r="BC1236">
            <v>-33174540.079999998</v>
          </cell>
        </row>
        <row r="1237">
          <cell r="A1237" t="str">
            <v>CBAG121859</v>
          </cell>
          <cell r="B1237" t="str">
            <v>Pis e Cofins Diferidos</v>
          </cell>
          <cell r="C1237">
            <v>1600317.77</v>
          </cell>
          <cell r="D1237">
            <v>768550.46</v>
          </cell>
          <cell r="AZ1237">
            <v>4571715.68</v>
          </cell>
          <cell r="BA1237">
            <v>6940583.9100000001</v>
          </cell>
          <cell r="BC1237">
            <v>6940583.9100000001</v>
          </cell>
          <cell r="BD1237">
            <v>4571715.68</v>
          </cell>
        </row>
        <row r="1238">
          <cell r="A1238" t="str">
            <v>1213508</v>
          </cell>
          <cell r="B1238" t="str">
            <v>COFINS DIFERIDO</v>
          </cell>
          <cell r="C1238">
            <v>1315329.67</v>
          </cell>
          <cell r="D1238">
            <v>661118.67000000004</v>
          </cell>
          <cell r="AZ1238">
            <v>3932658.65</v>
          </cell>
          <cell r="BA1238">
            <v>5909106.9900000002</v>
          </cell>
          <cell r="BC1238">
            <v>5909106.9900000002</v>
          </cell>
          <cell r="BD1238">
            <v>3932658.65</v>
          </cell>
        </row>
        <row r="1239">
          <cell r="A1239" t="str">
            <v>1213509</v>
          </cell>
          <cell r="B1239" t="str">
            <v>PIS DIFERIDO</v>
          </cell>
          <cell r="C1239">
            <v>284988.09999999998</v>
          </cell>
          <cell r="D1239">
            <v>107431.79</v>
          </cell>
          <cell r="AZ1239">
            <v>639057.03</v>
          </cell>
          <cell r="BA1239">
            <v>1031476.92</v>
          </cell>
          <cell r="BC1239">
            <v>1031476.92</v>
          </cell>
          <cell r="BD1239">
            <v>639057.03</v>
          </cell>
        </row>
        <row r="1240">
          <cell r="A1240" t="str">
            <v>CBAG1218510</v>
          </cell>
          <cell r="B1240" t="str">
            <v>Crédito Presumido Pasep/Cofins</v>
          </cell>
          <cell r="C1240">
            <v>5408044.6200000001</v>
          </cell>
          <cell r="BA1240">
            <v>5408044.6200000001</v>
          </cell>
          <cell r="BC1240">
            <v>5408044.6200000001</v>
          </cell>
        </row>
        <row r="1241">
          <cell r="A1241" t="str">
            <v>1213618</v>
          </cell>
          <cell r="B1241" t="str">
            <v>COFINS-CREDITO PRESUMIDO LP</v>
          </cell>
          <cell r="C1241">
            <v>4443366.3899999997</v>
          </cell>
          <cell r="BA1241">
            <v>4443366.3899999997</v>
          </cell>
          <cell r="BC1241">
            <v>4443366.3899999997</v>
          </cell>
        </row>
        <row r="1242">
          <cell r="A1242" t="str">
            <v>1213619</v>
          </cell>
          <cell r="B1242" t="str">
            <v>PASEP-CREDITO PRESUMIDO LP</v>
          </cell>
          <cell r="C1242">
            <v>964678.23</v>
          </cell>
          <cell r="BA1242">
            <v>964678.23</v>
          </cell>
          <cell r="BC1242">
            <v>964678.23</v>
          </cell>
        </row>
        <row r="1243">
          <cell r="A1243" t="str">
            <v>CBAG12186</v>
          </cell>
          <cell r="B1243" t="str">
            <v>Outros Créditos</v>
          </cell>
          <cell r="C1243">
            <v>89225488.780000001</v>
          </cell>
          <cell r="D1243">
            <v>15020241.390000001</v>
          </cell>
          <cell r="E1243">
            <v>29393908.07</v>
          </cell>
          <cell r="F1243">
            <v>2507530.3199999998</v>
          </cell>
          <cell r="G1243">
            <v>0</v>
          </cell>
          <cell r="K1243">
            <v>0</v>
          </cell>
          <cell r="AT1243">
            <v>475196.22</v>
          </cell>
          <cell r="AV1243">
            <v>248233.9</v>
          </cell>
          <cell r="AW1243">
            <v>291252.2</v>
          </cell>
          <cell r="AX1243">
            <v>933393.35</v>
          </cell>
          <cell r="AY1243">
            <v>793338523.79999995</v>
          </cell>
          <cell r="AZ1243">
            <v>18816.61</v>
          </cell>
          <cell r="BA1243">
            <v>931452584.63999999</v>
          </cell>
          <cell r="BC1243">
            <v>931452584.63999999</v>
          </cell>
          <cell r="BD1243">
            <v>7657768.9199999999</v>
          </cell>
        </row>
        <row r="1244">
          <cell r="A1244" t="str">
            <v>CBAG121861</v>
          </cell>
          <cell r="B1244" t="str">
            <v>Outros Créditos</v>
          </cell>
          <cell r="C1244">
            <v>69659954.359999999</v>
          </cell>
          <cell r="D1244">
            <v>8515767.2200000007</v>
          </cell>
          <cell r="E1244">
            <v>29393908.07</v>
          </cell>
          <cell r="F1244">
            <v>2507530.3199999998</v>
          </cell>
          <cell r="K1244">
            <v>0</v>
          </cell>
          <cell r="AT1244">
            <v>17820.29</v>
          </cell>
          <cell r="AY1244">
            <v>793338523.79999995</v>
          </cell>
          <cell r="AZ1244">
            <v>18816.61</v>
          </cell>
          <cell r="BA1244">
            <v>903452320.66999996</v>
          </cell>
          <cell r="BC1244">
            <v>903452320.66999996</v>
          </cell>
        </row>
        <row r="1245">
          <cell r="A1245" t="str">
            <v>CBAG1218612</v>
          </cell>
          <cell r="B1245" t="str">
            <v>Adiantamento a Fornecedores</v>
          </cell>
          <cell r="D1245">
            <v>0</v>
          </cell>
          <cell r="E1245">
            <v>29393908.07</v>
          </cell>
          <cell r="BA1245">
            <v>29393908.07</v>
          </cell>
          <cell r="BC1245">
            <v>29393908.07</v>
          </cell>
        </row>
        <row r="1246">
          <cell r="A1246" t="str">
            <v>1215801</v>
          </cell>
          <cell r="B1246" t="str">
            <v>ADIANTAMENTO A FORNECEDORES</v>
          </cell>
          <cell r="D1246">
            <v>0</v>
          </cell>
          <cell r="E1246">
            <v>29393908.07</v>
          </cell>
          <cell r="BA1246">
            <v>29393908.07</v>
          </cell>
          <cell r="BC1246">
            <v>29393908.07</v>
          </cell>
        </row>
        <row r="1247">
          <cell r="A1247" t="str">
            <v>CBAG1218613</v>
          </cell>
          <cell r="B1247" t="str">
            <v>Alienação de Bens e Direitos</v>
          </cell>
          <cell r="C1247">
            <v>8908597.6500000004</v>
          </cell>
          <cell r="BA1247">
            <v>8908597.6500000004</v>
          </cell>
          <cell r="BC1247">
            <v>8908597.6500000004</v>
          </cell>
        </row>
        <row r="1248">
          <cell r="A1248" t="str">
            <v>1216500</v>
          </cell>
          <cell r="B1248" t="str">
            <v>ALIENACAO DE BENS E DIREITOS</v>
          </cell>
          <cell r="C1248">
            <v>1487072.07</v>
          </cell>
          <cell r="BA1248">
            <v>1487072.07</v>
          </cell>
          <cell r="BC1248">
            <v>1487072.07</v>
          </cell>
        </row>
        <row r="1249">
          <cell r="A1249" t="str">
            <v>1216518</v>
          </cell>
          <cell r="B1249" t="str">
            <v>ALIENACAO DE BENS E DIREITOS - PCH RPA</v>
          </cell>
          <cell r="C1249">
            <v>7421525.5800000001</v>
          </cell>
          <cell r="BA1249">
            <v>7421525.5800000001</v>
          </cell>
          <cell r="BC1249">
            <v>7421525.5800000001</v>
          </cell>
        </row>
        <row r="1250">
          <cell r="A1250" t="str">
            <v>CBAG1218614</v>
          </cell>
          <cell r="B1250" t="str">
            <v>Bens e Direitos Destinados à Alienação</v>
          </cell>
          <cell r="C1250">
            <v>38507.68</v>
          </cell>
          <cell r="D1250">
            <v>0</v>
          </cell>
          <cell r="AT1250">
            <v>17820.29</v>
          </cell>
          <cell r="BA1250">
            <v>56327.97</v>
          </cell>
          <cell r="BC1250">
            <v>56327.97</v>
          </cell>
        </row>
        <row r="1251">
          <cell r="A1251" t="str">
            <v>1241200</v>
          </cell>
          <cell r="B1251" t="str">
            <v>TERRENOS</v>
          </cell>
          <cell r="C1251">
            <v>36811.269999999997</v>
          </cell>
          <cell r="D1251">
            <v>0</v>
          </cell>
          <cell r="AT1251">
            <v>17820.29</v>
          </cell>
          <cell r="BA1251">
            <v>54631.56</v>
          </cell>
          <cell r="BC1251">
            <v>54631.56</v>
          </cell>
        </row>
        <row r="1252">
          <cell r="A1252" t="str">
            <v>1241201</v>
          </cell>
          <cell r="B1252" t="str">
            <v>(-) TERRENOS # CPC</v>
          </cell>
          <cell r="C1252">
            <v>-36811.269999999997</v>
          </cell>
          <cell r="D1252">
            <v>0</v>
          </cell>
          <cell r="AT1252">
            <v>-17820.29</v>
          </cell>
          <cell r="BA1252">
            <v>-54631.56</v>
          </cell>
          <cell r="BC1252">
            <v>-54631.56</v>
          </cell>
        </row>
        <row r="1253">
          <cell r="A1253" t="str">
            <v>1241210</v>
          </cell>
          <cell r="B1253" t="str">
            <v>TERRENOS # CPC</v>
          </cell>
          <cell r="C1253">
            <v>36811.269999999997</v>
          </cell>
          <cell r="D1253">
            <v>0</v>
          </cell>
          <cell r="AT1253">
            <v>17820.29</v>
          </cell>
          <cell r="BA1253">
            <v>54631.56</v>
          </cell>
          <cell r="BC1253">
            <v>54631.56</v>
          </cell>
        </row>
        <row r="1254">
          <cell r="A1254" t="str">
            <v>1241400</v>
          </cell>
          <cell r="B1254" t="str">
            <v>EDIFICACAO,OBRAS CIVIS E BENFEITORIAS</v>
          </cell>
          <cell r="C1254">
            <v>11787.31</v>
          </cell>
          <cell r="BA1254">
            <v>11787.31</v>
          </cell>
          <cell r="BC1254">
            <v>11787.31</v>
          </cell>
        </row>
        <row r="1255">
          <cell r="A1255" t="str">
            <v>1241401</v>
          </cell>
          <cell r="B1255" t="str">
            <v>(-) EDIFICACAO,OBRAS CIVIS E BENFEITORIAS # CPC</v>
          </cell>
          <cell r="C1255">
            <v>-11787.31</v>
          </cell>
          <cell r="BA1255">
            <v>-11787.31</v>
          </cell>
          <cell r="BC1255">
            <v>-11787.31</v>
          </cell>
        </row>
        <row r="1256">
          <cell r="A1256" t="str">
            <v>1241410</v>
          </cell>
          <cell r="B1256" t="str">
            <v>EDIFICACAO,OBRAS CIVIS E BENFEITORIAS # CPC</v>
          </cell>
          <cell r="C1256">
            <v>18158.099999999999</v>
          </cell>
          <cell r="BA1256">
            <v>18158.099999999999</v>
          </cell>
          <cell r="BC1256">
            <v>18158.099999999999</v>
          </cell>
        </row>
        <row r="1257">
          <cell r="A1257" t="str">
            <v>1241460</v>
          </cell>
          <cell r="B1257" t="str">
            <v>EDIFICACAO,OBRAS CIVIS E BENFEITORIAS # CPC</v>
          </cell>
          <cell r="C1257">
            <v>-16461.689999999999</v>
          </cell>
          <cell r="BA1257">
            <v>-16461.689999999999</v>
          </cell>
          <cell r="BC1257">
            <v>-16461.689999999999</v>
          </cell>
        </row>
        <row r="1258">
          <cell r="A1258" t="str">
            <v>CBAG1218615</v>
          </cell>
          <cell r="B1258" t="str">
            <v>Outros Créditos</v>
          </cell>
          <cell r="C1258">
            <v>60712849.030000001</v>
          </cell>
          <cell r="D1258">
            <v>8870779.5299999993</v>
          </cell>
          <cell r="E1258">
            <v>0</v>
          </cell>
          <cell r="F1258">
            <v>2507530.3199999998</v>
          </cell>
          <cell r="K1258">
            <v>0</v>
          </cell>
          <cell r="AY1258">
            <v>793338523.79999995</v>
          </cell>
          <cell r="AZ1258">
            <v>18816.61</v>
          </cell>
          <cell r="BA1258">
            <v>865448499.28999996</v>
          </cell>
          <cell r="BC1258">
            <v>865448499.28999996</v>
          </cell>
        </row>
        <row r="1259">
          <cell r="A1259" t="str">
            <v>1215804</v>
          </cell>
          <cell r="B1259" t="str">
            <v>ENTIDADES SEGURADORAS</v>
          </cell>
          <cell r="D1259">
            <v>355000.19</v>
          </cell>
          <cell r="BA1259">
            <v>355000.19</v>
          </cell>
          <cell r="BC1259">
            <v>355000.19</v>
          </cell>
        </row>
        <row r="1260">
          <cell r="A1260" t="str">
            <v>1216504</v>
          </cell>
          <cell r="B1260" t="str">
            <v>INDENIZACAO SINISTROS A REEMBOLSAR</v>
          </cell>
          <cell r="D1260">
            <v>906500.21</v>
          </cell>
          <cell r="BA1260">
            <v>906500.21</v>
          </cell>
          <cell r="BC1260">
            <v>906500.21</v>
          </cell>
        </row>
        <row r="1261">
          <cell r="A1261" t="str">
            <v>1216505</v>
          </cell>
          <cell r="B1261" t="str">
            <v>OUTROS CREDITOS</v>
          </cell>
          <cell r="D1261">
            <v>0</v>
          </cell>
          <cell r="F1261">
            <v>2507530.3199999998</v>
          </cell>
          <cell r="BA1261">
            <v>2507530.3199999998</v>
          </cell>
          <cell r="BC1261">
            <v>2507530.3199999998</v>
          </cell>
        </row>
        <row r="1262">
          <cell r="A1262" t="str">
            <v>1216506</v>
          </cell>
          <cell r="B1262" t="str">
            <v>(-) PROV REALIZ ATIVOS CONSTRUCEL</v>
          </cell>
          <cell r="D1262">
            <v>0</v>
          </cell>
          <cell r="BA1262">
            <v>0</v>
          </cell>
          <cell r="BC1262">
            <v>0</v>
          </cell>
        </row>
        <row r="1263">
          <cell r="A1263" t="str">
            <v>1216507</v>
          </cell>
          <cell r="B1263" t="str">
            <v>FGTS NAO OPTANTES</v>
          </cell>
          <cell r="C1263">
            <v>399418.69</v>
          </cell>
          <cell r="BA1263">
            <v>399418.69</v>
          </cell>
          <cell r="BC1263">
            <v>399418.69</v>
          </cell>
        </row>
        <row r="1264">
          <cell r="A1264" t="str">
            <v>1216508</v>
          </cell>
          <cell r="B1264" t="str">
            <v>OUTROS CREDITOS-FATURAMENTO</v>
          </cell>
        </row>
        <row r="1265">
          <cell r="A1265" t="str">
            <v>1216510</v>
          </cell>
          <cell r="B1265" t="str">
            <v>ADIANTAMENTO FUNDACAO COPEL - DEP JUDICIAIS</v>
          </cell>
          <cell r="C1265">
            <v>1917800.53</v>
          </cell>
          <cell r="D1265">
            <v>7609279.1299999999</v>
          </cell>
          <cell r="AZ1265">
            <v>18816.61</v>
          </cell>
          <cell r="BA1265">
            <v>9545896.2699999996</v>
          </cell>
          <cell r="BC1265">
            <v>9545896.2699999996</v>
          </cell>
        </row>
        <row r="1266">
          <cell r="A1266" t="str">
            <v>1216511</v>
          </cell>
          <cell r="B1266" t="str">
            <v>PARCERIAS EM CONSORCIO VALORES EM ANALISE</v>
          </cell>
          <cell r="C1266">
            <v>1140503.27</v>
          </cell>
          <cell r="BA1266">
            <v>1140503.27</v>
          </cell>
          <cell r="BC1266">
            <v>1140503.27</v>
          </cell>
        </row>
        <row r="1267">
          <cell r="A1267" t="str">
            <v>1216513</v>
          </cell>
          <cell r="B1267" t="str">
            <v>CONTRATOS DE COMPRA/VENDA A VALOR DE MERCADO</v>
          </cell>
          <cell r="AY1267">
            <v>793338523.79999995</v>
          </cell>
          <cell r="BA1267">
            <v>793338523.79999995</v>
          </cell>
          <cell r="BC1267">
            <v>793338523.79999995</v>
          </cell>
        </row>
        <row r="1268">
          <cell r="A1268" t="str">
            <v>1216514</v>
          </cell>
          <cell r="B1268" t="str">
            <v>PARTICIPACAO CONSORCIOS - UHE BXI</v>
          </cell>
          <cell r="C1268">
            <v>26.43</v>
          </cell>
          <cell r="BA1268">
            <v>26.43</v>
          </cell>
          <cell r="BC1268">
            <v>26.43</v>
          </cell>
        </row>
        <row r="1269">
          <cell r="A1269" t="str">
            <v>1216515</v>
          </cell>
          <cell r="B1269" t="str">
            <v>INSTRUMENTOS FINANCEIROS DERIVATIVOS</v>
          </cell>
        </row>
        <row r="1270">
          <cell r="A1270" t="str">
            <v>1216516</v>
          </cell>
          <cell r="B1270" t="str">
            <v>AQUISICAO COMBUSTIVEL PARA CONTA CCC/CDE</v>
          </cell>
          <cell r="C1270">
            <v>58367368.780000001</v>
          </cell>
          <cell r="BA1270">
            <v>58367368.780000001</v>
          </cell>
          <cell r="BC1270">
            <v>58367368.780000001</v>
          </cell>
        </row>
        <row r="1271">
          <cell r="A1271" t="str">
            <v>1216599</v>
          </cell>
          <cell r="B1271" t="str">
            <v>PARCELAMENTO DE DEBITOS VENCIDOS</v>
          </cell>
          <cell r="C1271">
            <v>28234.6</v>
          </cell>
          <cell r="AY1271">
            <v>0</v>
          </cell>
          <cell r="BA1271">
            <v>28234.6</v>
          </cell>
          <cell r="BC1271">
            <v>28234.6</v>
          </cell>
        </row>
        <row r="1272">
          <cell r="A1272" t="str">
            <v>1216698</v>
          </cell>
          <cell r="B1272" t="str">
            <v>(-) PROVISAO PARA PERDAS PARCERIAS EM CONSORCIO</v>
          </cell>
          <cell r="C1272">
            <v>-1140503.27</v>
          </cell>
          <cell r="BA1272">
            <v>-1140503.27</v>
          </cell>
          <cell r="BC1272">
            <v>-1140503.27</v>
          </cell>
        </row>
        <row r="1273">
          <cell r="A1273" t="str">
            <v>CBAG1218616</v>
          </cell>
          <cell r="B1273" t="str">
            <v>(-) Prov p/ Créditos de Liquidação Duvidosa</v>
          </cell>
          <cell r="D1273">
            <v>-355012.31</v>
          </cell>
          <cell r="BA1273">
            <v>-355012.31</v>
          </cell>
          <cell r="BC1273">
            <v>-355012.31</v>
          </cell>
        </row>
        <row r="1274">
          <cell r="A1274" t="str">
            <v>1216699</v>
          </cell>
          <cell r="B1274" t="str">
            <v>(-)PECLD - OUT CRED-OUTROS</v>
          </cell>
          <cell r="D1274">
            <v>-355012.31</v>
          </cell>
          <cell r="BA1274">
            <v>-355012.31</v>
          </cell>
          <cell r="BC1274">
            <v>-355012.31</v>
          </cell>
        </row>
        <row r="1275">
          <cell r="A1275" t="str">
            <v>CBAG121862</v>
          </cell>
          <cell r="B1275" t="str">
            <v>Serviços em Curso</v>
          </cell>
          <cell r="C1275">
            <v>19565534.420000002</v>
          </cell>
          <cell r="D1275">
            <v>6504474.1699999999</v>
          </cell>
          <cell r="G1275">
            <v>0</v>
          </cell>
          <cell r="AT1275">
            <v>457375.93</v>
          </cell>
          <cell r="AV1275">
            <v>248233.9</v>
          </cell>
          <cell r="AW1275">
            <v>291252.2</v>
          </cell>
          <cell r="AX1275">
            <v>933393.35</v>
          </cell>
          <cell r="AZ1275">
            <v>0</v>
          </cell>
          <cell r="BA1275">
            <v>28000263.969999999</v>
          </cell>
          <cell r="BC1275">
            <v>28000263.969999999</v>
          </cell>
          <cell r="BD1275">
            <v>7657768.9199999999</v>
          </cell>
        </row>
        <row r="1276">
          <cell r="A1276" t="str">
            <v>1214300</v>
          </cell>
          <cell r="B1276" t="str">
            <v>ODS # PEE-PROGRAMA EFICIENCIA ENERGETICA</v>
          </cell>
          <cell r="D1276">
            <v>1571932.08</v>
          </cell>
          <cell r="BA1276">
            <v>1571932.08</v>
          </cell>
          <cell r="BC1276">
            <v>1571932.08</v>
          </cell>
        </row>
        <row r="1277">
          <cell r="A1277" t="str">
            <v>1214301</v>
          </cell>
          <cell r="B1277" t="str">
            <v>ODS # P&amp;D-PROJETO PESQUISA E DESENVOLVIMENTO</v>
          </cell>
          <cell r="C1277">
            <v>19565534.420000002</v>
          </cell>
          <cell r="D1277">
            <v>4932542.09</v>
          </cell>
          <cell r="G1277">
            <v>0</v>
          </cell>
          <cell r="AT1277">
            <v>457375.93</v>
          </cell>
          <cell r="AV1277">
            <v>248233.9</v>
          </cell>
          <cell r="AW1277">
            <v>291252.2</v>
          </cell>
          <cell r="AX1277">
            <v>933393.35</v>
          </cell>
          <cell r="BA1277">
            <v>26428331.890000001</v>
          </cell>
          <cell r="BC1277">
            <v>26428331.890000001</v>
          </cell>
        </row>
        <row r="1278">
          <cell r="A1278" t="str">
            <v>1214302</v>
          </cell>
          <cell r="B1278" t="str">
            <v>ODS - SERVICO EM CURSO</v>
          </cell>
          <cell r="C1278">
            <v>0</v>
          </cell>
          <cell r="AZ1278">
            <v>0</v>
          </cell>
          <cell r="BA1278">
            <v>0</v>
          </cell>
          <cell r="BC1278">
            <v>0</v>
          </cell>
          <cell r="BD1278">
            <v>7657768.9199999999</v>
          </cell>
        </row>
        <row r="1279">
          <cell r="A1279" t="str">
            <v>CBAG12188</v>
          </cell>
          <cell r="B1279" t="str">
            <v>Ativos de contrato</v>
          </cell>
          <cell r="C1279">
            <v>4607214153.5699997</v>
          </cell>
          <cell r="D1279">
            <v>2332171163.8000002</v>
          </cell>
          <cell r="E1279">
            <v>30032341.140000001</v>
          </cell>
          <cell r="AV1279">
            <v>137215440.33000001</v>
          </cell>
          <cell r="AW1279">
            <v>206908085.69999999</v>
          </cell>
          <cell r="AX1279">
            <v>146662246.77000001</v>
          </cell>
          <cell r="BA1279">
            <v>7460203431.3100004</v>
          </cell>
          <cell r="BB1279">
            <v>-8182544.3099999996</v>
          </cell>
          <cell r="BC1279">
            <v>7452020887</v>
          </cell>
        </row>
        <row r="1280">
          <cell r="A1280" t="str">
            <v>CBAG121881</v>
          </cell>
          <cell r="B1280" t="str">
            <v>Propriedades para Uso Futuro - Distribuição</v>
          </cell>
          <cell r="C1280">
            <v>0</v>
          </cell>
          <cell r="D1280">
            <v>67023352.899999999</v>
          </cell>
          <cell r="BA1280">
            <v>67023352.899999999</v>
          </cell>
          <cell r="BC1280">
            <v>67023352.899999999</v>
          </cell>
        </row>
        <row r="1281">
          <cell r="A1281" t="str">
            <v>1311200</v>
          </cell>
          <cell r="B1281" t="str">
            <v>TERRENOS</v>
          </cell>
          <cell r="C1281">
            <v>0</v>
          </cell>
          <cell r="D1281">
            <v>64665222.880000003</v>
          </cell>
          <cell r="BA1281">
            <v>64665222.880000003</v>
          </cell>
          <cell r="BC1281">
            <v>64665222.880000003</v>
          </cell>
        </row>
        <row r="1282">
          <cell r="A1282" t="str">
            <v>1311201</v>
          </cell>
          <cell r="B1282" t="str">
            <v>(-) TERRENOS # CPC</v>
          </cell>
          <cell r="C1282">
            <v>0</v>
          </cell>
          <cell r="D1282">
            <v>-64665222.880000003</v>
          </cell>
          <cell r="BA1282">
            <v>-64665222.880000003</v>
          </cell>
          <cell r="BC1282">
            <v>-64665222.880000003</v>
          </cell>
        </row>
        <row r="1283">
          <cell r="A1283" t="str">
            <v>1311210</v>
          </cell>
          <cell r="B1283" t="str">
            <v>TERRENOS # CPC</v>
          </cell>
          <cell r="C1283">
            <v>0</v>
          </cell>
          <cell r="D1283">
            <v>64665222.880000003</v>
          </cell>
          <cell r="BA1283">
            <v>64665222.880000003</v>
          </cell>
          <cell r="BC1283">
            <v>64665222.880000003</v>
          </cell>
        </row>
        <row r="1284">
          <cell r="A1284" t="str">
            <v>1311211</v>
          </cell>
          <cell r="B1284" t="str">
            <v>TERRENOS # VLR JUSTO</v>
          </cell>
          <cell r="D1284">
            <v>2358130.02</v>
          </cell>
          <cell r="BA1284">
            <v>2358130.02</v>
          </cell>
          <cell r="BC1284">
            <v>2358130.02</v>
          </cell>
        </row>
        <row r="1285">
          <cell r="A1285" t="str">
            <v>CBAG121882</v>
          </cell>
          <cell r="B1285" t="str">
            <v>Obras em Andamento - Distribuição</v>
          </cell>
          <cell r="D1285">
            <v>2265147810.9000001</v>
          </cell>
          <cell r="E1285">
            <v>30032341.140000001</v>
          </cell>
          <cell r="BA1285">
            <v>2295180152.04</v>
          </cell>
          <cell r="BC1285">
            <v>2295180152.04</v>
          </cell>
        </row>
        <row r="1286">
          <cell r="A1286" t="str">
            <v>CBAG1218821</v>
          </cell>
          <cell r="B1286" t="str">
            <v>Obras em andamento</v>
          </cell>
          <cell r="D1286">
            <v>2338100798.46</v>
          </cell>
          <cell r="E1286">
            <v>30032341.140000001</v>
          </cell>
          <cell r="BA1286">
            <v>2368133139.5999999</v>
          </cell>
          <cell r="BC1286">
            <v>2368133139.5999999</v>
          </cell>
        </row>
        <row r="1287">
          <cell r="A1287" t="str">
            <v>1379000</v>
          </cell>
          <cell r="B1287" t="str">
            <v>SERVIDOES</v>
          </cell>
          <cell r="D1287">
            <v>36598025.590000004</v>
          </cell>
          <cell r="BA1287">
            <v>36598025.590000004</v>
          </cell>
          <cell r="BC1287">
            <v>36598025.590000004</v>
          </cell>
        </row>
        <row r="1288">
          <cell r="A1288" t="str">
            <v>1379010</v>
          </cell>
          <cell r="B1288" t="str">
            <v>SOFTWARES</v>
          </cell>
          <cell r="D1288">
            <v>58999325.219999999</v>
          </cell>
          <cell r="E1288">
            <v>30032341.140000001</v>
          </cell>
          <cell r="BA1288">
            <v>89031666.359999999</v>
          </cell>
          <cell r="BC1288">
            <v>89031666.359999999</v>
          </cell>
        </row>
        <row r="1289">
          <cell r="A1289" t="str">
            <v>1379020</v>
          </cell>
          <cell r="B1289" t="str">
            <v>TERRENOS</v>
          </cell>
          <cell r="D1289">
            <v>20010135.239999998</v>
          </cell>
          <cell r="BA1289">
            <v>20010135.239999998</v>
          </cell>
          <cell r="BC1289">
            <v>20010135.239999998</v>
          </cell>
        </row>
        <row r="1290">
          <cell r="A1290" t="str">
            <v>1379040</v>
          </cell>
          <cell r="B1290" t="str">
            <v>EDIFICACOES, OBRAS CIVIS E BENFEITORIAS</v>
          </cell>
          <cell r="D1290">
            <v>64838542.259999998</v>
          </cell>
          <cell r="BA1290">
            <v>64838542.259999998</v>
          </cell>
          <cell r="BC1290">
            <v>64838542.259999998</v>
          </cell>
        </row>
        <row r="1291">
          <cell r="A1291" t="str">
            <v>1379042</v>
          </cell>
          <cell r="B1291" t="str">
            <v>EDIFICACOES, OBRAS CIVIS E BENFEITORIAS # CPC</v>
          </cell>
          <cell r="D1291">
            <v>69421.13</v>
          </cell>
          <cell r="BA1291">
            <v>69421.13</v>
          </cell>
          <cell r="BC1291">
            <v>69421.13</v>
          </cell>
        </row>
        <row r="1292">
          <cell r="A1292" t="str">
            <v>1379044</v>
          </cell>
          <cell r="B1292" t="str">
            <v>(-)EDIFICACOES, OBRAS CIVIS E BENF - VLR JUSTO</v>
          </cell>
          <cell r="D1292">
            <v>-19.05</v>
          </cell>
          <cell r="BA1292">
            <v>-19.05</v>
          </cell>
          <cell r="BC1292">
            <v>-19.05</v>
          </cell>
        </row>
        <row r="1293">
          <cell r="A1293" t="str">
            <v>1379050</v>
          </cell>
          <cell r="B1293" t="str">
            <v>MAQUINAS E EQUIPAMENTOS</v>
          </cell>
          <cell r="D1293">
            <v>1673327079.03</v>
          </cell>
          <cell r="BA1293">
            <v>1673327079.03</v>
          </cell>
          <cell r="BC1293">
            <v>1673327079.03</v>
          </cell>
        </row>
        <row r="1294">
          <cell r="A1294" t="str">
            <v>1379052</v>
          </cell>
          <cell r="B1294" t="str">
            <v>MAQUINAS E EQUIPAMENTOS # CPC</v>
          </cell>
          <cell r="D1294">
            <v>617437.57999999996</v>
          </cell>
          <cell r="BA1294">
            <v>617437.57999999996</v>
          </cell>
          <cell r="BC1294">
            <v>617437.57999999996</v>
          </cell>
        </row>
        <row r="1295">
          <cell r="A1295" t="str">
            <v>1379054</v>
          </cell>
          <cell r="B1295" t="str">
            <v>MAQUINAS E EQUIPAMENTOS # VLR JUSTO</v>
          </cell>
          <cell r="D1295">
            <v>-21618.2</v>
          </cell>
          <cell r="BA1295">
            <v>-21618.2</v>
          </cell>
          <cell r="BC1295">
            <v>-21618.2</v>
          </cell>
        </row>
        <row r="1296">
          <cell r="A1296" t="str">
            <v>1379070</v>
          </cell>
          <cell r="B1296" t="str">
            <v>MOVEIS E UTENSILIOS</v>
          </cell>
          <cell r="D1296">
            <v>1326346.17</v>
          </cell>
          <cell r="BA1296">
            <v>1326346.17</v>
          </cell>
          <cell r="BC1296">
            <v>1326346.17</v>
          </cell>
        </row>
        <row r="1297">
          <cell r="A1297" t="str">
            <v>1379090</v>
          </cell>
          <cell r="B1297" t="str">
            <v>ESTUDOS E PROJETOS</v>
          </cell>
          <cell r="D1297">
            <v>391680.27</v>
          </cell>
          <cell r="BA1297">
            <v>391680.27</v>
          </cell>
          <cell r="BC1297">
            <v>391680.27</v>
          </cell>
        </row>
        <row r="1298">
          <cell r="A1298" t="str">
            <v>1379140</v>
          </cell>
          <cell r="B1298" t="str">
            <v>DEPOSITOS JUDICIAIS</v>
          </cell>
          <cell r="D1298">
            <v>37377029.880000003</v>
          </cell>
          <cell r="BA1298">
            <v>37377029.880000003</v>
          </cell>
          <cell r="BC1298">
            <v>37377029.880000003</v>
          </cell>
        </row>
        <row r="1299">
          <cell r="A1299" t="str">
            <v>1379145</v>
          </cell>
          <cell r="B1299" t="str">
            <v>ATUALIZ. DEPOSITOS JUDICIAIS</v>
          </cell>
          <cell r="D1299">
            <v>1143157.3600000001</v>
          </cell>
          <cell r="BA1299">
            <v>1143157.3600000001</v>
          </cell>
          <cell r="BC1299">
            <v>1143157.3600000001</v>
          </cell>
        </row>
        <row r="1300">
          <cell r="A1300" t="str">
            <v>1379150</v>
          </cell>
          <cell r="B1300" t="str">
            <v>MARCAS E PATENTES</v>
          </cell>
          <cell r="D1300">
            <v>0</v>
          </cell>
          <cell r="BA1300">
            <v>0</v>
          </cell>
          <cell r="BC1300">
            <v>0</v>
          </cell>
        </row>
        <row r="1301">
          <cell r="A1301" t="str">
            <v>1399116</v>
          </cell>
          <cell r="B1301" t="str">
            <v>MATERIAL EM DEPÓSITO DIS</v>
          </cell>
          <cell r="D1301">
            <v>405585734.35000002</v>
          </cell>
          <cell r="BA1301">
            <v>405585734.35000002</v>
          </cell>
          <cell r="BC1301">
            <v>405585734.35000002</v>
          </cell>
        </row>
        <row r="1302">
          <cell r="A1302" t="str">
            <v>1399132</v>
          </cell>
          <cell r="B1302" t="str">
            <v>ADTO FORNECEDORES DIS</v>
          </cell>
          <cell r="D1302">
            <v>37838521.630000003</v>
          </cell>
          <cell r="BA1302">
            <v>37838521.630000003</v>
          </cell>
          <cell r="BC1302">
            <v>37838521.630000003</v>
          </cell>
        </row>
        <row r="1303">
          <cell r="A1303" t="str">
            <v>CBAG1218822</v>
          </cell>
          <cell r="B1303" t="str">
            <v>(-) Obrigações especiais</v>
          </cell>
          <cell r="D1303">
            <v>-72952987.560000002</v>
          </cell>
          <cell r="BA1303">
            <v>-72952987.560000002</v>
          </cell>
          <cell r="BC1303">
            <v>-72952987.560000002</v>
          </cell>
        </row>
        <row r="1304">
          <cell r="A1304" t="str">
            <v>1379089</v>
          </cell>
          <cell r="B1304" t="str">
            <v>(-)OE - COMP.-OBRIGACOES ESPECIAIS</v>
          </cell>
          <cell r="D1304">
            <v>-72952987.560000002</v>
          </cell>
          <cell r="BA1304">
            <v>-72952987.560000002</v>
          </cell>
          <cell r="BC1304">
            <v>-72952987.560000002</v>
          </cell>
        </row>
        <row r="1305">
          <cell r="A1305" t="str">
            <v>CBAG121883</v>
          </cell>
          <cell r="B1305" t="str">
            <v>Ativo de contrato - Transmissão</v>
          </cell>
          <cell r="C1305">
            <v>4607214153.5699997</v>
          </cell>
          <cell r="AV1305">
            <v>137215440.33000001</v>
          </cell>
          <cell r="AW1305">
            <v>206908085.69999999</v>
          </cell>
          <cell r="AX1305">
            <v>146662246.77000001</v>
          </cell>
          <cell r="BA1305">
            <v>5097999926.3699999</v>
          </cell>
          <cell r="BB1305">
            <v>-8182544.3099999996</v>
          </cell>
          <cell r="BC1305">
            <v>5089817382.0600004</v>
          </cell>
        </row>
        <row r="1306">
          <cell r="A1306" t="str">
            <v>1271603</v>
          </cell>
          <cell r="B1306" t="str">
            <v>IFRIC 12 - EFEITO DO LAUDO RBSE ECONOMICO</v>
          </cell>
          <cell r="C1306">
            <v>1268160318.3599999</v>
          </cell>
          <cell r="BA1306">
            <v>1268160318.3599999</v>
          </cell>
          <cell r="BC1306">
            <v>1268160318.3599999</v>
          </cell>
        </row>
        <row r="1307">
          <cell r="A1307" t="str">
            <v>1278150</v>
          </cell>
          <cell r="B1307" t="str">
            <v>ATIVOS DE CONCESSÃO - OBRAS - SERVIÇO</v>
          </cell>
          <cell r="C1307">
            <v>3258232003.73</v>
          </cell>
          <cell r="AV1307">
            <v>137990684.75999999</v>
          </cell>
          <cell r="AW1307">
            <v>190484565.34999999</v>
          </cell>
          <cell r="AX1307">
            <v>146528309.77000001</v>
          </cell>
          <cell r="BA1307">
            <v>3733235563.6100001</v>
          </cell>
          <cell r="BB1307">
            <v>-8182544.3099999996</v>
          </cell>
          <cell r="BC1307">
            <v>3725053019.3000002</v>
          </cell>
        </row>
        <row r="1308">
          <cell r="A1308" t="str">
            <v>1278950</v>
          </cell>
          <cell r="B1308" t="str">
            <v>ATIVOS DE CONCESSÃO - OBRAS</v>
          </cell>
          <cell r="C1308">
            <v>342993621.44</v>
          </cell>
          <cell r="AV1308">
            <v>4091955.6</v>
          </cell>
          <cell r="AW1308">
            <v>16423520.35</v>
          </cell>
          <cell r="AX1308">
            <v>133937</v>
          </cell>
          <cell r="BA1308">
            <v>363643034.38999999</v>
          </cell>
          <cell r="BC1308">
            <v>363643034.38999999</v>
          </cell>
        </row>
        <row r="1309">
          <cell r="A1309" t="str">
            <v>1278989</v>
          </cell>
          <cell r="B1309" t="str">
            <v>(-)OE - COMP.-ATIVO DE CONTRATO SERVIÇO</v>
          </cell>
          <cell r="C1309">
            <v>-262171789.96000001</v>
          </cell>
          <cell r="AV1309">
            <v>-4867200.03</v>
          </cell>
          <cell r="BA1309">
            <v>-267038989.99000001</v>
          </cell>
          <cell r="BC1309">
            <v>-267038989.99000001</v>
          </cell>
        </row>
        <row r="1310">
          <cell r="A1310" t="str">
            <v>CBAG1219</v>
          </cell>
          <cell r="B1310" t="str">
            <v>Ativos Regulatórios</v>
          </cell>
          <cell r="D1310">
            <v>190698789.53</v>
          </cell>
          <cell r="BA1310">
            <v>190698789.53</v>
          </cell>
          <cell r="BC1310">
            <v>190698789.53</v>
          </cell>
        </row>
        <row r="1311">
          <cell r="A1311" t="str">
            <v>1231550</v>
          </cell>
          <cell r="B1311" t="str">
            <v>ATIVO FINANCEIRO SETORIAL</v>
          </cell>
          <cell r="D1311">
            <v>190698789.53</v>
          </cell>
          <cell r="BA1311">
            <v>190698789.53</v>
          </cell>
          <cell r="BC1311">
            <v>190698789.53</v>
          </cell>
        </row>
        <row r="1312">
          <cell r="A1312" t="str">
            <v>CBAG122</v>
          </cell>
          <cell r="B1312" t="str">
            <v>Investimentos</v>
          </cell>
          <cell r="C1312">
            <v>7720267987.4700003</v>
          </cell>
          <cell r="D1312">
            <v>533506.43000000005</v>
          </cell>
          <cell r="G1312">
            <v>0</v>
          </cell>
          <cell r="H1312">
            <v>0</v>
          </cell>
          <cell r="P1312">
            <v>235648184.96000001</v>
          </cell>
          <cell r="U1312">
            <v>1935746573.47</v>
          </cell>
          <cell r="AM1312">
            <v>54866345.460000001</v>
          </cell>
          <cell r="AO1312">
            <v>176232837.72</v>
          </cell>
          <cell r="AY1312">
            <v>0</v>
          </cell>
          <cell r="AZ1312">
            <v>20339344357.560001</v>
          </cell>
          <cell r="BA1312">
            <v>30462639793.07</v>
          </cell>
          <cell r="BB1312">
            <v>-27136909263.209999</v>
          </cell>
          <cell r="BC1312">
            <v>3325730529.8600001</v>
          </cell>
          <cell r="BD1312">
            <v>21144478180.59</v>
          </cell>
        </row>
        <row r="1313">
          <cell r="A1313" t="str">
            <v>CBAG1221</v>
          </cell>
          <cell r="B1313" t="str">
            <v>Participações Societárias</v>
          </cell>
          <cell r="C1313">
            <v>7720267987.4700003</v>
          </cell>
          <cell r="G1313">
            <v>0</v>
          </cell>
          <cell r="H1313">
            <v>0</v>
          </cell>
          <cell r="P1313">
            <v>235648184.96000001</v>
          </cell>
          <cell r="U1313">
            <v>1935746573.47</v>
          </cell>
          <cell r="AM1313">
            <v>54866345.460000001</v>
          </cell>
          <cell r="AO1313">
            <v>176232837.72</v>
          </cell>
          <cell r="AY1313">
            <v>0</v>
          </cell>
          <cell r="AZ1313">
            <v>20339344357.560001</v>
          </cell>
          <cell r="BA1313">
            <v>30462106286.639999</v>
          </cell>
          <cell r="BB1313">
            <v>-27136909263.209999</v>
          </cell>
          <cell r="BC1313">
            <v>3325197023.4299998</v>
          </cell>
          <cell r="BD1313">
            <v>21144478180.59</v>
          </cell>
        </row>
        <row r="1314">
          <cell r="A1314" t="str">
            <v>CBAG12211</v>
          </cell>
          <cell r="B1314" t="str">
            <v>Participações em Coligadas</v>
          </cell>
          <cell r="C1314">
            <v>17116903.140000001</v>
          </cell>
          <cell r="G1314">
            <v>0</v>
          </cell>
          <cell r="AZ1314">
            <v>29976675.050000001</v>
          </cell>
          <cell r="BA1314">
            <v>47093578.189999998</v>
          </cell>
          <cell r="BC1314">
            <v>47093578.189999998</v>
          </cell>
          <cell r="BD1314">
            <v>28994343.870000001</v>
          </cell>
        </row>
        <row r="1315">
          <cell r="A1315" t="str">
            <v>CBAG122111</v>
          </cell>
          <cell r="B1315" t="str">
            <v>Participação em Coligadas</v>
          </cell>
          <cell r="C1315">
            <v>17116903.140000001</v>
          </cell>
          <cell r="G1315">
            <v>0</v>
          </cell>
          <cell r="AZ1315">
            <v>29976675.050000001</v>
          </cell>
          <cell r="BA1315">
            <v>47093578.189999998</v>
          </cell>
          <cell r="BC1315">
            <v>47093578.189999998</v>
          </cell>
          <cell r="BD1315">
            <v>28994343.870000001</v>
          </cell>
        </row>
        <row r="1316">
          <cell r="A1316" t="str">
            <v>CBAG1221111</v>
          </cell>
          <cell r="B1316" t="str">
            <v>Valor patrimonial - Coligadas</v>
          </cell>
          <cell r="C1316">
            <v>17116903.140000001</v>
          </cell>
          <cell r="G1316">
            <v>0</v>
          </cell>
          <cell r="AZ1316">
            <v>29976675.050000001</v>
          </cell>
          <cell r="BA1316">
            <v>47093578.189999998</v>
          </cell>
          <cell r="BC1316">
            <v>47093578.189999998</v>
          </cell>
          <cell r="BD1316">
            <v>28994343.870000001</v>
          </cell>
        </row>
        <row r="1317">
          <cell r="A1317" t="str">
            <v>1314603</v>
          </cell>
          <cell r="B1317" t="str">
            <v>2300 - FOZ DO CHOPIM ENERGETICA</v>
          </cell>
          <cell r="C1317">
            <v>17116903.140000001</v>
          </cell>
          <cell r="BA1317">
            <v>17116903.140000001</v>
          </cell>
          <cell r="BC1317">
            <v>17116903.140000001</v>
          </cell>
        </row>
        <row r="1318">
          <cell r="A1318" t="str">
            <v>1314604</v>
          </cell>
          <cell r="B1318" t="str">
            <v>2500 - DONA FRANCISCA ENERGETICA</v>
          </cell>
          <cell r="AZ1318">
            <v>28045418.449999999</v>
          </cell>
          <cell r="BA1318">
            <v>28045418.449999999</v>
          </cell>
          <cell r="BC1318">
            <v>28045418.449999999</v>
          </cell>
          <cell r="BD1318">
            <v>27060387.940000001</v>
          </cell>
        </row>
        <row r="1319">
          <cell r="A1319" t="str">
            <v>1314607</v>
          </cell>
          <cell r="B1319" t="str">
            <v>3300 - CARBOCAMPEL</v>
          </cell>
          <cell r="AZ1319">
            <v>1931256.6</v>
          </cell>
          <cell r="BA1319">
            <v>1931256.6</v>
          </cell>
          <cell r="BC1319">
            <v>1931256.6</v>
          </cell>
          <cell r="BD1319">
            <v>1933955.93</v>
          </cell>
        </row>
        <row r="1320">
          <cell r="A1320" t="str">
            <v>CBAG12212</v>
          </cell>
          <cell r="B1320" t="str">
            <v>Participações em Controladas</v>
          </cell>
          <cell r="C1320">
            <v>4557114349.8400002</v>
          </cell>
          <cell r="H1320">
            <v>0</v>
          </cell>
          <cell r="P1320">
            <v>235648184.96000001</v>
          </cell>
          <cell r="U1320">
            <v>1935746573.47</v>
          </cell>
          <cell r="AM1320">
            <v>54866345.460000001</v>
          </cell>
          <cell r="AO1320">
            <v>176232837.72</v>
          </cell>
          <cell r="AZ1320">
            <v>20177300892.279999</v>
          </cell>
          <cell r="BA1320">
            <v>27136909183.73</v>
          </cell>
          <cell r="BB1320">
            <v>-27136909263.209999</v>
          </cell>
          <cell r="BC1320">
            <v>-79.48</v>
          </cell>
          <cell r="BD1320">
            <v>20990158177.799999</v>
          </cell>
        </row>
        <row r="1321">
          <cell r="A1321" t="str">
            <v>CBAG122121</v>
          </cell>
          <cell r="B1321" t="str">
            <v>Participações em Controladas</v>
          </cell>
          <cell r="C1321">
            <v>4136488962.4000001</v>
          </cell>
          <cell r="H1321">
            <v>0</v>
          </cell>
          <cell r="P1321">
            <v>235648184.96000001</v>
          </cell>
          <cell r="U1321">
            <v>1935746573.47</v>
          </cell>
          <cell r="AM1321">
            <v>54866345.460000001</v>
          </cell>
          <cell r="AO1321">
            <v>176232837.72</v>
          </cell>
          <cell r="AZ1321">
            <v>20167307761.84</v>
          </cell>
          <cell r="BA1321">
            <v>26706290665.849998</v>
          </cell>
          <cell r="BB1321">
            <v>-26706290745.330002</v>
          </cell>
          <cell r="BC1321">
            <v>-79.48</v>
          </cell>
          <cell r="BD1321">
            <v>20979410837.580002</v>
          </cell>
        </row>
        <row r="1322">
          <cell r="A1322" t="str">
            <v>CBAG1221211</v>
          </cell>
          <cell r="B1322" t="str">
            <v>Valor patrimonial - Controladas</v>
          </cell>
          <cell r="C1322">
            <v>4136028962.4000001</v>
          </cell>
          <cell r="H1322">
            <v>0</v>
          </cell>
          <cell r="P1322">
            <v>235648184.96000001</v>
          </cell>
          <cell r="U1322">
            <v>1935746573.47</v>
          </cell>
          <cell r="AM1322">
            <v>54866345.460000001</v>
          </cell>
          <cell r="AO1322">
            <v>175232837.72</v>
          </cell>
          <cell r="AZ1322">
            <v>20165707761.84</v>
          </cell>
          <cell r="BA1322">
            <v>26703230665.849998</v>
          </cell>
          <cell r="BB1322">
            <v>-26703230745.330002</v>
          </cell>
          <cell r="BC1322">
            <v>-79.48</v>
          </cell>
          <cell r="BD1322">
            <v>20507810837.580002</v>
          </cell>
        </row>
        <row r="1323">
          <cell r="A1323" t="str">
            <v>1313101</v>
          </cell>
          <cell r="B1323" t="str">
            <v>VALOR PATRIMONIAL-CONTROLADAS</v>
          </cell>
          <cell r="C1323">
            <v>0</v>
          </cell>
          <cell r="H1323">
            <v>0</v>
          </cell>
          <cell r="P1323">
            <v>0</v>
          </cell>
          <cell r="U1323">
            <v>0</v>
          </cell>
          <cell r="AM1323">
            <v>0</v>
          </cell>
          <cell r="AO1323">
            <v>0</v>
          </cell>
          <cell r="AZ1323">
            <v>0</v>
          </cell>
          <cell r="BA1323">
            <v>0</v>
          </cell>
          <cell r="BB1323">
            <v>1138240674.6199999</v>
          </cell>
          <cell r="BC1323">
            <v>1138240674.6199999</v>
          </cell>
          <cell r="BD1323">
            <v>0</v>
          </cell>
        </row>
        <row r="1324">
          <cell r="A1324" t="str">
            <v>1313899</v>
          </cell>
          <cell r="B1324" t="str">
            <v>DIFERENCAS DE ELIMINACAO # INVESTIMENTOS  (So BCS)</v>
          </cell>
          <cell r="C1324">
            <v>0</v>
          </cell>
          <cell r="BA1324">
            <v>0</v>
          </cell>
          <cell r="BB1324">
            <v>-1138240753.95</v>
          </cell>
          <cell r="BC1324">
            <v>-1138240753.95</v>
          </cell>
          <cell r="BD1324">
            <v>0</v>
          </cell>
        </row>
        <row r="1325">
          <cell r="A1325" t="str">
            <v>1314001</v>
          </cell>
          <cell r="B1325" t="str">
            <v>1100-COPEL GERACAO E TRANSMISSAO</v>
          </cell>
          <cell r="AZ1325">
            <v>12192793341.450001</v>
          </cell>
          <cell r="BA1325">
            <v>12192793341.450001</v>
          </cell>
          <cell r="BB1325">
            <v>-12192793341.450001</v>
          </cell>
          <cell r="BC1325">
            <v>0</v>
          </cell>
          <cell r="BD1325">
            <v>11558436319.02</v>
          </cell>
        </row>
        <row r="1326">
          <cell r="A1326" t="str">
            <v>1314002</v>
          </cell>
          <cell r="B1326" t="str">
            <v>1300-COPEL DISTRIBUICAO</v>
          </cell>
          <cell r="AZ1326">
            <v>6227451282.8299999</v>
          </cell>
          <cell r="BA1326">
            <v>6227451282.8299999</v>
          </cell>
          <cell r="BB1326">
            <v>-6227451282.8299999</v>
          </cell>
          <cell r="BC1326">
            <v>0</v>
          </cell>
          <cell r="BD1326">
            <v>7204342392.8199997</v>
          </cell>
        </row>
        <row r="1327">
          <cell r="A1327" t="str">
            <v>1314003</v>
          </cell>
          <cell r="B1327" t="str">
            <v>1500-COPEL TELECOMUNICACOES</v>
          </cell>
          <cell r="AZ1327">
            <v>0</v>
          </cell>
          <cell r="BA1327">
            <v>0</v>
          </cell>
          <cell r="BC1327">
            <v>0</v>
          </cell>
          <cell r="BD1327">
            <v>0</v>
          </cell>
        </row>
        <row r="1328">
          <cell r="A1328" t="str">
            <v>1314004</v>
          </cell>
          <cell r="B1328" t="str">
            <v>1400-COPEL SERVIÇOS S.A.</v>
          </cell>
          <cell r="AZ1328">
            <v>7034646.9500000002</v>
          </cell>
          <cell r="BA1328">
            <v>7034646.9500000002</v>
          </cell>
          <cell r="BB1328">
            <v>-7034646.9500000002</v>
          </cell>
          <cell r="BC1328">
            <v>0</v>
          </cell>
          <cell r="BD1328">
            <v>-1600000</v>
          </cell>
        </row>
        <row r="1329">
          <cell r="A1329" t="str">
            <v>1314005</v>
          </cell>
          <cell r="B1329" t="str">
            <v>1600-COPEL COMERCIALIZAÇÃO</v>
          </cell>
          <cell r="AZ1329">
            <v>418781422.58999997</v>
          </cell>
          <cell r="BA1329">
            <v>418781422.58999997</v>
          </cell>
          <cell r="BB1329">
            <v>-418781422.58999997</v>
          </cell>
          <cell r="BC1329">
            <v>0</v>
          </cell>
          <cell r="BD1329">
            <v>389863912.32999998</v>
          </cell>
        </row>
        <row r="1330">
          <cell r="A1330" t="str">
            <v>1314006</v>
          </cell>
          <cell r="B1330" t="str">
            <v>1700-COMPAGAS-COMPANHIA PARANAENSE DE GAS</v>
          </cell>
          <cell r="AZ1330">
            <v>284136309.48000002</v>
          </cell>
          <cell r="BA1330">
            <v>284136309.48000002</v>
          </cell>
          <cell r="BB1330">
            <v>-284136309.48000002</v>
          </cell>
          <cell r="BC1330">
            <v>0</v>
          </cell>
          <cell r="BD1330">
            <v>259029627.00999999</v>
          </cell>
        </row>
        <row r="1331">
          <cell r="A1331" t="str">
            <v>1314007</v>
          </cell>
          <cell r="B1331" t="str">
            <v>3700-ELEJOR-CENTRAIS ELETRICAS DO RIO JORDAO</v>
          </cell>
          <cell r="AZ1331">
            <v>0</v>
          </cell>
          <cell r="BA1331">
            <v>0</v>
          </cell>
          <cell r="BB1331">
            <v>0</v>
          </cell>
          <cell r="BC1331">
            <v>0</v>
          </cell>
          <cell r="BD1331">
            <v>0</v>
          </cell>
        </row>
        <row r="1332">
          <cell r="A1332" t="str">
            <v>1314008</v>
          </cell>
          <cell r="B1332" t="str">
            <v>4300-UEG ARAUCARIA</v>
          </cell>
          <cell r="C1332">
            <v>166245687.13999999</v>
          </cell>
          <cell r="AZ1332">
            <v>55415229.009999998</v>
          </cell>
          <cell r="BA1332">
            <v>221660916.15000001</v>
          </cell>
          <cell r="BB1332">
            <v>-221660916.15000001</v>
          </cell>
          <cell r="BC1332">
            <v>0</v>
          </cell>
          <cell r="BD1332">
            <v>109736965.84999999</v>
          </cell>
        </row>
        <row r="1333">
          <cell r="A1333" t="str">
            <v>1314010</v>
          </cell>
          <cell r="B1333" t="str">
            <v>6000-NOVA ASA BRANCA I ENERGIAS RENOVAVEIS</v>
          </cell>
          <cell r="C1333">
            <v>66474277.049999997</v>
          </cell>
          <cell r="AZ1333">
            <v>0</v>
          </cell>
          <cell r="BA1333">
            <v>66474277.049999997</v>
          </cell>
          <cell r="BB1333">
            <v>-66474277.049999997</v>
          </cell>
          <cell r="BC1333">
            <v>0</v>
          </cell>
          <cell r="BD1333">
            <v>0</v>
          </cell>
        </row>
        <row r="1334">
          <cell r="A1334" t="str">
            <v>1314011</v>
          </cell>
          <cell r="B1334" t="str">
            <v>6100-NOVA ASA BRANCA II ENERGIAS RENOVAVEIS</v>
          </cell>
          <cell r="C1334">
            <v>70069342.849999994</v>
          </cell>
          <cell r="AZ1334">
            <v>0</v>
          </cell>
          <cell r="BA1334">
            <v>70069342.849999994</v>
          </cell>
          <cell r="BB1334">
            <v>-70069342.849999994</v>
          </cell>
          <cell r="BC1334">
            <v>0</v>
          </cell>
          <cell r="BD1334">
            <v>0</v>
          </cell>
        </row>
        <row r="1335">
          <cell r="A1335" t="str">
            <v>1314012</v>
          </cell>
          <cell r="B1335" t="str">
            <v>6200-NOVA ASA BRANCA III ENERGIAS RENOVAVEIS</v>
          </cell>
          <cell r="C1335">
            <v>86424227.590000004</v>
          </cell>
          <cell r="AZ1335">
            <v>0</v>
          </cell>
          <cell r="BA1335">
            <v>86424227.590000004</v>
          </cell>
          <cell r="BB1335">
            <v>-86424227.590000004</v>
          </cell>
          <cell r="BC1335">
            <v>0</v>
          </cell>
          <cell r="BD1335">
            <v>0</v>
          </cell>
        </row>
        <row r="1336">
          <cell r="A1336" t="str">
            <v>1314013</v>
          </cell>
          <cell r="B1336" t="str">
            <v>6300-NOVA EURUS IV ENERGIAS RENOVAVEIS</v>
          </cell>
          <cell r="C1336">
            <v>76219771.780000001</v>
          </cell>
          <cell r="AZ1336">
            <v>0</v>
          </cell>
          <cell r="BA1336">
            <v>76219771.780000001</v>
          </cell>
          <cell r="BB1336">
            <v>-76219771.780000001</v>
          </cell>
          <cell r="BC1336">
            <v>0</v>
          </cell>
          <cell r="BD1336">
            <v>0</v>
          </cell>
        </row>
        <row r="1337">
          <cell r="A1337" t="str">
            <v>1314014</v>
          </cell>
          <cell r="B1337" t="str">
            <v>6400-SANTA MARIA ENERGIA RENOVAVEIS</v>
          </cell>
          <cell r="C1337">
            <v>82737023.040000007</v>
          </cell>
          <cell r="AZ1337">
            <v>0</v>
          </cell>
          <cell r="BA1337">
            <v>82737023.040000007</v>
          </cell>
          <cell r="BB1337">
            <v>-82737023.040000007</v>
          </cell>
          <cell r="BC1337">
            <v>0</v>
          </cell>
          <cell r="BD1337">
            <v>0</v>
          </cell>
        </row>
        <row r="1338">
          <cell r="A1338" t="str">
            <v>1314015</v>
          </cell>
          <cell r="B1338" t="str">
            <v>6500-SANTA HELENA ENERGIA RENOVAVEIS</v>
          </cell>
          <cell r="C1338">
            <v>84615079.159999996</v>
          </cell>
          <cell r="AZ1338">
            <v>0</v>
          </cell>
          <cell r="BA1338">
            <v>84615079.159999996</v>
          </cell>
          <cell r="BB1338">
            <v>-84615079.159999996</v>
          </cell>
          <cell r="BC1338">
            <v>0</v>
          </cell>
          <cell r="BD1338">
            <v>0</v>
          </cell>
        </row>
        <row r="1339">
          <cell r="A1339" t="str">
            <v>1314016</v>
          </cell>
          <cell r="B1339" t="str">
            <v>6600-VENTOS DE SANTO URIEL S.A.</v>
          </cell>
          <cell r="C1339">
            <v>29789928.609999999</v>
          </cell>
          <cell r="AZ1339">
            <v>0</v>
          </cell>
          <cell r="BA1339">
            <v>29789928.609999999</v>
          </cell>
          <cell r="BB1339">
            <v>-29789928.609999999</v>
          </cell>
          <cell r="BC1339">
            <v>0</v>
          </cell>
          <cell r="BD1339">
            <v>0</v>
          </cell>
        </row>
        <row r="1340">
          <cell r="A1340" t="str">
            <v>1314017</v>
          </cell>
          <cell r="B1340" t="str">
            <v>5300-S BENTO ENERGIA, INVEST E PARTICIPACOES</v>
          </cell>
          <cell r="C1340">
            <v>248814220.88</v>
          </cell>
          <cell r="AZ1340">
            <v>0</v>
          </cell>
          <cell r="BA1340">
            <v>248814220.88</v>
          </cell>
          <cell r="BB1340">
            <v>-248814220.88</v>
          </cell>
          <cell r="BC1340">
            <v>0</v>
          </cell>
          <cell r="BD1340">
            <v>0</v>
          </cell>
        </row>
        <row r="1341">
          <cell r="A1341" t="str">
            <v>1314018</v>
          </cell>
          <cell r="B1341" t="str">
            <v>7000-GE BOA VISTA</v>
          </cell>
          <cell r="P1341">
            <v>26401279.129999999</v>
          </cell>
          <cell r="BA1341">
            <v>26401279.129999999</v>
          </cell>
          <cell r="BB1341">
            <v>-26401279.129999999</v>
          </cell>
          <cell r="BC1341">
            <v>0</v>
          </cell>
        </row>
        <row r="1342">
          <cell r="A1342" t="str">
            <v>1314019</v>
          </cell>
          <cell r="B1342" t="str">
            <v>7100-GE FAROL</v>
          </cell>
          <cell r="P1342">
            <v>53030360.490000002</v>
          </cell>
          <cell r="BA1342">
            <v>53030360.490000002</v>
          </cell>
          <cell r="BB1342">
            <v>-53030360.490000002</v>
          </cell>
          <cell r="BC1342">
            <v>0</v>
          </cell>
        </row>
        <row r="1343">
          <cell r="A1343" t="str">
            <v>1314020</v>
          </cell>
          <cell r="B1343" t="str">
            <v>7200-GE OLHO D AGUA</v>
          </cell>
          <cell r="P1343">
            <v>91718046.640000001</v>
          </cell>
          <cell r="BA1343">
            <v>91718046.640000001</v>
          </cell>
          <cell r="BB1343">
            <v>-91718046.640000001</v>
          </cell>
          <cell r="BC1343">
            <v>0</v>
          </cell>
        </row>
        <row r="1344">
          <cell r="A1344" t="str">
            <v>1314021</v>
          </cell>
          <cell r="B1344" t="str">
            <v>7300-GE SAO BENTO DO NORTE</v>
          </cell>
          <cell r="P1344">
            <v>64498498.700000003</v>
          </cell>
          <cell r="BA1344">
            <v>64498498.700000003</v>
          </cell>
          <cell r="BB1344">
            <v>-64498498.700000003</v>
          </cell>
          <cell r="BC1344">
            <v>0</v>
          </cell>
        </row>
        <row r="1345">
          <cell r="A1345" t="str">
            <v>1314022</v>
          </cell>
          <cell r="B1345" t="str">
            <v>5400-CUTIA EMPREENDIMENTOS EOLICOS</v>
          </cell>
          <cell r="C1345">
            <v>1167356864.4100001</v>
          </cell>
          <cell r="AZ1345">
            <v>0</v>
          </cell>
          <cell r="BA1345">
            <v>1167356864.4100001</v>
          </cell>
          <cell r="BB1345">
            <v>-1167356864.4100001</v>
          </cell>
          <cell r="BC1345">
            <v>0</v>
          </cell>
          <cell r="BD1345">
            <v>0</v>
          </cell>
        </row>
        <row r="1346">
          <cell r="A1346" t="str">
            <v>1314023</v>
          </cell>
          <cell r="B1346" t="str">
            <v>7800-CENTRAL GERADORA EOLICA S BENTO DO NORTE I</v>
          </cell>
          <cell r="U1346">
            <v>136694072.16999999</v>
          </cell>
          <cell r="BA1346">
            <v>136694072.16999999</v>
          </cell>
          <cell r="BB1346">
            <v>-136694072.16999999</v>
          </cell>
          <cell r="BC1346">
            <v>0</v>
          </cell>
        </row>
        <row r="1347">
          <cell r="A1347" t="str">
            <v>1314024</v>
          </cell>
          <cell r="B1347" t="str">
            <v>7801-CENTRAL GERADORA EOLICA S BENTO DO NORTE II</v>
          </cell>
          <cell r="U1347">
            <v>139709648.53999999</v>
          </cell>
          <cell r="BA1347">
            <v>139709648.53999999</v>
          </cell>
          <cell r="BB1347">
            <v>-139709648.53999999</v>
          </cell>
          <cell r="BC1347">
            <v>0</v>
          </cell>
        </row>
        <row r="1348">
          <cell r="A1348" t="str">
            <v>1314025</v>
          </cell>
          <cell r="B1348" t="str">
            <v>7802-CENTRAL GERADORA EOLICA S BENTO DO NORTE III</v>
          </cell>
          <cell r="U1348">
            <v>143047497.31</v>
          </cell>
          <cell r="BA1348">
            <v>143047497.31</v>
          </cell>
          <cell r="BB1348">
            <v>-143047497.31</v>
          </cell>
          <cell r="BC1348">
            <v>0</v>
          </cell>
        </row>
        <row r="1349">
          <cell r="A1349" t="str">
            <v>1314026</v>
          </cell>
          <cell r="B1349" t="str">
            <v>7803-CENTRAL GERADORA EOLICA SAO MIGUEL I</v>
          </cell>
          <cell r="U1349">
            <v>137296711.53</v>
          </cell>
          <cell r="BA1349">
            <v>137296711.53</v>
          </cell>
          <cell r="BB1349">
            <v>-137296711.53</v>
          </cell>
          <cell r="BC1349">
            <v>0</v>
          </cell>
        </row>
        <row r="1350">
          <cell r="A1350" t="str">
            <v>1314027</v>
          </cell>
          <cell r="B1350" t="str">
            <v>7804-CENTRAL GERADORA EOLICA SAO MIGUEL II</v>
          </cell>
          <cell r="U1350">
            <v>125416876.27</v>
          </cell>
          <cell r="BA1350">
            <v>125416876.27</v>
          </cell>
          <cell r="BB1350">
            <v>-125416876.27</v>
          </cell>
          <cell r="BC1350">
            <v>0</v>
          </cell>
        </row>
        <row r="1351">
          <cell r="A1351" t="str">
            <v>1314028</v>
          </cell>
          <cell r="B1351" t="str">
            <v>7805-CENTRAL GERADORA EOLICA SAO MIGUEL III</v>
          </cell>
          <cell r="U1351">
            <v>139143179.13999999</v>
          </cell>
          <cell r="BA1351">
            <v>139143179.13999999</v>
          </cell>
          <cell r="BB1351">
            <v>-139143179.13999999</v>
          </cell>
          <cell r="BC1351">
            <v>0</v>
          </cell>
        </row>
        <row r="1352">
          <cell r="A1352" t="str">
            <v>1314029</v>
          </cell>
          <cell r="B1352" t="str">
            <v>7806-USINA DE ENERGIA EOLICA GUAJIRU</v>
          </cell>
          <cell r="U1352">
            <v>121348376.51000001</v>
          </cell>
          <cell r="BA1352">
            <v>121348376.51000001</v>
          </cell>
          <cell r="BB1352">
            <v>-121348376.51000001</v>
          </cell>
          <cell r="BC1352">
            <v>0</v>
          </cell>
        </row>
        <row r="1353">
          <cell r="A1353" t="str">
            <v>1314030</v>
          </cell>
          <cell r="B1353" t="str">
            <v>7807-USINA DE ENERGIA EOLICA JANGADA</v>
          </cell>
          <cell r="U1353">
            <v>166033659.91</v>
          </cell>
          <cell r="BA1353">
            <v>166033659.91</v>
          </cell>
          <cell r="BB1353">
            <v>-166033659.91</v>
          </cell>
          <cell r="BC1353">
            <v>0</v>
          </cell>
        </row>
        <row r="1354">
          <cell r="A1354" t="str">
            <v>1314031</v>
          </cell>
          <cell r="B1354" t="str">
            <v>7808-USINA DE ENERGIA EOLICA POTIGUAR</v>
          </cell>
          <cell r="U1354">
            <v>158118033.40000001</v>
          </cell>
          <cell r="BA1354">
            <v>158118033.40000001</v>
          </cell>
          <cell r="BB1354">
            <v>-158118033.40000001</v>
          </cell>
          <cell r="BC1354">
            <v>0</v>
          </cell>
        </row>
        <row r="1355">
          <cell r="A1355" t="str">
            <v>1314032</v>
          </cell>
          <cell r="B1355" t="str">
            <v>7809-USINA DE ENERGIA EOLICA CUTIA</v>
          </cell>
          <cell r="U1355">
            <v>200588838.22999999</v>
          </cell>
          <cell r="BA1355">
            <v>200588838.22999999</v>
          </cell>
          <cell r="BB1355">
            <v>-200588838.22999999</v>
          </cell>
          <cell r="BC1355">
            <v>0</v>
          </cell>
        </row>
        <row r="1356">
          <cell r="A1356" t="str">
            <v>1314033</v>
          </cell>
          <cell r="B1356" t="str">
            <v>7810-USINA DE ENERGIA EOLICA MARIA HELENA</v>
          </cell>
          <cell r="U1356">
            <v>155729542.08000001</v>
          </cell>
          <cell r="BA1356">
            <v>155729542.08000001</v>
          </cell>
          <cell r="BB1356">
            <v>-155729542.08000001</v>
          </cell>
          <cell r="BC1356">
            <v>0</v>
          </cell>
        </row>
        <row r="1357">
          <cell r="A1357" t="str">
            <v>1314034</v>
          </cell>
          <cell r="B1357" t="str">
            <v>7811-USINA DE ENERG EOLICA ESPERANCA DO NORDESTE</v>
          </cell>
          <cell r="U1357">
            <v>156600227.83000001</v>
          </cell>
          <cell r="BA1357">
            <v>156600227.83000001</v>
          </cell>
          <cell r="BB1357">
            <v>-156600227.83000001</v>
          </cell>
          <cell r="BC1357">
            <v>0</v>
          </cell>
        </row>
        <row r="1358">
          <cell r="A1358" t="str">
            <v>1314035</v>
          </cell>
          <cell r="B1358" t="str">
            <v>7812-USINA DE ENERG EOL P DOS VENTOS DO NORDESTE</v>
          </cell>
          <cell r="U1358">
            <v>156019910.55000001</v>
          </cell>
          <cell r="BA1358">
            <v>156019910.55000001</v>
          </cell>
          <cell r="BB1358">
            <v>-156019910.55000001</v>
          </cell>
          <cell r="BC1358">
            <v>0</v>
          </cell>
        </row>
        <row r="1359">
          <cell r="A1359" t="str">
            <v>1314036</v>
          </cell>
          <cell r="B1359" t="str">
            <v>4800 - COSTA OESTE TRANSM. ENERG. S.A</v>
          </cell>
          <cell r="C1359">
            <v>126270909.95</v>
          </cell>
          <cell r="BA1359">
            <v>126270909.95</v>
          </cell>
          <cell r="BB1359">
            <v>-126270909.95</v>
          </cell>
          <cell r="BC1359">
            <v>0</v>
          </cell>
        </row>
        <row r="1360">
          <cell r="A1360" t="str">
            <v>1314037</v>
          </cell>
          <cell r="B1360" t="str">
            <v>4900 - MARUMBI TRANSM. ENERG. S.A</v>
          </cell>
          <cell r="C1360">
            <v>192862101.63999999</v>
          </cell>
          <cell r="BA1360">
            <v>192862101.63999999</v>
          </cell>
          <cell r="BB1360">
            <v>-192862101.63999999</v>
          </cell>
          <cell r="BC1360">
            <v>0</v>
          </cell>
        </row>
        <row r="1361">
          <cell r="A1361" t="str">
            <v>1314038</v>
          </cell>
          <cell r="B1361" t="str">
            <v>2600-BELA VISTA GERACAO DE ENERGIA S.A.</v>
          </cell>
          <cell r="C1361">
            <v>229653102.88999999</v>
          </cell>
          <cell r="BA1361">
            <v>229653102.88999999</v>
          </cell>
          <cell r="BB1361">
            <v>-229653102.88999999</v>
          </cell>
          <cell r="BC1361">
            <v>0</v>
          </cell>
        </row>
        <row r="1362">
          <cell r="A1362" t="str">
            <v>1314039</v>
          </cell>
          <cell r="B1362" t="str">
            <v>5350 - UIRAPURU TRANSMISSORA DE ENERGIA S.A</v>
          </cell>
          <cell r="C1362">
            <v>184953032.90000001</v>
          </cell>
          <cell r="BA1362">
            <v>184953032.90000001</v>
          </cell>
          <cell r="BB1362">
            <v>-184953032.90000001</v>
          </cell>
          <cell r="BC1362">
            <v>0</v>
          </cell>
        </row>
        <row r="1363">
          <cell r="A1363" t="str">
            <v>1314040</v>
          </cell>
          <cell r="B1363" t="str">
            <v>5370 - FDA Geração de Energia S.A.</v>
          </cell>
          <cell r="C1363">
            <v>534905804.33999997</v>
          </cell>
          <cell r="BA1363">
            <v>534905804.33999997</v>
          </cell>
          <cell r="BB1363">
            <v>-534905804.33999997</v>
          </cell>
          <cell r="BC1363">
            <v>0</v>
          </cell>
        </row>
        <row r="1364">
          <cell r="A1364" t="str">
            <v>1314041</v>
          </cell>
          <cell r="B1364" t="str">
            <v>5360-JANDAIRA I ENERGIAS RENOVAVEIS S.A.</v>
          </cell>
          <cell r="C1364">
            <v>68251977.700000003</v>
          </cell>
          <cell r="U1364">
            <v>0</v>
          </cell>
          <cell r="AO1364">
            <v>0</v>
          </cell>
          <cell r="BA1364">
            <v>68251977.700000003</v>
          </cell>
          <cell r="BB1364">
            <v>-68251977.700000003</v>
          </cell>
          <cell r="BC1364">
            <v>0</v>
          </cell>
        </row>
        <row r="1365">
          <cell r="A1365" t="str">
            <v>1314042</v>
          </cell>
          <cell r="B1365" t="str">
            <v>5361-JANDAIRA II ENERGIAS RENOVAVEIS S.A.</v>
          </cell>
          <cell r="C1365">
            <v>65940823.609999999</v>
          </cell>
          <cell r="U1365">
            <v>0</v>
          </cell>
          <cell r="BA1365">
            <v>65940823.609999999</v>
          </cell>
          <cell r="BB1365">
            <v>-65940823.609999999</v>
          </cell>
          <cell r="BC1365">
            <v>0</v>
          </cell>
        </row>
        <row r="1366">
          <cell r="A1366" t="str">
            <v>1314043</v>
          </cell>
          <cell r="B1366" t="str">
            <v>5362-JANDAIRA III ENERGIAS RENOVAVEIS S.A.</v>
          </cell>
          <cell r="C1366">
            <v>72136919.069999993</v>
          </cell>
          <cell r="U1366">
            <v>0</v>
          </cell>
          <cell r="BA1366">
            <v>72136919.069999993</v>
          </cell>
          <cell r="BB1366">
            <v>-72136919.069999993</v>
          </cell>
          <cell r="BC1366">
            <v>0</v>
          </cell>
        </row>
        <row r="1367">
          <cell r="A1367" t="str">
            <v>1314044</v>
          </cell>
          <cell r="B1367" t="str">
            <v>5363-JANDAIRA IV ENERGIAS RENOVAVEIS S.A.</v>
          </cell>
          <cell r="C1367">
            <v>72341359.700000003</v>
          </cell>
          <cell r="U1367">
            <v>0</v>
          </cell>
          <cell r="BA1367">
            <v>72341359.700000003</v>
          </cell>
          <cell r="BB1367">
            <v>-72341359.700000003</v>
          </cell>
          <cell r="BC1367">
            <v>0</v>
          </cell>
        </row>
        <row r="1368">
          <cell r="A1368" t="str">
            <v>1314045</v>
          </cell>
          <cell r="B1368" t="str">
            <v>5310-BROWNFIELD INVESTMENT HOLDING LTDA</v>
          </cell>
          <cell r="C1368">
            <v>54577018.960000001</v>
          </cell>
          <cell r="AO1368">
            <v>0</v>
          </cell>
          <cell r="BA1368">
            <v>54577018.960000001</v>
          </cell>
          <cell r="BB1368">
            <v>-54577018.960000001</v>
          </cell>
          <cell r="BC1368">
            <v>0</v>
          </cell>
        </row>
        <row r="1369">
          <cell r="A1369" t="str">
            <v>1314046</v>
          </cell>
          <cell r="B1369" t="str">
            <v>5320-VENTOS DE SERRA DO MEL B S.A</v>
          </cell>
          <cell r="C1369">
            <v>121188207.16</v>
          </cell>
          <cell r="AM1369">
            <v>54866240.43</v>
          </cell>
          <cell r="AO1369">
            <v>0</v>
          </cell>
          <cell r="BA1369">
            <v>176054447.59</v>
          </cell>
          <cell r="BB1369">
            <v>-176054447.59</v>
          </cell>
          <cell r="BC1369">
            <v>0</v>
          </cell>
        </row>
        <row r="1370">
          <cell r="A1370" t="str">
            <v>1314047</v>
          </cell>
          <cell r="B1370" t="str">
            <v>7820-EOL POTIGUAR B141 SPE S.A.</v>
          </cell>
          <cell r="AM1370">
            <v>0</v>
          </cell>
          <cell r="AO1370">
            <v>40745505.590000004</v>
          </cell>
          <cell r="BA1370">
            <v>40745505.590000004</v>
          </cell>
          <cell r="BB1370">
            <v>-40745505.590000004</v>
          </cell>
          <cell r="BC1370">
            <v>0</v>
          </cell>
        </row>
        <row r="1371">
          <cell r="A1371" t="str">
            <v>1314048</v>
          </cell>
          <cell r="B1371" t="str">
            <v>7830-EOL POTIGUAR B142 SPE S.A.</v>
          </cell>
          <cell r="AO1371">
            <v>44033104.200000003</v>
          </cell>
          <cell r="BA1371">
            <v>44033104.200000003</v>
          </cell>
          <cell r="BB1371">
            <v>-44033104.200000003</v>
          </cell>
          <cell r="BC1371">
            <v>0</v>
          </cell>
        </row>
        <row r="1372">
          <cell r="A1372" t="str">
            <v>1314049</v>
          </cell>
          <cell r="B1372" t="str">
            <v>7840-EOL POTIGUAR B143 SPE S.A.</v>
          </cell>
          <cell r="AO1372">
            <v>45094118.509999998</v>
          </cell>
          <cell r="BA1372">
            <v>45094118.509999998</v>
          </cell>
          <cell r="BB1372">
            <v>-45094118.509999998</v>
          </cell>
          <cell r="BC1372">
            <v>0</v>
          </cell>
        </row>
        <row r="1373">
          <cell r="A1373" t="str">
            <v>1314050</v>
          </cell>
          <cell r="B1373" t="str">
            <v>7850-VENTOS DE VILA PARAIBA IV SPE S.A.</v>
          </cell>
          <cell r="AO1373">
            <v>45360109.420000002</v>
          </cell>
          <cell r="BA1373">
            <v>45360109.420000002</v>
          </cell>
          <cell r="BB1373">
            <v>-45360109.420000002</v>
          </cell>
          <cell r="BC1373">
            <v>0</v>
          </cell>
        </row>
        <row r="1374">
          <cell r="A1374" t="str">
            <v>1314051</v>
          </cell>
          <cell r="B1374" t="str">
            <v>7860-EOL POTIGUAR B61 SPE S.A.</v>
          </cell>
          <cell r="C1374">
            <v>127039815.64</v>
          </cell>
          <cell r="AM1374">
            <v>105.03</v>
          </cell>
          <cell r="AO1374">
            <v>0</v>
          </cell>
          <cell r="BA1374">
            <v>127039920.67</v>
          </cell>
          <cell r="BB1374">
            <v>-127039920.67</v>
          </cell>
          <cell r="BC1374">
            <v>0</v>
          </cell>
        </row>
        <row r="1375">
          <cell r="A1375" t="str">
            <v>1314800</v>
          </cell>
          <cell r="B1375" t="str">
            <v>VALOR JUSTO-COPEL GERACAO E TRANSMISSAO S.A.</v>
          </cell>
          <cell r="AZ1375">
            <v>597274944.22000003</v>
          </cell>
          <cell r="BA1375">
            <v>597274944.22000003</v>
          </cell>
          <cell r="BB1375">
            <v>-597274944.22000003</v>
          </cell>
          <cell r="BC1375">
            <v>0</v>
          </cell>
          <cell r="BD1375">
            <v>633788176.30999994</v>
          </cell>
        </row>
        <row r="1376">
          <cell r="A1376" t="str">
            <v>1314801</v>
          </cell>
          <cell r="B1376" t="str">
            <v>VALOR JUSTO-COPEL DISTRIBUICAO S.A.</v>
          </cell>
          <cell r="AZ1376">
            <v>382820585.31</v>
          </cell>
          <cell r="BA1376">
            <v>382820585.31</v>
          </cell>
          <cell r="BB1376">
            <v>-382820585.31</v>
          </cell>
          <cell r="BC1376">
            <v>0</v>
          </cell>
          <cell r="BD1376">
            <v>354213444.24000001</v>
          </cell>
        </row>
        <row r="1377">
          <cell r="A1377" t="str">
            <v>1314805</v>
          </cell>
          <cell r="B1377" t="str">
            <v>VALOR JUSTO-FDA GERAÇÃO DE ENERGIA S.A.</v>
          </cell>
          <cell r="C1377">
            <v>28263471.18</v>
          </cell>
          <cell r="BA1377">
            <v>28263471.18</v>
          </cell>
          <cell r="BB1377">
            <v>-28263471.18</v>
          </cell>
          <cell r="BC1377">
            <v>0</v>
          </cell>
        </row>
        <row r="1378">
          <cell r="A1378" t="str">
            <v>1314900</v>
          </cell>
          <cell r="B1378" t="str">
            <v>COSTA OESTE - M. VALIA ATIVO FINANCEIRO ANTERIOR</v>
          </cell>
          <cell r="C1378">
            <v>2329752.89</v>
          </cell>
          <cell r="BA1378">
            <v>2329752.89</v>
          </cell>
          <cell r="BB1378">
            <v>-2329752.89</v>
          </cell>
          <cell r="BC1378">
            <v>0</v>
          </cell>
        </row>
        <row r="1379">
          <cell r="A1379" t="str">
            <v>1314901</v>
          </cell>
          <cell r="B1379" t="str">
            <v>COSTA OESTE - M. VALIA ATIVO FINANCEIRO ADQUIRIDO</v>
          </cell>
          <cell r="C1379">
            <v>2238390</v>
          </cell>
          <cell r="BA1379">
            <v>2238390</v>
          </cell>
          <cell r="BB1379">
            <v>-2238390</v>
          </cell>
          <cell r="BC1379">
            <v>0</v>
          </cell>
        </row>
        <row r="1380">
          <cell r="A1380" t="str">
            <v>1314902</v>
          </cell>
          <cell r="B1380" t="str">
            <v>COSTA OESTE-M. VALIA PASSIVO CONTINGENTE ANTERIOR</v>
          </cell>
          <cell r="C1380">
            <v>-723661.89</v>
          </cell>
          <cell r="BA1380">
            <v>-723661.89</v>
          </cell>
          <cell r="BB1380">
            <v>723661.89</v>
          </cell>
          <cell r="BC1380">
            <v>0</v>
          </cell>
        </row>
        <row r="1381">
          <cell r="A1381" t="str">
            <v>1314903</v>
          </cell>
          <cell r="B1381" t="str">
            <v>COSTA OESTE-M. VALIA PASSIVO CONTINGENTE ADQUIRIDO</v>
          </cell>
          <cell r="C1381">
            <v>-695282.99</v>
          </cell>
          <cell r="BA1381">
            <v>-695282.99</v>
          </cell>
          <cell r="BB1381">
            <v>695282.99</v>
          </cell>
          <cell r="BC1381">
            <v>0</v>
          </cell>
        </row>
        <row r="1382">
          <cell r="A1382" t="str">
            <v>1314904</v>
          </cell>
          <cell r="B1382" t="str">
            <v>COSTA OESTE-IMP. DIFERIDO SOBRE M. VALIA ANTERIOR</v>
          </cell>
          <cell r="C1382">
            <v>-546070.91</v>
          </cell>
          <cell r="BA1382">
            <v>-546070.91</v>
          </cell>
          <cell r="BB1382">
            <v>546070.91</v>
          </cell>
          <cell r="BC1382">
            <v>0</v>
          </cell>
        </row>
        <row r="1383">
          <cell r="A1383" t="str">
            <v>1314905</v>
          </cell>
          <cell r="B1383" t="str">
            <v>COSTA OESTE-IMP. DIFERIDO SOBRE M. VALIA ADQUIRIDO</v>
          </cell>
          <cell r="C1383">
            <v>-524656.38</v>
          </cell>
          <cell r="BA1383">
            <v>-524656.38</v>
          </cell>
          <cell r="BB1383">
            <v>524656.38</v>
          </cell>
          <cell r="BC1383">
            <v>0</v>
          </cell>
        </row>
        <row r="1384">
          <cell r="A1384" t="str">
            <v>1314906</v>
          </cell>
          <cell r="B1384" t="str">
            <v>MARUMBI - M. VALIA ATIVO FINANCEIRO ANTERIOR</v>
          </cell>
          <cell r="C1384">
            <v>-2250073.2999999998</v>
          </cell>
          <cell r="BA1384">
            <v>-2250073.2999999998</v>
          </cell>
          <cell r="BB1384">
            <v>2250073.2999999998</v>
          </cell>
          <cell r="BC1384">
            <v>0</v>
          </cell>
        </row>
        <row r="1385">
          <cell r="A1385" t="str">
            <v>1314907</v>
          </cell>
          <cell r="B1385" t="str">
            <v>MARUMBI - M. VALIA ATIVO FINANCEIRO ADQUIRIDO</v>
          </cell>
          <cell r="C1385">
            <v>-562518.34</v>
          </cell>
          <cell r="BA1385">
            <v>-562518.34</v>
          </cell>
          <cell r="BB1385">
            <v>562518.18999999994</v>
          </cell>
          <cell r="BC1385">
            <v>-0.15</v>
          </cell>
        </row>
        <row r="1386">
          <cell r="A1386" t="str">
            <v>1314908</v>
          </cell>
          <cell r="B1386" t="str">
            <v>MARUMBI - M. VALIA PASSIVO CONTINGENTE ANTERIOR</v>
          </cell>
          <cell r="C1386">
            <v>-1986907.63</v>
          </cell>
          <cell r="BA1386">
            <v>-1986907.63</v>
          </cell>
          <cell r="BB1386">
            <v>1986907.63</v>
          </cell>
          <cell r="BC1386">
            <v>0</v>
          </cell>
        </row>
        <row r="1387">
          <cell r="A1387" t="str">
            <v>1314909</v>
          </cell>
          <cell r="B1387" t="str">
            <v>MARUMBI - M. VALIA PASSIVO CONTINGENTE ADQUIRIDO</v>
          </cell>
          <cell r="C1387">
            <v>-496726.91</v>
          </cell>
          <cell r="BA1387">
            <v>-496726.91</v>
          </cell>
          <cell r="BB1387">
            <v>496726.91</v>
          </cell>
          <cell r="BC1387">
            <v>0</v>
          </cell>
        </row>
        <row r="1388">
          <cell r="A1388" t="str">
            <v>1314910</v>
          </cell>
          <cell r="B1388" t="str">
            <v>MARUMBI - IMP. DIFERIDO SOBRE M. VALIA ANTERIOR</v>
          </cell>
          <cell r="C1388">
            <v>1440573.53</v>
          </cell>
          <cell r="BA1388">
            <v>1440573.53</v>
          </cell>
          <cell r="BB1388">
            <v>-1440573.53</v>
          </cell>
          <cell r="BC1388">
            <v>0</v>
          </cell>
        </row>
        <row r="1389">
          <cell r="A1389" t="str">
            <v>1314911</v>
          </cell>
          <cell r="B1389" t="str">
            <v>MARUMBI - IMP. DIFERIDO SOBRE M. VALIA ADQUIRIDO</v>
          </cell>
          <cell r="C1389">
            <v>360143.39</v>
          </cell>
          <cell r="BA1389">
            <v>360143.39</v>
          </cell>
          <cell r="BB1389">
            <v>-360143.39</v>
          </cell>
          <cell r="BC1389">
            <v>0</v>
          </cell>
        </row>
        <row r="1390">
          <cell r="A1390" t="str">
            <v>1314912</v>
          </cell>
          <cell r="B1390" t="str">
            <v>UIRAPURU - M. VALIA ATIVO FINANCEIRO ADQUIRIDO</v>
          </cell>
          <cell r="C1390">
            <v>-9938095.7100000009</v>
          </cell>
          <cell r="BA1390">
            <v>-9938095.7100000009</v>
          </cell>
          <cell r="BB1390">
            <v>9938095.7100000009</v>
          </cell>
          <cell r="BC1390">
            <v>0</v>
          </cell>
        </row>
        <row r="1391">
          <cell r="A1391" t="str">
            <v>1314913</v>
          </cell>
          <cell r="B1391" t="str">
            <v>UIRAPURU - M. VALIA PASSIVO CONTINGENTE ADQUIRIDO</v>
          </cell>
          <cell r="C1391">
            <v>-8074642.1399999997</v>
          </cell>
          <cell r="BA1391">
            <v>-8074642.1399999997</v>
          </cell>
          <cell r="BB1391">
            <v>8074642.1399999997</v>
          </cell>
          <cell r="BC1391">
            <v>0</v>
          </cell>
        </row>
        <row r="1392">
          <cell r="A1392" t="str">
            <v>1314914</v>
          </cell>
          <cell r="B1392" t="str">
            <v>UIRAPURU - IMP. DIFERIDO SOBRE M. VALIA ADQUIRIDO</v>
          </cell>
          <cell r="C1392">
            <v>6124330.9100000001</v>
          </cell>
          <cell r="BA1392">
            <v>6124330.9100000001</v>
          </cell>
          <cell r="BB1392">
            <v>-6124330.9100000001</v>
          </cell>
          <cell r="BC1392">
            <v>0</v>
          </cell>
        </row>
        <row r="1393">
          <cell r="A1393" t="str">
            <v>1314915</v>
          </cell>
          <cell r="B1393" t="str">
            <v>BROWNFIELD - M. VALIA ATIVO INTANGÍVEL ADQUIRIDO</v>
          </cell>
          <cell r="C1393">
            <v>72704709.379999995</v>
          </cell>
          <cell r="BA1393">
            <v>72704709.379999995</v>
          </cell>
          <cell r="BB1393">
            <v>-72704709.379999995</v>
          </cell>
          <cell r="BC1393">
            <v>0</v>
          </cell>
        </row>
        <row r="1394">
          <cell r="A1394" t="str">
            <v>1314917</v>
          </cell>
          <cell r="B1394" t="str">
            <v>BROWNFIELD - IMP. DIFERIDO SOBRE M.VALIA ADQUIRIDO</v>
          </cell>
          <cell r="C1394">
            <v>-24719601.190000001</v>
          </cell>
          <cell r="BA1394">
            <v>-24719601.190000001</v>
          </cell>
          <cell r="BB1394">
            <v>24719601.190000001</v>
          </cell>
          <cell r="BC1394">
            <v>0</v>
          </cell>
        </row>
        <row r="1395">
          <cell r="A1395" t="str">
            <v>1314918</v>
          </cell>
          <cell r="B1395" t="str">
            <v>VSM B - M. VALIA ATIVO INTANGÍVEL ADQUIRIDO</v>
          </cell>
          <cell r="C1395">
            <v>160589807.63</v>
          </cell>
          <cell r="BA1395">
            <v>160589807.63</v>
          </cell>
          <cell r="BB1395">
            <v>-160589807.63</v>
          </cell>
          <cell r="BC1395">
            <v>0</v>
          </cell>
        </row>
        <row r="1396">
          <cell r="A1396" t="str">
            <v>1314920</v>
          </cell>
          <cell r="B1396" t="str">
            <v>VSM B - IMP. DIFERIDO SOBRE M. VALIA ADQUIRIDO</v>
          </cell>
          <cell r="C1396">
            <v>-54600534.590000004</v>
          </cell>
          <cell r="BA1396">
            <v>-54600534.590000004</v>
          </cell>
          <cell r="BB1396">
            <v>54600534.590000004</v>
          </cell>
          <cell r="BC1396">
            <v>0</v>
          </cell>
        </row>
        <row r="1397">
          <cell r="A1397" t="str">
            <v>1314921</v>
          </cell>
          <cell r="B1397" t="str">
            <v>B61 - M. VALIA ATIVO INTANGÍVEL ADQUIRIDO</v>
          </cell>
          <cell r="C1397">
            <v>57922817.280000001</v>
          </cell>
          <cell r="BA1397">
            <v>57922817.280000001</v>
          </cell>
          <cell r="BB1397">
            <v>-57922817.280000001</v>
          </cell>
          <cell r="BC1397">
            <v>0</v>
          </cell>
        </row>
        <row r="1398">
          <cell r="A1398" t="str">
            <v>1314923</v>
          </cell>
          <cell r="B1398" t="str">
            <v>B61 - IMP. DIFERIDO SOBRE M. VALIA ADQUIRIDO</v>
          </cell>
          <cell r="C1398">
            <v>-19693757.879999999</v>
          </cell>
          <cell r="BA1398">
            <v>-19693757.879999999</v>
          </cell>
          <cell r="BB1398">
            <v>19693757.879999999</v>
          </cell>
          <cell r="BC1398">
            <v>0</v>
          </cell>
        </row>
        <row r="1399">
          <cell r="A1399" t="str">
            <v>CBAG1221212</v>
          </cell>
          <cell r="B1399" t="str">
            <v>AFAC - Controladas</v>
          </cell>
          <cell r="C1399">
            <v>460000</v>
          </cell>
          <cell r="P1399">
            <v>0</v>
          </cell>
          <cell r="U1399">
            <v>0</v>
          </cell>
          <cell r="AO1399">
            <v>1000000</v>
          </cell>
          <cell r="AZ1399">
            <v>1600000</v>
          </cell>
          <cell r="BA1399">
            <v>3060000</v>
          </cell>
          <cell r="BB1399">
            <v>-3060000</v>
          </cell>
          <cell r="BC1399">
            <v>0</v>
          </cell>
          <cell r="BD1399">
            <v>471600000</v>
          </cell>
        </row>
        <row r="1400">
          <cell r="A1400" t="str">
            <v>1315001</v>
          </cell>
          <cell r="B1400" t="str">
            <v>1100-AFAC COPEL GERACAO E TRANSMISSAO</v>
          </cell>
          <cell r="AZ1400">
            <v>0</v>
          </cell>
          <cell r="BA1400">
            <v>0</v>
          </cell>
          <cell r="BB1400">
            <v>0</v>
          </cell>
          <cell r="BC1400">
            <v>0</v>
          </cell>
          <cell r="BD1400">
            <v>470000000</v>
          </cell>
        </row>
        <row r="1401">
          <cell r="A1401" t="str">
            <v>1315003</v>
          </cell>
          <cell r="B1401" t="str">
            <v>1500-AFAC COPEL TELECOMUNICACOES</v>
          </cell>
          <cell r="AZ1401">
            <v>0</v>
          </cell>
          <cell r="BA1401">
            <v>0</v>
          </cell>
          <cell r="BC1401">
            <v>0</v>
          </cell>
          <cell r="BD1401">
            <v>0</v>
          </cell>
        </row>
        <row r="1402">
          <cell r="A1402" t="str">
            <v>1315004</v>
          </cell>
          <cell r="B1402" t="str">
            <v>1400-AFAC COPEL SERVIÇOS S.A.</v>
          </cell>
          <cell r="AZ1402">
            <v>1600000</v>
          </cell>
          <cell r="BA1402">
            <v>1600000</v>
          </cell>
          <cell r="BB1402">
            <v>-1600000</v>
          </cell>
          <cell r="BC1402">
            <v>0</v>
          </cell>
          <cell r="BD1402">
            <v>1600000</v>
          </cell>
        </row>
        <row r="1403">
          <cell r="A1403" t="str">
            <v>1315005</v>
          </cell>
          <cell r="B1403" t="str">
            <v>1600-AFAC COPEL COMERCIALIZAÇÃO</v>
          </cell>
          <cell r="AZ1403">
            <v>0</v>
          </cell>
          <cell r="BA1403">
            <v>0</v>
          </cell>
          <cell r="BB1403">
            <v>0</v>
          </cell>
          <cell r="BC1403">
            <v>0</v>
          </cell>
          <cell r="BD1403">
            <v>0</v>
          </cell>
        </row>
        <row r="1404">
          <cell r="A1404" t="str">
            <v>1315041</v>
          </cell>
          <cell r="B1404" t="str">
            <v>5360-AFAC JANDAIRA I ENERGIAS RENOVAVEIS S.A.</v>
          </cell>
          <cell r="C1404">
            <v>460000</v>
          </cell>
          <cell r="U1404">
            <v>0</v>
          </cell>
          <cell r="BA1404">
            <v>460000</v>
          </cell>
          <cell r="BB1404">
            <v>-460000</v>
          </cell>
          <cell r="BC1404">
            <v>0</v>
          </cell>
        </row>
        <row r="1405">
          <cell r="A1405" t="str">
            <v>1315045</v>
          </cell>
          <cell r="B1405" t="str">
            <v>7820 - AFAC EOL POTIGUAR B141 SPE S.A.</v>
          </cell>
          <cell r="AO1405">
            <v>1000000</v>
          </cell>
          <cell r="BA1405">
            <v>1000000</v>
          </cell>
          <cell r="BB1405">
            <v>-1000000</v>
          </cell>
          <cell r="BC1405">
            <v>0</v>
          </cell>
        </row>
        <row r="1406">
          <cell r="A1406" t="str">
            <v>CBAG122122</v>
          </cell>
          <cell r="B1406" t="str">
            <v>Ágio e Concessão na Aquisição de Controladas</v>
          </cell>
          <cell r="C1406">
            <v>420625387.44</v>
          </cell>
          <cell r="U1406">
            <v>0</v>
          </cell>
          <cell r="AZ1406">
            <v>9993130.4399999995</v>
          </cell>
          <cell r="BA1406">
            <v>430618517.88</v>
          </cell>
          <cell r="BB1406">
            <v>-430618517.88</v>
          </cell>
          <cell r="BC1406">
            <v>0</v>
          </cell>
          <cell r="BD1406">
            <v>10747340.220000001</v>
          </cell>
        </row>
        <row r="1407">
          <cell r="A1407" t="str">
            <v>CBAG1221221</v>
          </cell>
          <cell r="B1407" t="str">
            <v>Concessão - ágio/deságio</v>
          </cell>
          <cell r="C1407">
            <v>520839629.75</v>
          </cell>
          <cell r="U1407">
            <v>0</v>
          </cell>
          <cell r="AZ1407">
            <v>22626293.530000001</v>
          </cell>
          <cell r="BA1407">
            <v>543465923.27999997</v>
          </cell>
          <cell r="BB1407">
            <v>-543465923.27999997</v>
          </cell>
          <cell r="BC1407">
            <v>0</v>
          </cell>
          <cell r="BD1407">
            <v>22626293.530000001</v>
          </cell>
        </row>
        <row r="1408">
          <cell r="A1408" t="str">
            <v>1316021</v>
          </cell>
          <cell r="B1408" t="str">
            <v>DIREITO DE AUTORIZAÇAO/CONCESSAO</v>
          </cell>
          <cell r="C1408">
            <v>520839629.75</v>
          </cell>
          <cell r="AZ1408">
            <v>22626293.530000001</v>
          </cell>
          <cell r="BA1408">
            <v>543465923.27999997</v>
          </cell>
          <cell r="BB1408">
            <v>-543465923.27999997</v>
          </cell>
          <cell r="BC1408">
            <v>0</v>
          </cell>
          <cell r="BD1408">
            <v>22626293.530000001</v>
          </cell>
        </row>
        <row r="1409">
          <cell r="A1409" t="str">
            <v>CBAG1221222</v>
          </cell>
          <cell r="B1409" t="str">
            <v>(-) Amortização da Concessão - ágio/deságio</v>
          </cell>
          <cell r="C1409">
            <v>-100214242.31</v>
          </cell>
          <cell r="AZ1409">
            <v>-12633163.09</v>
          </cell>
          <cell r="BA1409">
            <v>-112847405.40000001</v>
          </cell>
          <cell r="BB1409">
            <v>112847405.40000001</v>
          </cell>
          <cell r="BC1409">
            <v>0</v>
          </cell>
          <cell r="BD1409">
            <v>-11878953.310000001</v>
          </cell>
        </row>
        <row r="1410">
          <cell r="A1410" t="str">
            <v>1316521</v>
          </cell>
          <cell r="B1410" t="str">
            <v>AMORTIZACAO DIR AUTORIZACAO/CONCESSAO</v>
          </cell>
          <cell r="C1410">
            <v>-100214242.31</v>
          </cell>
          <cell r="AZ1410">
            <v>-12633163.09</v>
          </cell>
          <cell r="BA1410">
            <v>-112847405.40000001</v>
          </cell>
          <cell r="BB1410">
            <v>112847405.40000001</v>
          </cell>
          <cell r="BC1410">
            <v>0</v>
          </cell>
          <cell r="BD1410">
            <v>-11878953.310000001</v>
          </cell>
        </row>
        <row r="1411">
          <cell r="A1411" t="str">
            <v>CBAG12213</v>
          </cell>
          <cell r="B1411" t="str">
            <v>Participação em Controladas em Conjunto</v>
          </cell>
          <cell r="C1411">
            <v>3146036734.4899998</v>
          </cell>
          <cell r="AY1411">
            <v>0</v>
          </cell>
          <cell r="AZ1411">
            <v>132066790.23</v>
          </cell>
          <cell r="BA1411">
            <v>3278103524.7199998</v>
          </cell>
          <cell r="BB1411">
            <v>0</v>
          </cell>
          <cell r="BC1411">
            <v>3278103524.7199998</v>
          </cell>
          <cell r="BD1411">
            <v>125325658.92</v>
          </cell>
        </row>
        <row r="1412">
          <cell r="A1412" t="str">
            <v>CBAG122131</v>
          </cell>
          <cell r="B1412" t="str">
            <v>Valor patrimonial - Controladas em Conjunto</v>
          </cell>
          <cell r="C1412">
            <v>3146036734.4899998</v>
          </cell>
          <cell r="AY1412">
            <v>0</v>
          </cell>
          <cell r="AZ1412">
            <v>123132473.5</v>
          </cell>
          <cell r="BA1412">
            <v>3269169207.9899998</v>
          </cell>
          <cell r="BC1412">
            <v>3269169207.9899998</v>
          </cell>
          <cell r="BD1412">
            <v>116023775.39</v>
          </cell>
        </row>
        <row r="1413">
          <cell r="A1413" t="str">
            <v>1314302</v>
          </cell>
          <cell r="B1413" t="str">
            <v>6801-VOLTALIA S MIGUEL DO GOSTOSO I PARTICIPACOES</v>
          </cell>
          <cell r="AZ1413">
            <v>115975934.19</v>
          </cell>
          <cell r="BA1413">
            <v>115975934.19</v>
          </cell>
          <cell r="BC1413">
            <v>115975934.19</v>
          </cell>
          <cell r="BD1413">
            <v>108988913.39</v>
          </cell>
        </row>
        <row r="1414">
          <cell r="A1414" t="str">
            <v>1314306</v>
          </cell>
          <cell r="B1414" t="str">
            <v>5100-CAIUA TRANSMISSORA DE ENERGIA</v>
          </cell>
          <cell r="C1414">
            <v>125296646.58</v>
          </cell>
          <cell r="BA1414">
            <v>125296646.58</v>
          </cell>
          <cell r="BC1414">
            <v>125296646.58</v>
          </cell>
        </row>
        <row r="1415">
          <cell r="A1415" t="str">
            <v>1314307</v>
          </cell>
          <cell r="B1415" t="str">
            <v>5200-INTEGRACAO MARANHENSE TRANS DE ENERGIA</v>
          </cell>
          <cell r="C1415">
            <v>192502390.84</v>
          </cell>
          <cell r="BA1415">
            <v>192502390.84</v>
          </cell>
          <cell r="BC1415">
            <v>192502390.84</v>
          </cell>
        </row>
        <row r="1416">
          <cell r="A1416" t="str">
            <v>1314308</v>
          </cell>
          <cell r="B1416" t="str">
            <v>5600-MATRINCHA TRANSMISSORA DE ENERGIA</v>
          </cell>
          <cell r="C1416">
            <v>931529997.13999999</v>
          </cell>
          <cell r="BA1416">
            <v>931529997.13999999</v>
          </cell>
          <cell r="BC1416">
            <v>931529997.13999999</v>
          </cell>
        </row>
        <row r="1417">
          <cell r="A1417" t="str">
            <v>1314309</v>
          </cell>
          <cell r="B1417" t="str">
            <v>5700-GUARACIABA TRANSMISSORA DE ENERGIA</v>
          </cell>
          <cell r="C1417">
            <v>467098818.01999998</v>
          </cell>
          <cell r="BA1417">
            <v>467098818.01999998</v>
          </cell>
          <cell r="BC1417">
            <v>467098818.01999998</v>
          </cell>
        </row>
        <row r="1418">
          <cell r="A1418" t="str">
            <v>1314310</v>
          </cell>
          <cell r="B1418" t="str">
            <v>5800-PARANAIBA TRANSMISSORA DE ENERGIA</v>
          </cell>
          <cell r="C1418">
            <v>263979235.25999999</v>
          </cell>
          <cell r="BA1418">
            <v>263979235.25999999</v>
          </cell>
          <cell r="BC1418">
            <v>263979235.25999999</v>
          </cell>
        </row>
        <row r="1419">
          <cell r="A1419" t="str">
            <v>1314311</v>
          </cell>
          <cell r="B1419" t="str">
            <v>6700-MATA DE SANTA GENEBRA TRANSMISSAO</v>
          </cell>
          <cell r="C1419">
            <v>692260540.05999994</v>
          </cell>
          <cell r="BA1419">
            <v>692260540.05999994</v>
          </cell>
          <cell r="BC1419">
            <v>692260540.05999994</v>
          </cell>
        </row>
        <row r="1420">
          <cell r="A1420" t="str">
            <v>1314312</v>
          </cell>
          <cell r="B1420" t="str">
            <v>6900-CANTAREIRA TRANSMISSORA DE ENERGIA</v>
          </cell>
          <cell r="C1420">
            <v>473369106.58999997</v>
          </cell>
          <cell r="BA1420">
            <v>473369106.58999997</v>
          </cell>
          <cell r="BC1420">
            <v>473369106.58999997</v>
          </cell>
        </row>
        <row r="1421">
          <cell r="A1421" t="str">
            <v>1314314</v>
          </cell>
          <cell r="B1421" t="str">
            <v>2800-SOLAR PARANA GD PARTICIPACOES</v>
          </cell>
          <cell r="AZ1421">
            <v>7156539.3099999996</v>
          </cell>
          <cell r="BA1421">
            <v>7156539.3099999996</v>
          </cell>
          <cell r="BC1421">
            <v>7156539.3099999996</v>
          </cell>
          <cell r="BD1421">
            <v>7034862</v>
          </cell>
        </row>
        <row r="1422">
          <cell r="A1422" t="str">
            <v>CBAG122132</v>
          </cell>
          <cell r="B1422" t="str">
            <v>AFAC - Controladas em Conjunto</v>
          </cell>
          <cell r="C1422">
            <v>0</v>
          </cell>
          <cell r="AZ1422">
            <v>0</v>
          </cell>
          <cell r="BA1422">
            <v>0</v>
          </cell>
          <cell r="BC1422">
            <v>0</v>
          </cell>
          <cell r="BD1422">
            <v>0</v>
          </cell>
        </row>
        <row r="1423">
          <cell r="A1423" t="str">
            <v>1315306</v>
          </cell>
          <cell r="B1423" t="str">
            <v>5100-AFAC CAIUA TRANSMISSORA DE ENERGIA</v>
          </cell>
        </row>
        <row r="1424">
          <cell r="A1424" t="str">
            <v>1315314</v>
          </cell>
          <cell r="B1424" t="str">
            <v>2800-AFAC SOLAR PARANA GD PARTICIPACOES</v>
          </cell>
          <cell r="BD1424">
            <v>0</v>
          </cell>
        </row>
        <row r="1425">
          <cell r="A1425" t="str">
            <v>CBAG122133</v>
          </cell>
          <cell r="B1425" t="str">
            <v>Ágio/Concessão Aquisição Contr. Cjto</v>
          </cell>
          <cell r="AZ1425">
            <v>8934316.7300000004</v>
          </cell>
          <cell r="BA1425">
            <v>8934316.7300000004</v>
          </cell>
          <cell r="BB1425">
            <v>0</v>
          </cell>
          <cell r="BC1425">
            <v>8934316.7300000004</v>
          </cell>
          <cell r="BD1425">
            <v>9301883.5299999993</v>
          </cell>
        </row>
        <row r="1426">
          <cell r="A1426" t="str">
            <v>CBAG1221331</v>
          </cell>
          <cell r="B1426" t="str">
            <v>Concessão - ágio/deságio</v>
          </cell>
          <cell r="AZ1426">
            <v>11693062.279999999</v>
          </cell>
          <cell r="BA1426">
            <v>11693062.279999999</v>
          </cell>
          <cell r="BB1426">
            <v>0</v>
          </cell>
          <cell r="BC1426">
            <v>11693062.279999999</v>
          </cell>
          <cell r="BD1426">
            <v>11693062.279999999</v>
          </cell>
        </row>
        <row r="1427">
          <cell r="A1427" t="str">
            <v>1316022</v>
          </cell>
          <cell r="B1427" t="str">
            <v>DIREITO DE AUTORIZAÇAO/CONCESSAO</v>
          </cell>
          <cell r="AZ1427">
            <v>11693062.279999999</v>
          </cell>
          <cell r="BA1427">
            <v>11693062.279999999</v>
          </cell>
          <cell r="BC1427">
            <v>11693062.279999999</v>
          </cell>
          <cell r="BD1427">
            <v>11693062.279999999</v>
          </cell>
        </row>
        <row r="1428">
          <cell r="A1428" t="str">
            <v>CBAG1221332</v>
          </cell>
          <cell r="B1428" t="str">
            <v>(-) Amortização da Concessão - ágio/deságio</v>
          </cell>
          <cell r="AZ1428">
            <v>-2758745.55</v>
          </cell>
          <cell r="BA1428">
            <v>-2758745.55</v>
          </cell>
          <cell r="BC1428">
            <v>-2758745.55</v>
          </cell>
          <cell r="BD1428">
            <v>-2391178.75</v>
          </cell>
        </row>
        <row r="1429">
          <cell r="A1429" t="str">
            <v>1316522</v>
          </cell>
          <cell r="B1429" t="str">
            <v>AMORTIZACAO DIR AUTORIZACAO/CONCESSAO</v>
          </cell>
          <cell r="AZ1429">
            <v>-2758745.55</v>
          </cell>
          <cell r="BA1429">
            <v>-2758745.55</v>
          </cell>
          <cell r="BC1429">
            <v>-2758745.55</v>
          </cell>
          <cell r="BD1429">
            <v>-2391178.75</v>
          </cell>
        </row>
        <row r="1430">
          <cell r="A1430" t="str">
            <v>CBAG12214</v>
          </cell>
          <cell r="B1430" t="str">
            <v>Outras Participações Societárias</v>
          </cell>
          <cell r="C1430">
            <v>0</v>
          </cell>
          <cell r="AZ1430">
            <v>0</v>
          </cell>
          <cell r="BA1430">
            <v>0</v>
          </cell>
          <cell r="BC1430">
            <v>0</v>
          </cell>
          <cell r="BD1430">
            <v>0</v>
          </cell>
        </row>
        <row r="1431">
          <cell r="A1431" t="str">
            <v>CBAG122142</v>
          </cell>
          <cell r="B1431" t="str">
            <v>Participações Avaliadas pelo Custo Aquisição</v>
          </cell>
          <cell r="C1431">
            <v>0</v>
          </cell>
          <cell r="AZ1431">
            <v>0</v>
          </cell>
          <cell r="BA1431">
            <v>0</v>
          </cell>
          <cell r="BC1431">
            <v>0</v>
          </cell>
          <cell r="BD1431">
            <v>0</v>
          </cell>
        </row>
        <row r="1432">
          <cell r="A1432" t="str">
            <v>CBAG1221421</v>
          </cell>
          <cell r="B1432" t="str">
            <v>Participações Avaliadas pelo Custo Aquisição</v>
          </cell>
          <cell r="C1432">
            <v>1044000</v>
          </cell>
          <cell r="AZ1432">
            <v>0</v>
          </cell>
          <cell r="BA1432">
            <v>1044000</v>
          </cell>
          <cell r="BC1432">
            <v>1044000</v>
          </cell>
          <cell r="BD1432">
            <v>0</v>
          </cell>
        </row>
        <row r="1433">
          <cell r="A1433" t="str">
            <v>1313400</v>
          </cell>
          <cell r="B1433" t="str">
            <v>CUSTO DE AQUISICAO</v>
          </cell>
          <cell r="C1433">
            <v>1044000</v>
          </cell>
          <cell r="AZ1433">
            <v>0</v>
          </cell>
          <cell r="BA1433">
            <v>1044000</v>
          </cell>
          <cell r="BC1433">
            <v>1044000</v>
          </cell>
          <cell r="BD1433">
            <v>0</v>
          </cell>
        </row>
        <row r="1434">
          <cell r="A1434" t="str">
            <v>CBAG1221422</v>
          </cell>
          <cell r="B1434" t="str">
            <v>(-) Prov Desvaloriz Particip Custo Aquisição</v>
          </cell>
          <cell r="C1434">
            <v>-1044000</v>
          </cell>
          <cell r="AZ1434">
            <v>0</v>
          </cell>
          <cell r="BA1434">
            <v>-1044000</v>
          </cell>
          <cell r="BC1434">
            <v>-1044000</v>
          </cell>
          <cell r="BD1434">
            <v>0</v>
          </cell>
        </row>
        <row r="1435">
          <cell r="A1435" t="str">
            <v>1313703</v>
          </cell>
          <cell r="B1435" t="str">
            <v>AVALIACAO PELO CUSTO DE AQUISICAO</v>
          </cell>
          <cell r="C1435">
            <v>-1044000</v>
          </cell>
          <cell r="AZ1435">
            <v>0</v>
          </cell>
          <cell r="BA1435">
            <v>-1044000</v>
          </cell>
          <cell r="BC1435">
            <v>-1044000</v>
          </cell>
          <cell r="BD1435">
            <v>0</v>
          </cell>
        </row>
        <row r="1436">
          <cell r="A1436" t="str">
            <v>CBAG1222</v>
          </cell>
          <cell r="B1436" t="str">
            <v>Propriedades para investimento</v>
          </cell>
          <cell r="C1436">
            <v>0</v>
          </cell>
          <cell r="D1436">
            <v>533506.43000000005</v>
          </cell>
          <cell r="BA1436">
            <v>533506.43000000005</v>
          </cell>
          <cell r="BC1436">
            <v>533506.43000000005</v>
          </cell>
        </row>
        <row r="1437">
          <cell r="A1437" t="str">
            <v>1311400</v>
          </cell>
          <cell r="B1437" t="str">
            <v>EDIFICACOES, OBRAS CIVIS E BENFEITORIAS</v>
          </cell>
          <cell r="C1437">
            <v>0</v>
          </cell>
          <cell r="D1437">
            <v>0</v>
          </cell>
          <cell r="BA1437">
            <v>0</v>
          </cell>
          <cell r="BC1437">
            <v>0</v>
          </cell>
        </row>
        <row r="1438">
          <cell r="A1438" t="str">
            <v>1311401</v>
          </cell>
          <cell r="B1438" t="str">
            <v>(-) EDIFICACAO,OBRAS CIVIS E BENFEITORIAS # CPC</v>
          </cell>
          <cell r="C1438">
            <v>0</v>
          </cell>
          <cell r="D1438">
            <v>0</v>
          </cell>
          <cell r="BA1438">
            <v>0</v>
          </cell>
          <cell r="BC1438">
            <v>0</v>
          </cell>
        </row>
        <row r="1439">
          <cell r="A1439" t="str">
            <v>1311410</v>
          </cell>
          <cell r="B1439" t="str">
            <v>EDIFICACAO,OBRAS CIVIS E BENFEITORIAS # CPC</v>
          </cell>
          <cell r="C1439">
            <v>0</v>
          </cell>
          <cell r="D1439">
            <v>0</v>
          </cell>
          <cell r="BA1439">
            <v>0</v>
          </cell>
          <cell r="BC1439">
            <v>0</v>
          </cell>
        </row>
        <row r="1440">
          <cell r="A1440" t="str">
            <v>1311411</v>
          </cell>
          <cell r="B1440" t="str">
            <v>EDIFICACAO,OBRAS CIVIS E BENFEITORIAS # VLR JUSTO</v>
          </cell>
        </row>
        <row r="1441">
          <cell r="A1441" t="str">
            <v>1311460</v>
          </cell>
          <cell r="B1441" t="str">
            <v>EDIFICACAO,OBRAS CIVIS E BENFEITORIAS # CPC</v>
          </cell>
          <cell r="D1441">
            <v>0</v>
          </cell>
          <cell r="BA1441">
            <v>0</v>
          </cell>
          <cell r="BC1441">
            <v>0</v>
          </cell>
        </row>
        <row r="1442">
          <cell r="A1442" t="str">
            <v>1311461</v>
          </cell>
          <cell r="B1442" t="str">
            <v>EDIFICACAO,OBRAS CIVIS E BENFEITORIAS # VLR JUSTO</v>
          </cell>
        </row>
        <row r="1443">
          <cell r="A1443" t="str">
            <v>1312500</v>
          </cell>
          <cell r="B1443" t="str">
            <v>TERRENOS - PROP INVEST</v>
          </cell>
          <cell r="D1443">
            <v>288693.40999999997</v>
          </cell>
          <cell r="BA1443">
            <v>288693.40999999997</v>
          </cell>
          <cell r="BC1443">
            <v>288693.40999999997</v>
          </cell>
        </row>
        <row r="1444">
          <cell r="A1444" t="str">
            <v>1312501</v>
          </cell>
          <cell r="B1444" t="str">
            <v>(-) TERRENOS - PROP INVEST - CPC</v>
          </cell>
          <cell r="D1444">
            <v>-288693.40999999997</v>
          </cell>
          <cell r="BA1444">
            <v>-288693.40999999997</v>
          </cell>
          <cell r="BC1444">
            <v>-288693.40999999997</v>
          </cell>
        </row>
        <row r="1445">
          <cell r="A1445" t="str">
            <v>1312510</v>
          </cell>
          <cell r="B1445" t="str">
            <v>TERRENOS - PROP INVEST - CPC</v>
          </cell>
          <cell r="D1445">
            <v>288693.40999999997</v>
          </cell>
          <cell r="BA1445">
            <v>288693.40999999997</v>
          </cell>
          <cell r="BC1445">
            <v>288693.40999999997</v>
          </cell>
        </row>
        <row r="1446">
          <cell r="A1446" t="str">
            <v>1312511</v>
          </cell>
          <cell r="B1446" t="str">
            <v>TERRENOS - PROP INVEST - VLR JUSTO</v>
          </cell>
          <cell r="D1446">
            <v>163429.26</v>
          </cell>
          <cell r="BA1446">
            <v>163429.26</v>
          </cell>
          <cell r="BC1446">
            <v>163429.26</v>
          </cell>
        </row>
        <row r="1447">
          <cell r="A1447" t="str">
            <v>1312600</v>
          </cell>
          <cell r="B1447" t="str">
            <v>EDIFICACAO,OBR CIV E BENFEIT#PROP INVEST</v>
          </cell>
          <cell r="D1447">
            <v>327028.18</v>
          </cell>
          <cell r="BA1447">
            <v>327028.18</v>
          </cell>
          <cell r="BC1447">
            <v>327028.18</v>
          </cell>
        </row>
        <row r="1448">
          <cell r="A1448" t="str">
            <v>1312601</v>
          </cell>
          <cell r="B1448" t="str">
            <v>(-) EDIFICACAO,OBR CIV E BENFEIT#PROP INVEST-CPC</v>
          </cell>
          <cell r="D1448">
            <v>-327028.18</v>
          </cell>
          <cell r="BA1448">
            <v>-327028.18</v>
          </cell>
          <cell r="BC1448">
            <v>-327028.18</v>
          </cell>
        </row>
        <row r="1449">
          <cell r="A1449" t="str">
            <v>1312610</v>
          </cell>
          <cell r="B1449" t="str">
            <v>EDIFICACAO,OBR CIV E BENFEIT#PROP INVEST-CPC</v>
          </cell>
          <cell r="D1449">
            <v>327028.18</v>
          </cell>
          <cell r="BA1449">
            <v>327028.18</v>
          </cell>
          <cell r="BC1449">
            <v>327028.18</v>
          </cell>
        </row>
        <row r="1450">
          <cell r="A1450" t="str">
            <v>1312611</v>
          </cell>
          <cell r="B1450" t="str">
            <v>EDIFICACOES - PROP INVEST - VLR JUSTO</v>
          </cell>
        </row>
        <row r="1451">
          <cell r="A1451" t="str">
            <v>1312660</v>
          </cell>
          <cell r="B1451" t="str">
            <v>EDIFICACAO,OBR CIV E BENFEIT#PROP INVEST-CPC</v>
          </cell>
          <cell r="D1451">
            <v>-245644.42</v>
          </cell>
          <cell r="BA1451">
            <v>-245644.42</v>
          </cell>
          <cell r="BC1451">
            <v>-245644.42</v>
          </cell>
        </row>
        <row r="1452">
          <cell r="A1452" t="str">
            <v>1312661</v>
          </cell>
          <cell r="B1452" t="str">
            <v>(-)EDIFICACOES - PROP INVEST - VLR JUSTO</v>
          </cell>
        </row>
        <row r="1453">
          <cell r="A1453" t="str">
            <v>CBAG123</v>
          </cell>
          <cell r="B1453" t="str">
            <v>Imobilizado</v>
          </cell>
          <cell r="C1453">
            <v>5278436991.8699999</v>
          </cell>
          <cell r="D1453">
            <v>0</v>
          </cell>
          <cell r="F1453">
            <v>345812587.62</v>
          </cell>
          <cell r="G1453">
            <v>193421321.33000001</v>
          </cell>
          <cell r="H1453">
            <v>1977685.94</v>
          </cell>
          <cell r="I1453">
            <v>68579284.189999998</v>
          </cell>
          <cell r="J1453">
            <v>70150403.519999996</v>
          </cell>
          <cell r="K1453">
            <v>87414185.620000005</v>
          </cell>
          <cell r="L1453">
            <v>66543600.799999997</v>
          </cell>
          <cell r="M1453">
            <v>70227703.030000001</v>
          </cell>
          <cell r="N1453">
            <v>91534446.510000005</v>
          </cell>
          <cell r="O1453">
            <v>40297334.939999998</v>
          </cell>
          <cell r="Q1453">
            <v>32570862.149999999</v>
          </cell>
          <cell r="R1453">
            <v>43880932.68</v>
          </cell>
          <cell r="S1453">
            <v>108258461.61</v>
          </cell>
          <cell r="T1453">
            <v>72998649.859999999</v>
          </cell>
          <cell r="U1453">
            <v>4237512.63</v>
          </cell>
          <cell r="V1453">
            <v>122664652.97</v>
          </cell>
          <cell r="W1453">
            <v>122300455.75</v>
          </cell>
          <cell r="X1453">
            <v>128701518.63</v>
          </cell>
          <cell r="Y1453">
            <v>116037959.45</v>
          </cell>
          <cell r="Z1453">
            <v>115320635.59999999</v>
          </cell>
          <cell r="AA1453">
            <v>114270434.87</v>
          </cell>
          <cell r="AB1453">
            <v>106583864.56999999</v>
          </cell>
          <cell r="AC1453">
            <v>142107587.77000001</v>
          </cell>
          <cell r="AD1453">
            <v>142823160.65000001</v>
          </cell>
          <cell r="AE1453">
            <v>186740951.03999999</v>
          </cell>
          <cell r="AF1453">
            <v>146180178.03</v>
          </cell>
          <cell r="AG1453">
            <v>141366251.69</v>
          </cell>
          <cell r="AH1453">
            <v>144919507.99000001</v>
          </cell>
          <cell r="AI1453">
            <v>120003315.40000001</v>
          </cell>
          <cell r="AJ1453">
            <v>117030943.62</v>
          </cell>
          <cell r="AK1453">
            <v>135375755.34999999</v>
          </cell>
          <cell r="AL1453">
            <v>133796698.95</v>
          </cell>
          <cell r="AN1453">
            <v>257089552.91</v>
          </cell>
          <cell r="AP1453">
            <v>120028967.48999999</v>
          </cell>
          <cell r="AQ1453">
            <v>122412743.83</v>
          </cell>
          <cell r="AR1453">
            <v>112867670.77</v>
          </cell>
          <cell r="AS1453">
            <v>115590403.11</v>
          </cell>
          <cell r="AT1453">
            <v>315166838.76999998</v>
          </cell>
          <cell r="AU1453">
            <v>205250474.09</v>
          </cell>
          <cell r="AV1453">
            <v>413.44</v>
          </cell>
          <cell r="AW1453">
            <v>4975</v>
          </cell>
          <cell r="AX1453">
            <v>0</v>
          </cell>
          <cell r="AY1453">
            <v>542268.30000000005</v>
          </cell>
          <cell r="AZ1453">
            <v>7948105.2400000002</v>
          </cell>
          <cell r="BA1453">
            <v>10069468249.58</v>
          </cell>
          <cell r="BC1453">
            <v>10069468249.58</v>
          </cell>
          <cell r="BD1453">
            <v>4111521.69</v>
          </cell>
        </row>
        <row r="1454">
          <cell r="A1454" t="str">
            <v>CBAG1231</v>
          </cell>
          <cell r="B1454" t="str">
            <v>Imobilizado em Operação</v>
          </cell>
          <cell r="C1454">
            <v>4962386877.8500004</v>
          </cell>
          <cell r="D1454">
            <v>0</v>
          </cell>
          <cell r="F1454">
            <v>343798046.45999998</v>
          </cell>
          <cell r="G1454">
            <v>151240358.31</v>
          </cell>
          <cell r="H1454">
            <v>1977685.74</v>
          </cell>
          <cell r="I1454">
            <v>68579284.189999998</v>
          </cell>
          <cell r="J1454">
            <v>70150403.519999996</v>
          </cell>
          <cell r="K1454">
            <v>86276863.290000007</v>
          </cell>
          <cell r="L1454">
            <v>66543600.799999997</v>
          </cell>
          <cell r="M1454">
            <v>70200584.049999997</v>
          </cell>
          <cell r="N1454">
            <v>86404382.980000004</v>
          </cell>
          <cell r="O1454">
            <v>40270215.960000001</v>
          </cell>
          <cell r="Q1454">
            <v>32570862.149999999</v>
          </cell>
          <cell r="R1454">
            <v>43880932.68</v>
          </cell>
          <cell r="S1454">
            <v>107190449.41</v>
          </cell>
          <cell r="T1454">
            <v>72998649.859999999</v>
          </cell>
          <cell r="U1454">
            <v>0</v>
          </cell>
          <cell r="V1454">
            <v>122191504.09999999</v>
          </cell>
          <cell r="W1454">
            <v>121808980.88</v>
          </cell>
          <cell r="X1454">
            <v>127893722.95999999</v>
          </cell>
          <cell r="Y1454">
            <v>112685940.56999999</v>
          </cell>
          <cell r="Z1454">
            <v>115320635.59999999</v>
          </cell>
          <cell r="AA1454">
            <v>113302210.2</v>
          </cell>
          <cell r="AB1454">
            <v>106431367.81</v>
          </cell>
          <cell r="AC1454">
            <v>141684045.25999999</v>
          </cell>
          <cell r="AD1454">
            <v>142823160.65000001</v>
          </cell>
          <cell r="AE1454">
            <v>185179046.74000001</v>
          </cell>
          <cell r="AF1454">
            <v>144873717.13999999</v>
          </cell>
          <cell r="AG1454">
            <v>140545146.44999999</v>
          </cell>
          <cell r="AH1454">
            <v>144918373.55000001</v>
          </cell>
          <cell r="AI1454">
            <v>119935066.04000001</v>
          </cell>
          <cell r="AJ1454">
            <v>117030943.62</v>
          </cell>
          <cell r="AK1454">
            <v>135375755.34999999</v>
          </cell>
          <cell r="AL1454">
            <v>133796698.95</v>
          </cell>
          <cell r="AN1454">
            <v>257089552.91</v>
          </cell>
          <cell r="AP1454">
            <v>120028967.48999999</v>
          </cell>
          <cell r="AQ1454">
            <v>122412743.83</v>
          </cell>
          <cell r="AR1454">
            <v>112867670.77</v>
          </cell>
          <cell r="AS1454">
            <v>115590403.11</v>
          </cell>
          <cell r="AT1454">
            <v>314869814.86000001</v>
          </cell>
          <cell r="AU1454">
            <v>202619104.91</v>
          </cell>
          <cell r="AV1454">
            <v>413.44</v>
          </cell>
          <cell r="AW1454">
            <v>4975</v>
          </cell>
          <cell r="AX1454">
            <v>0</v>
          </cell>
          <cell r="AY1454">
            <v>471327.85</v>
          </cell>
          <cell r="AZ1454">
            <v>4550175.7699999996</v>
          </cell>
          <cell r="BA1454">
            <v>9680770663.0599995</v>
          </cell>
          <cell r="BC1454">
            <v>9680770663.0599995</v>
          </cell>
          <cell r="BD1454">
            <v>3674734.46</v>
          </cell>
        </row>
        <row r="1455">
          <cell r="A1455" t="str">
            <v>CBAG12311</v>
          </cell>
          <cell r="B1455" t="str">
            <v>Imobilizado em Serviço, líquido</v>
          </cell>
          <cell r="C1455">
            <v>5679927376.0799999</v>
          </cell>
          <cell r="D1455">
            <v>0</v>
          </cell>
          <cell r="F1455">
            <v>343798046.45999998</v>
          </cell>
          <cell r="G1455">
            <v>259506603.53999999</v>
          </cell>
          <cell r="H1455">
            <v>1977685.74</v>
          </cell>
          <cell r="I1455">
            <v>68579284.189999998</v>
          </cell>
          <cell r="J1455">
            <v>70150403.519999996</v>
          </cell>
          <cell r="K1455">
            <v>86276863.290000007</v>
          </cell>
          <cell r="L1455">
            <v>66543600.799999997</v>
          </cell>
          <cell r="M1455">
            <v>70200584.049999997</v>
          </cell>
          <cell r="N1455">
            <v>86404382.980000004</v>
          </cell>
          <cell r="O1455">
            <v>40270215.960000001</v>
          </cell>
          <cell r="Q1455">
            <v>32570862.149999999</v>
          </cell>
          <cell r="R1455">
            <v>43880932.68</v>
          </cell>
          <cell r="S1455">
            <v>107190449.41</v>
          </cell>
          <cell r="T1455">
            <v>72998649.859999999</v>
          </cell>
          <cell r="U1455">
            <v>0</v>
          </cell>
          <cell r="V1455">
            <v>122191504.09999999</v>
          </cell>
          <cell r="W1455">
            <v>121808980.88</v>
          </cell>
          <cell r="X1455">
            <v>127893722.95999999</v>
          </cell>
          <cell r="Y1455">
            <v>112685940.56999999</v>
          </cell>
          <cell r="Z1455">
            <v>115320635.59999999</v>
          </cell>
          <cell r="AA1455">
            <v>113302210.2</v>
          </cell>
          <cell r="AB1455">
            <v>106431367.81</v>
          </cell>
          <cell r="AC1455">
            <v>141684045.25999999</v>
          </cell>
          <cell r="AD1455">
            <v>142823160.65000001</v>
          </cell>
          <cell r="AE1455">
            <v>185179046.74000001</v>
          </cell>
          <cell r="AF1455">
            <v>144873717.13999999</v>
          </cell>
          <cell r="AG1455">
            <v>140545146.44999999</v>
          </cell>
          <cell r="AH1455">
            <v>144918373.55000001</v>
          </cell>
          <cell r="AI1455">
            <v>119935066.04000001</v>
          </cell>
          <cell r="AJ1455">
            <v>117030943.62</v>
          </cell>
          <cell r="AK1455">
            <v>135375755.34999999</v>
          </cell>
          <cell r="AL1455">
            <v>133796698.95</v>
          </cell>
          <cell r="AN1455">
            <v>257089552.91</v>
          </cell>
          <cell r="AP1455">
            <v>120028967.48999999</v>
          </cell>
          <cell r="AQ1455">
            <v>122412743.83</v>
          </cell>
          <cell r="AR1455">
            <v>112867670.77</v>
          </cell>
          <cell r="AS1455">
            <v>115590403.11</v>
          </cell>
          <cell r="AT1455">
            <v>314869814.86000001</v>
          </cell>
          <cell r="AU1455">
            <v>202619104.91</v>
          </cell>
          <cell r="AV1455">
            <v>413.44</v>
          </cell>
          <cell r="AW1455">
            <v>4975</v>
          </cell>
          <cell r="AX1455">
            <v>0</v>
          </cell>
          <cell r="AY1455">
            <v>471327.85</v>
          </cell>
          <cell r="AZ1455">
            <v>4550175.7699999996</v>
          </cell>
          <cell r="BA1455">
            <v>10506577406.52</v>
          </cell>
          <cell r="BC1455">
            <v>10506577406.52</v>
          </cell>
          <cell r="BD1455">
            <v>3674734.46</v>
          </cell>
        </row>
        <row r="1456">
          <cell r="A1456" t="str">
            <v>CBAG123111</v>
          </cell>
          <cell r="B1456" t="str">
            <v>Imobilizado em Serviço</v>
          </cell>
          <cell r="C1456">
            <v>11511886043.790001</v>
          </cell>
          <cell r="D1456">
            <v>0</v>
          </cell>
          <cell r="F1456">
            <v>651786212.13999999</v>
          </cell>
          <cell r="G1456">
            <v>644316863.63</v>
          </cell>
          <cell r="H1456">
            <v>8620714.0899999999</v>
          </cell>
          <cell r="I1456">
            <v>103517067.66</v>
          </cell>
          <cell r="J1456">
            <v>105369361</v>
          </cell>
          <cell r="K1456">
            <v>126315790.31</v>
          </cell>
          <cell r="L1456">
            <v>100383923.09999999</v>
          </cell>
          <cell r="M1456">
            <v>107563668.81999999</v>
          </cell>
          <cell r="N1456">
            <v>129796237.36</v>
          </cell>
          <cell r="O1456">
            <v>61758594.520000003</v>
          </cell>
          <cell r="Q1456">
            <v>48540853.890000001</v>
          </cell>
          <cell r="R1456">
            <v>81376377.629999995</v>
          </cell>
          <cell r="S1456">
            <v>137556644.31999999</v>
          </cell>
          <cell r="T1456">
            <v>90173742.890000001</v>
          </cell>
          <cell r="U1456">
            <v>18875</v>
          </cell>
          <cell r="V1456">
            <v>152612375.62</v>
          </cell>
          <cell r="W1456">
            <v>152091193.63999999</v>
          </cell>
          <cell r="X1456">
            <v>157229210.21000001</v>
          </cell>
          <cell r="Y1456">
            <v>140023807.90000001</v>
          </cell>
          <cell r="Z1456">
            <v>143320348.66999999</v>
          </cell>
          <cell r="AA1456">
            <v>140671290.03999999</v>
          </cell>
          <cell r="AB1456">
            <v>134656446.13</v>
          </cell>
          <cell r="AC1456">
            <v>178798606.84</v>
          </cell>
          <cell r="AD1456">
            <v>176940053.91999999</v>
          </cell>
          <cell r="AE1456">
            <v>229471796.03999999</v>
          </cell>
          <cell r="AF1456">
            <v>180189513.13999999</v>
          </cell>
          <cell r="AG1456">
            <v>174739201.77000001</v>
          </cell>
          <cell r="AH1456">
            <v>179517196.78</v>
          </cell>
          <cell r="AI1456">
            <v>120963407.97</v>
          </cell>
          <cell r="AJ1456">
            <v>118415000.64</v>
          </cell>
          <cell r="AK1456">
            <v>136387510.66999999</v>
          </cell>
          <cell r="AL1456">
            <v>135247374.13999999</v>
          </cell>
          <cell r="AN1456">
            <v>274514625.77999997</v>
          </cell>
          <cell r="AP1456">
            <v>129140760.22</v>
          </cell>
          <cell r="AQ1456">
            <v>130539291.97</v>
          </cell>
          <cell r="AR1456">
            <v>123599391.97</v>
          </cell>
          <cell r="AS1456">
            <v>125402205.87</v>
          </cell>
          <cell r="AT1456">
            <v>3586234101.8800001</v>
          </cell>
          <cell r="AU1456">
            <v>219799171.50999999</v>
          </cell>
          <cell r="AV1456">
            <v>30188.91</v>
          </cell>
          <cell r="AW1456">
            <v>34882.89</v>
          </cell>
          <cell r="AX1456">
            <v>0</v>
          </cell>
          <cell r="AY1456">
            <v>620380.78</v>
          </cell>
          <cell r="AZ1456">
            <v>6107719.3300000001</v>
          </cell>
          <cell r="BA1456">
            <v>21156278025.380001</v>
          </cell>
          <cell r="BC1456">
            <v>21156278025.380001</v>
          </cell>
          <cell r="BD1456">
            <v>4703267.57</v>
          </cell>
        </row>
        <row r="1457">
          <cell r="A1457" t="str">
            <v>CBAG1231111</v>
          </cell>
          <cell r="B1457" t="str">
            <v>Terrenos</v>
          </cell>
          <cell r="C1457">
            <v>438800685.10000002</v>
          </cell>
          <cell r="D1457">
            <v>0</v>
          </cell>
          <cell r="F1457">
            <v>20638602.010000002</v>
          </cell>
          <cell r="G1457">
            <v>15049505.73</v>
          </cell>
          <cell r="AT1457">
            <v>15202764.77</v>
          </cell>
          <cell r="AU1457">
            <v>21900697.489999998</v>
          </cell>
          <cell r="AV1457">
            <v>0</v>
          </cell>
          <cell r="AW1457">
            <v>0</v>
          </cell>
          <cell r="BA1457">
            <v>511592255.10000002</v>
          </cell>
          <cell r="BC1457">
            <v>511592255.10000002</v>
          </cell>
        </row>
        <row r="1458">
          <cell r="A1458" t="str">
            <v>1321020</v>
          </cell>
          <cell r="B1458" t="str">
            <v>TERRENOS</v>
          </cell>
          <cell r="C1458">
            <v>373012193.58999997</v>
          </cell>
          <cell r="D1458">
            <v>64366341.75</v>
          </cell>
          <cell r="AT1458">
            <v>6617980.96</v>
          </cell>
          <cell r="AU1458">
            <v>21900697.489999998</v>
          </cell>
          <cell r="AV1458">
            <v>1054849.6499999999</v>
          </cell>
          <cell r="AW1458">
            <v>2582048</v>
          </cell>
          <cell r="BA1458">
            <v>469534111.44</v>
          </cell>
          <cell r="BC1458">
            <v>469534111.44</v>
          </cell>
        </row>
        <row r="1459">
          <cell r="A1459" t="str">
            <v>1321021</v>
          </cell>
          <cell r="B1459" t="str">
            <v>(-)TERRENOS # CPC</v>
          </cell>
          <cell r="C1459">
            <v>-373012193.58999997</v>
          </cell>
          <cell r="D1459">
            <v>-64366341.75</v>
          </cell>
          <cell r="AT1459">
            <v>-6617980.96</v>
          </cell>
          <cell r="AU1459">
            <v>-21900697.489999998</v>
          </cell>
          <cell r="AV1459">
            <v>-1054849.6499999999</v>
          </cell>
          <cell r="AW1459">
            <v>-2582048</v>
          </cell>
          <cell r="BA1459">
            <v>-469534111.44</v>
          </cell>
          <cell r="BC1459">
            <v>-469534111.44</v>
          </cell>
        </row>
        <row r="1460">
          <cell r="A1460" t="str">
            <v>1321320</v>
          </cell>
          <cell r="B1460" t="str">
            <v>TERRENOS</v>
          </cell>
          <cell r="C1460">
            <v>324657738.00999999</v>
          </cell>
          <cell r="F1460">
            <v>20638602.010000002</v>
          </cell>
          <cell r="G1460">
            <v>15049505.73</v>
          </cell>
          <cell r="AT1460">
            <v>6617980.96</v>
          </cell>
          <cell r="AU1460">
            <v>21900697.489999998</v>
          </cell>
          <cell r="BA1460">
            <v>388864524.19999999</v>
          </cell>
          <cell r="BC1460">
            <v>388864524.19999999</v>
          </cell>
        </row>
        <row r="1461">
          <cell r="A1461" t="str">
            <v>1321322</v>
          </cell>
          <cell r="B1461" t="str">
            <v>TERRENOS # CPC</v>
          </cell>
          <cell r="C1461">
            <v>40042076.240000002</v>
          </cell>
          <cell r="BA1461">
            <v>40042076.240000002</v>
          </cell>
          <cell r="BC1461">
            <v>40042076.240000002</v>
          </cell>
        </row>
        <row r="1462">
          <cell r="A1462" t="str">
            <v>1321323</v>
          </cell>
          <cell r="B1462" t="str">
            <v>TERRENOS # CPC</v>
          </cell>
          <cell r="C1462">
            <v>74100870.849999994</v>
          </cell>
          <cell r="AT1462">
            <v>8584783.8100000005</v>
          </cell>
          <cell r="BA1462">
            <v>82685654.659999996</v>
          </cell>
          <cell r="BC1462">
            <v>82685654.659999996</v>
          </cell>
        </row>
        <row r="1463">
          <cell r="A1463" t="str">
            <v>1421110</v>
          </cell>
          <cell r="B1463" t="str">
            <v>TERRENOS</v>
          </cell>
        </row>
        <row r="1464">
          <cell r="A1464" t="str">
            <v>CBAG1231112</v>
          </cell>
          <cell r="B1464" t="str">
            <v>Reservatórios, Barragens e Adutoras</v>
          </cell>
          <cell r="C1464">
            <v>6448774428.8100004</v>
          </cell>
          <cell r="F1464">
            <v>355388354.33999997</v>
          </cell>
          <cell r="AT1464">
            <v>2337872208.8299999</v>
          </cell>
          <cell r="AU1464">
            <v>75992094.859999999</v>
          </cell>
          <cell r="BA1464">
            <v>9218027086.8400002</v>
          </cell>
          <cell r="BC1464">
            <v>9218027086.8400002</v>
          </cell>
        </row>
        <row r="1465">
          <cell r="A1465" t="str">
            <v>1321030</v>
          </cell>
          <cell r="B1465" t="str">
            <v>RESERVATORIOS, BARRAGENS E ADUTORAS</v>
          </cell>
          <cell r="C1465">
            <v>4206621207.2199998</v>
          </cell>
          <cell r="AT1465">
            <v>343136835.32999998</v>
          </cell>
          <cell r="AU1465">
            <v>75992094.859999999</v>
          </cell>
          <cell r="BA1465">
            <v>4625750137.4099998</v>
          </cell>
          <cell r="BC1465">
            <v>4625750137.4099998</v>
          </cell>
        </row>
        <row r="1466">
          <cell r="A1466" t="str">
            <v>1321031</v>
          </cell>
          <cell r="B1466" t="str">
            <v>(-)RESERVATORIOS, BARRAGENS E ADUTORAS # CPC</v>
          </cell>
          <cell r="C1466">
            <v>-4206621207.2199998</v>
          </cell>
          <cell r="AT1466">
            <v>-343136835.32999998</v>
          </cell>
          <cell r="AU1466">
            <v>-75992094.859999999</v>
          </cell>
          <cell r="BA1466">
            <v>-4625750137.4099998</v>
          </cell>
          <cell r="BC1466">
            <v>-4625750137.4099998</v>
          </cell>
        </row>
        <row r="1467">
          <cell r="A1467" t="str">
            <v>1321330</v>
          </cell>
          <cell r="B1467" t="str">
            <v>RESERVATORIOS, BARRAGENS E ADUTORAS</v>
          </cell>
          <cell r="C1467">
            <v>4166654894.1100001</v>
          </cell>
          <cell r="F1467">
            <v>355388354.33999997</v>
          </cell>
          <cell r="AT1467">
            <v>343136835.32999998</v>
          </cell>
          <cell r="AU1467">
            <v>75992094.859999999</v>
          </cell>
          <cell r="BA1467">
            <v>4941172178.6400003</v>
          </cell>
          <cell r="BC1467">
            <v>4941172178.6400003</v>
          </cell>
        </row>
        <row r="1468">
          <cell r="A1468" t="str">
            <v>1321332</v>
          </cell>
          <cell r="B1468" t="str">
            <v>RESERVATORIOS, BARRAGENS E ADUTORAS # CPC</v>
          </cell>
          <cell r="C1468">
            <v>50455718.359999999</v>
          </cell>
          <cell r="AT1468">
            <v>1057534.98</v>
          </cell>
          <cell r="BA1468">
            <v>51513253.340000004</v>
          </cell>
          <cell r="BC1468">
            <v>51513253.340000004</v>
          </cell>
        </row>
        <row r="1469">
          <cell r="A1469" t="str">
            <v>1321333</v>
          </cell>
          <cell r="B1469" t="str">
            <v>RESERVATORIOS, BARRAGENS E ADUTORAS # CPC</v>
          </cell>
          <cell r="C1469">
            <v>2231663816.3400002</v>
          </cell>
          <cell r="AT1469">
            <v>1993677838.52</v>
          </cell>
          <cell r="BA1469">
            <v>4225341654.8600001</v>
          </cell>
          <cell r="BC1469">
            <v>4225341654.8600001</v>
          </cell>
        </row>
        <row r="1470">
          <cell r="A1470" t="str">
            <v>CBAG1231113</v>
          </cell>
          <cell r="B1470" t="str">
            <v>Edificações, Obras Civis e Benfeitorias</v>
          </cell>
          <cell r="C1470">
            <v>1353900412.0899999</v>
          </cell>
          <cell r="D1470">
            <v>0</v>
          </cell>
          <cell r="F1470">
            <v>64812063.490000002</v>
          </cell>
          <cell r="G1470">
            <v>30135015.550000001</v>
          </cell>
          <cell r="H1470">
            <v>146794.73000000001</v>
          </cell>
          <cell r="I1470">
            <v>0</v>
          </cell>
          <cell r="J1470">
            <v>0</v>
          </cell>
          <cell r="K1470">
            <v>888818.28</v>
          </cell>
          <cell r="L1470">
            <v>0</v>
          </cell>
          <cell r="M1470">
            <v>0</v>
          </cell>
          <cell r="N1470">
            <v>687306.78</v>
          </cell>
          <cell r="O1470">
            <v>0</v>
          </cell>
          <cell r="S1470">
            <v>446871.6</v>
          </cell>
          <cell r="V1470">
            <v>401804.64</v>
          </cell>
          <cell r="W1470">
            <v>398856.46</v>
          </cell>
          <cell r="X1470">
            <v>409968.26</v>
          </cell>
          <cell r="Y1470">
            <v>608366.57999999996</v>
          </cell>
          <cell r="Z1470">
            <v>415978.58</v>
          </cell>
          <cell r="AA1470">
            <v>402317.66</v>
          </cell>
          <cell r="AE1470">
            <v>974325.25</v>
          </cell>
          <cell r="AI1470">
            <v>6669004.3799999999</v>
          </cell>
          <cell r="AJ1470">
            <v>687227.63</v>
          </cell>
          <cell r="AK1470">
            <v>986460.84</v>
          </cell>
          <cell r="AL1470">
            <v>390516.79</v>
          </cell>
          <cell r="AN1470">
            <v>0</v>
          </cell>
          <cell r="AP1470">
            <v>0</v>
          </cell>
          <cell r="AQ1470">
            <v>0</v>
          </cell>
          <cell r="AR1470">
            <v>0</v>
          </cell>
          <cell r="AS1470">
            <v>0</v>
          </cell>
          <cell r="AT1470">
            <v>654259863.33000004</v>
          </cell>
          <cell r="AU1470">
            <v>36346663.859999999</v>
          </cell>
          <cell r="AV1470">
            <v>0</v>
          </cell>
          <cell r="AW1470">
            <v>0</v>
          </cell>
          <cell r="BA1470">
            <v>2153968636.7800002</v>
          </cell>
          <cell r="BC1470">
            <v>2153968636.7800002</v>
          </cell>
        </row>
        <row r="1471">
          <cell r="A1471" t="str">
            <v>1321040</v>
          </cell>
          <cell r="B1471" t="str">
            <v>EDIFICACOES,OBRAS CIVIS E BENFEITORIAS</v>
          </cell>
          <cell r="C1471">
            <v>1146504470.5799999</v>
          </cell>
          <cell r="D1471">
            <v>368760366.06999999</v>
          </cell>
          <cell r="H1471">
            <v>146794.73000000001</v>
          </cell>
          <cell r="I1471">
            <v>0</v>
          </cell>
          <cell r="J1471">
            <v>0</v>
          </cell>
          <cell r="K1471">
            <v>888818.28</v>
          </cell>
          <cell r="L1471">
            <v>0</v>
          </cell>
          <cell r="M1471">
            <v>0</v>
          </cell>
          <cell r="N1471">
            <v>687306.78</v>
          </cell>
          <cell r="O1471">
            <v>0</v>
          </cell>
          <cell r="S1471">
            <v>446871.6</v>
          </cell>
          <cell r="V1471">
            <v>401804.64</v>
          </cell>
          <cell r="W1471">
            <v>398856.46</v>
          </cell>
          <cell r="X1471">
            <v>409968.26</v>
          </cell>
          <cell r="Y1471">
            <v>608366.57999999996</v>
          </cell>
          <cell r="Z1471">
            <v>415978.58</v>
          </cell>
          <cell r="AA1471">
            <v>402317.66</v>
          </cell>
          <cell r="AE1471">
            <v>974325.25</v>
          </cell>
          <cell r="AI1471">
            <v>6669004.3799999999</v>
          </cell>
          <cell r="AJ1471">
            <v>687227.63</v>
          </cell>
          <cell r="AK1471">
            <v>986460.84</v>
          </cell>
          <cell r="AL1471">
            <v>390516.79</v>
          </cell>
          <cell r="AT1471">
            <v>137720770.84</v>
          </cell>
          <cell r="AU1471">
            <v>36346663.859999999</v>
          </cell>
          <cell r="AV1471">
            <v>3848717.36</v>
          </cell>
          <cell r="AW1471">
            <v>10395838.880000001</v>
          </cell>
          <cell r="BA1471">
            <v>1718091446.05</v>
          </cell>
          <cell r="BC1471">
            <v>1718091446.05</v>
          </cell>
        </row>
        <row r="1472">
          <cell r="A1472" t="str">
            <v>1321041</v>
          </cell>
          <cell r="B1472" t="str">
            <v>(-) EDIFICACOES, OBRAS CIVIS E BENFEITORIAS # CPC</v>
          </cell>
          <cell r="C1472">
            <v>-1146504470.5799999</v>
          </cell>
          <cell r="D1472">
            <v>-368760366.06999999</v>
          </cell>
          <cell r="H1472">
            <v>-146794.73000000001</v>
          </cell>
          <cell r="I1472">
            <v>0</v>
          </cell>
          <cell r="J1472">
            <v>0</v>
          </cell>
          <cell r="K1472">
            <v>-888818.28</v>
          </cell>
          <cell r="L1472">
            <v>0</v>
          </cell>
          <cell r="M1472">
            <v>0</v>
          </cell>
          <cell r="N1472">
            <v>-687306.78</v>
          </cell>
          <cell r="O1472">
            <v>0</v>
          </cell>
          <cell r="S1472">
            <v>-446871.6</v>
          </cell>
          <cell r="V1472">
            <v>-401804.64</v>
          </cell>
          <cell r="W1472">
            <v>-398856.46</v>
          </cell>
          <cell r="X1472">
            <v>-409968.26</v>
          </cell>
          <cell r="Y1472">
            <v>-608366.57999999996</v>
          </cell>
          <cell r="Z1472">
            <v>-415978.58</v>
          </cell>
          <cell r="AA1472">
            <v>-402317.66</v>
          </cell>
          <cell r="AE1472">
            <v>-974325.25</v>
          </cell>
          <cell r="AI1472">
            <v>-6669004.3799999999</v>
          </cell>
          <cell r="AJ1472">
            <v>-687227.63</v>
          </cell>
          <cell r="AK1472">
            <v>-986460.84</v>
          </cell>
          <cell r="AL1472">
            <v>-390516.79</v>
          </cell>
          <cell r="AT1472">
            <v>-137720770.84</v>
          </cell>
          <cell r="AU1472">
            <v>-36346663.859999999</v>
          </cell>
          <cell r="AV1472">
            <v>-3848717.36</v>
          </cell>
          <cell r="AW1472">
            <v>-10395838.880000001</v>
          </cell>
          <cell r="BA1472">
            <v>-1718091446.05</v>
          </cell>
          <cell r="BC1472">
            <v>-1718091446.05</v>
          </cell>
        </row>
        <row r="1473">
          <cell r="A1473" t="str">
            <v>1321340</v>
          </cell>
          <cell r="B1473" t="str">
            <v>EDIFICACOES, OBRAS CIVIS E BENFEITORIAS</v>
          </cell>
          <cell r="C1473">
            <v>1006905798.91</v>
          </cell>
          <cell r="F1473">
            <v>64812063.490000002</v>
          </cell>
          <cell r="G1473">
            <v>30135015.550000001</v>
          </cell>
          <cell r="H1473">
            <v>146794.73000000001</v>
          </cell>
          <cell r="I1473">
            <v>0</v>
          </cell>
          <cell r="J1473">
            <v>0</v>
          </cell>
          <cell r="K1473">
            <v>888818.28</v>
          </cell>
          <cell r="L1473">
            <v>0</v>
          </cell>
          <cell r="M1473">
            <v>0</v>
          </cell>
          <cell r="N1473">
            <v>687306.78</v>
          </cell>
          <cell r="O1473">
            <v>0</v>
          </cell>
          <cell r="S1473">
            <v>446871.6</v>
          </cell>
          <cell r="V1473">
            <v>401804.64</v>
          </cell>
          <cell r="W1473">
            <v>398856.46</v>
          </cell>
          <cell r="X1473">
            <v>409968.26</v>
          </cell>
          <cell r="Y1473">
            <v>608366.57999999996</v>
          </cell>
          <cell r="Z1473">
            <v>415978.58</v>
          </cell>
          <cell r="AA1473">
            <v>402317.66</v>
          </cell>
          <cell r="AE1473">
            <v>974325.25</v>
          </cell>
          <cell r="AI1473">
            <v>6669004.3799999999</v>
          </cell>
          <cell r="AJ1473">
            <v>687227.63</v>
          </cell>
          <cell r="AK1473">
            <v>986460.84</v>
          </cell>
          <cell r="AL1473">
            <v>390516.79</v>
          </cell>
          <cell r="AN1473">
            <v>0</v>
          </cell>
          <cell r="AP1473">
            <v>0</v>
          </cell>
          <cell r="AQ1473">
            <v>0</v>
          </cell>
          <cell r="AR1473">
            <v>0</v>
          </cell>
          <cell r="AS1473">
            <v>0</v>
          </cell>
          <cell r="AT1473">
            <v>137720770.84</v>
          </cell>
          <cell r="AU1473">
            <v>36346663.859999999</v>
          </cell>
          <cell r="BA1473">
            <v>1290434931.1099999</v>
          </cell>
          <cell r="BC1473">
            <v>1290434931.1099999</v>
          </cell>
        </row>
        <row r="1474">
          <cell r="A1474" t="str">
            <v>1321342</v>
          </cell>
          <cell r="B1474" t="str">
            <v>EDIFICACOES, OBRAS CIVIS E BENFEITORIAS # CPC</v>
          </cell>
          <cell r="C1474">
            <v>18318559.449999999</v>
          </cell>
          <cell r="AT1474">
            <v>444399.94</v>
          </cell>
          <cell r="BA1474">
            <v>18762959.390000001</v>
          </cell>
          <cell r="BC1474">
            <v>18762959.390000001</v>
          </cell>
        </row>
        <row r="1475">
          <cell r="A1475" t="str">
            <v>1321343</v>
          </cell>
          <cell r="B1475" t="str">
            <v>EDIFICACOES, OBRAS CIVIS E BENFEITORIAS # CPC</v>
          </cell>
          <cell r="C1475">
            <v>328676053.73000002</v>
          </cell>
          <cell r="AT1475">
            <v>516094692.55000001</v>
          </cell>
          <cell r="BA1475">
            <v>844770746.27999997</v>
          </cell>
          <cell r="BC1475">
            <v>844770746.27999997</v>
          </cell>
        </row>
        <row r="1476">
          <cell r="A1476" t="str">
            <v>1421120</v>
          </cell>
          <cell r="B1476" t="str">
            <v>CONSTRUCOES PREDIAIS</v>
          </cell>
        </row>
        <row r="1477">
          <cell r="A1477" t="str">
            <v>1421121</v>
          </cell>
          <cell r="B1477" t="str">
            <v>CANALIZACAO SUBTERRANEA (DUTOS)</v>
          </cell>
        </row>
        <row r="1478">
          <cell r="A1478" t="str">
            <v>1421122</v>
          </cell>
          <cell r="B1478" t="str">
            <v>BENFEITORIAS EM PROP. TERCEIROS</v>
          </cell>
        </row>
        <row r="1479">
          <cell r="A1479" t="str">
            <v>CBAG1231114</v>
          </cell>
          <cell r="B1479" t="str">
            <v>Máquinas e Equipamentos</v>
          </cell>
          <cell r="C1479">
            <v>3223747551.5599999</v>
          </cell>
          <cell r="D1479">
            <v>0</v>
          </cell>
          <cell r="F1479">
            <v>210025242.75</v>
          </cell>
          <cell r="G1479">
            <v>598892724.23000002</v>
          </cell>
          <cell r="H1479">
            <v>6939881.5499999998</v>
          </cell>
          <cell r="I1479">
            <v>103517067.66</v>
          </cell>
          <cell r="J1479">
            <v>105369361</v>
          </cell>
          <cell r="K1479">
            <v>125382313.58</v>
          </cell>
          <cell r="L1479">
            <v>100383923.09999999</v>
          </cell>
          <cell r="M1479">
            <v>107563668.81999999</v>
          </cell>
          <cell r="N1479">
            <v>129070613.45999999</v>
          </cell>
          <cell r="O1479">
            <v>61758594.520000003</v>
          </cell>
          <cell r="Q1479">
            <v>48540853.890000001</v>
          </cell>
          <cell r="R1479">
            <v>81376377.629999995</v>
          </cell>
          <cell r="S1479">
            <v>137097794.80000001</v>
          </cell>
          <cell r="T1479">
            <v>90173742.890000001</v>
          </cell>
          <cell r="U1479">
            <v>18875</v>
          </cell>
          <cell r="V1479">
            <v>152210570.97999999</v>
          </cell>
          <cell r="W1479">
            <v>151692337.18000001</v>
          </cell>
          <cell r="X1479">
            <v>156819241.94999999</v>
          </cell>
          <cell r="Y1479">
            <v>139415441.31999999</v>
          </cell>
          <cell r="Z1479">
            <v>142904370.09</v>
          </cell>
          <cell r="AA1479">
            <v>140268972.38</v>
          </cell>
          <cell r="AB1479">
            <v>134656446.13</v>
          </cell>
          <cell r="AC1479">
            <v>178798606.84</v>
          </cell>
          <cell r="AD1479">
            <v>176940053.91999999</v>
          </cell>
          <cell r="AE1479">
            <v>228476045.88999999</v>
          </cell>
          <cell r="AF1479">
            <v>180189513.13999999</v>
          </cell>
          <cell r="AG1479">
            <v>174739201.77000001</v>
          </cell>
          <cell r="AH1479">
            <v>179517196.78</v>
          </cell>
          <cell r="AI1479">
            <v>114291711.23999999</v>
          </cell>
          <cell r="AJ1479">
            <v>117727773.01000001</v>
          </cell>
          <cell r="AK1479">
            <v>135401049.83000001</v>
          </cell>
          <cell r="AL1479">
            <v>134856857.34999999</v>
          </cell>
          <cell r="AN1479">
            <v>274514625.77999997</v>
          </cell>
          <cell r="AP1479">
            <v>129140760.22</v>
          </cell>
          <cell r="AQ1479">
            <v>130539291.97</v>
          </cell>
          <cell r="AR1479">
            <v>123599391.97</v>
          </cell>
          <cell r="AS1479">
            <v>125402205.87</v>
          </cell>
          <cell r="AT1479">
            <v>577534378.27999997</v>
          </cell>
          <cell r="AU1479">
            <v>85559715.299999997</v>
          </cell>
          <cell r="AV1479">
            <v>0</v>
          </cell>
          <cell r="AW1479">
            <v>0</v>
          </cell>
          <cell r="AX1479">
            <v>0</v>
          </cell>
          <cell r="AY1479">
            <v>489203</v>
          </cell>
          <cell r="AZ1479">
            <v>4189912.38</v>
          </cell>
          <cell r="BA1479">
            <v>9219733461.0100002</v>
          </cell>
          <cell r="BC1479">
            <v>9219733461.0100002</v>
          </cell>
          <cell r="BD1479">
            <v>2970488.65</v>
          </cell>
        </row>
        <row r="1480">
          <cell r="A1480" t="str">
            <v>1321050</v>
          </cell>
          <cell r="B1480" t="str">
            <v>MAQUINAS E EQUIPAMENTOS</v>
          </cell>
          <cell r="C1480">
            <v>5553972459.6000004</v>
          </cell>
          <cell r="D1480">
            <v>15057324421.73</v>
          </cell>
          <cell r="H1480">
            <v>6939881.5499999998</v>
          </cell>
          <cell r="I1480">
            <v>103517067.66</v>
          </cell>
          <cell r="J1480">
            <v>105369361</v>
          </cell>
          <cell r="K1480">
            <v>125382313.58</v>
          </cell>
          <cell r="L1480">
            <v>100383923.09999999</v>
          </cell>
          <cell r="M1480">
            <v>107563668.81999999</v>
          </cell>
          <cell r="N1480">
            <v>129070613.45999999</v>
          </cell>
          <cell r="O1480">
            <v>61758594.520000003</v>
          </cell>
          <cell r="Q1480">
            <v>48540853.890000001</v>
          </cell>
          <cell r="R1480">
            <v>81376377.629999995</v>
          </cell>
          <cell r="S1480">
            <v>137097794.80000001</v>
          </cell>
          <cell r="T1480">
            <v>90173742.890000001</v>
          </cell>
          <cell r="U1480">
            <v>18875</v>
          </cell>
          <cell r="V1480">
            <v>152210570.97999999</v>
          </cell>
          <cell r="W1480">
            <v>151692337.18000001</v>
          </cell>
          <cell r="X1480">
            <v>156819241.94999999</v>
          </cell>
          <cell r="Y1480">
            <v>139415441.31999999</v>
          </cell>
          <cell r="Z1480">
            <v>142904370.09</v>
          </cell>
          <cell r="AA1480">
            <v>140268972.38</v>
          </cell>
          <cell r="AB1480">
            <v>134656446.13</v>
          </cell>
          <cell r="AC1480">
            <v>178798606.84</v>
          </cell>
          <cell r="AD1480">
            <v>176940053.91999999</v>
          </cell>
          <cell r="AE1480">
            <v>228476045.88999999</v>
          </cell>
          <cell r="AF1480">
            <v>180189513.13999999</v>
          </cell>
          <cell r="AG1480">
            <v>174739201.77000001</v>
          </cell>
          <cell r="AH1480">
            <v>179517196.78</v>
          </cell>
          <cell r="AI1480">
            <v>112921487.84999999</v>
          </cell>
          <cell r="AJ1480">
            <v>114463086.55</v>
          </cell>
          <cell r="AK1480">
            <v>131263491.25</v>
          </cell>
          <cell r="AL1480">
            <v>130768668.65000001</v>
          </cell>
          <cell r="AN1480">
            <v>274514625.77999997</v>
          </cell>
          <cell r="AP1480">
            <v>129140760.22</v>
          </cell>
          <cell r="AQ1480">
            <v>130539291.97</v>
          </cell>
          <cell r="AR1480">
            <v>123599391.97</v>
          </cell>
          <cell r="AS1480">
            <v>125402205.87</v>
          </cell>
          <cell r="AT1480">
            <v>312698698.52999997</v>
          </cell>
          <cell r="AU1480">
            <v>85559715.299999997</v>
          </cell>
          <cell r="AV1480">
            <v>73024634.189999998</v>
          </cell>
          <cell r="AW1480">
            <v>93752673.980000004</v>
          </cell>
          <cell r="AX1480">
            <v>90979286.680000007</v>
          </cell>
          <cell r="AY1480">
            <v>489203</v>
          </cell>
          <cell r="AZ1480">
            <v>4189912.38</v>
          </cell>
          <cell r="BA1480">
            <v>25778425081.77</v>
          </cell>
          <cell r="BC1480">
            <v>25778425081.77</v>
          </cell>
          <cell r="BD1480">
            <v>2970488.65</v>
          </cell>
        </row>
        <row r="1481">
          <cell r="A1481" t="str">
            <v>1321051</v>
          </cell>
          <cell r="B1481" t="str">
            <v>(-) MAQUINAS E EQUIPAMENTOS # CPC</v>
          </cell>
          <cell r="C1481">
            <v>-5553972459.6000004</v>
          </cell>
          <cell r="D1481">
            <v>-15057324421.73</v>
          </cell>
          <cell r="H1481">
            <v>-6939881.5499999998</v>
          </cell>
          <cell r="I1481">
            <v>-103517067.66</v>
          </cell>
          <cell r="J1481">
            <v>-105369361</v>
          </cell>
          <cell r="K1481">
            <v>-125382313.58</v>
          </cell>
          <cell r="L1481">
            <v>-100383923.09999999</v>
          </cell>
          <cell r="M1481">
            <v>-107563668.81999999</v>
          </cell>
          <cell r="N1481">
            <v>-129070613.45999999</v>
          </cell>
          <cell r="O1481">
            <v>-61758594.520000003</v>
          </cell>
          <cell r="Q1481">
            <v>-48540853.890000001</v>
          </cell>
          <cell r="R1481">
            <v>-81376377.629999995</v>
          </cell>
          <cell r="S1481">
            <v>-137097794.80000001</v>
          </cell>
          <cell r="T1481">
            <v>-90173742.890000001</v>
          </cell>
          <cell r="U1481">
            <v>-18875</v>
          </cell>
          <cell r="V1481">
            <v>-152210570.97999999</v>
          </cell>
          <cell r="W1481">
            <v>-151692337.18000001</v>
          </cell>
          <cell r="X1481">
            <v>-156819241.94999999</v>
          </cell>
          <cell r="Y1481">
            <v>-139415441.31999999</v>
          </cell>
          <cell r="Z1481">
            <v>-142904370.09</v>
          </cell>
          <cell r="AA1481">
            <v>-140268972.38</v>
          </cell>
          <cell r="AB1481">
            <v>-134656446.13</v>
          </cell>
          <cell r="AC1481">
            <v>-178798606.84</v>
          </cell>
          <cell r="AD1481">
            <v>-176940053.91999999</v>
          </cell>
          <cell r="AE1481">
            <v>-228476045.88999999</v>
          </cell>
          <cell r="AF1481">
            <v>-180189513.13999999</v>
          </cell>
          <cell r="AG1481">
            <v>-174739201.77000001</v>
          </cell>
          <cell r="AH1481">
            <v>-179517196.78</v>
          </cell>
          <cell r="AI1481">
            <v>-112921487.84999999</v>
          </cell>
          <cell r="AJ1481">
            <v>-114463086.55</v>
          </cell>
          <cell r="AK1481">
            <v>-131263491.25</v>
          </cell>
          <cell r="AL1481">
            <v>-130768668.65000001</v>
          </cell>
          <cell r="AN1481">
            <v>-274514625.77999997</v>
          </cell>
          <cell r="AP1481">
            <v>-129140760.22</v>
          </cell>
          <cell r="AQ1481">
            <v>-130539291.97</v>
          </cell>
          <cell r="AR1481">
            <v>-123599391.97</v>
          </cell>
          <cell r="AS1481">
            <v>-125402205.87</v>
          </cell>
          <cell r="AT1481">
            <v>-312698698.52999997</v>
          </cell>
          <cell r="AU1481">
            <v>-85559715.299999997</v>
          </cell>
          <cell r="AV1481">
            <v>-73024634.189999998</v>
          </cell>
          <cell r="AW1481">
            <v>-93752673.980000004</v>
          </cell>
          <cell r="AX1481">
            <v>-90979286.680000007</v>
          </cell>
          <cell r="AY1481">
            <v>-489203</v>
          </cell>
          <cell r="AZ1481">
            <v>-4189912.38</v>
          </cell>
          <cell r="BA1481">
            <v>-25778425081.77</v>
          </cell>
          <cell r="BC1481">
            <v>-25778425081.77</v>
          </cell>
          <cell r="BD1481">
            <v>-2970488.65</v>
          </cell>
        </row>
        <row r="1482">
          <cell r="A1482" t="str">
            <v>1321350</v>
          </cell>
          <cell r="B1482" t="str">
            <v>MAQUINAS E EQUIPAMENTOS</v>
          </cell>
          <cell r="C1482">
            <v>2395475893.9499998</v>
          </cell>
          <cell r="F1482">
            <v>210025242.75</v>
          </cell>
          <cell r="G1482">
            <v>598892724.23000002</v>
          </cell>
          <cell r="H1482">
            <v>6939881.5499999998</v>
          </cell>
          <cell r="I1482">
            <v>103517067.66</v>
          </cell>
          <cell r="J1482">
            <v>105369361</v>
          </cell>
          <cell r="K1482">
            <v>125382313.58</v>
          </cell>
          <cell r="L1482">
            <v>100383923.09999999</v>
          </cell>
          <cell r="M1482">
            <v>107563668.81999999</v>
          </cell>
          <cell r="N1482">
            <v>129070613.45999999</v>
          </cell>
          <cell r="O1482">
            <v>61758594.520000003</v>
          </cell>
          <cell r="Q1482">
            <v>48540853.890000001</v>
          </cell>
          <cell r="R1482">
            <v>81376377.629999995</v>
          </cell>
          <cell r="S1482">
            <v>137097794.80000001</v>
          </cell>
          <cell r="T1482">
            <v>90173742.890000001</v>
          </cell>
          <cell r="U1482">
            <v>18875</v>
          </cell>
          <cell r="V1482">
            <v>152210570.97999999</v>
          </cell>
          <cell r="W1482">
            <v>151692337.18000001</v>
          </cell>
          <cell r="X1482">
            <v>156819241.94999999</v>
          </cell>
          <cell r="Y1482">
            <v>139415441.31999999</v>
          </cell>
          <cell r="Z1482">
            <v>142904370.09</v>
          </cell>
          <cell r="AA1482">
            <v>140268972.38</v>
          </cell>
          <cell r="AB1482">
            <v>134656446.13</v>
          </cell>
          <cell r="AC1482">
            <v>178798606.84</v>
          </cell>
          <cell r="AD1482">
            <v>176940053.91999999</v>
          </cell>
          <cell r="AE1482">
            <v>228476045.88999999</v>
          </cell>
          <cell r="AF1482">
            <v>180189513.13999999</v>
          </cell>
          <cell r="AG1482">
            <v>174739201.77000001</v>
          </cell>
          <cell r="AH1482">
            <v>179517196.78</v>
          </cell>
          <cell r="AI1482">
            <v>112921487.84999999</v>
          </cell>
          <cell r="AJ1482">
            <v>114463086.55</v>
          </cell>
          <cell r="AK1482">
            <v>131263491.25</v>
          </cell>
          <cell r="AL1482">
            <v>130768668.65000001</v>
          </cell>
          <cell r="AN1482">
            <v>274514625.77999997</v>
          </cell>
          <cell r="AP1482">
            <v>129140760.22</v>
          </cell>
          <cell r="AQ1482">
            <v>130539291.97</v>
          </cell>
          <cell r="AR1482">
            <v>123599391.97</v>
          </cell>
          <cell r="AS1482">
            <v>125402205.87</v>
          </cell>
          <cell r="AT1482">
            <v>312698698.52999997</v>
          </cell>
          <cell r="AU1482">
            <v>85559715.299999997</v>
          </cell>
          <cell r="AY1482">
            <v>489203</v>
          </cell>
          <cell r="AZ1482">
            <v>4189912.38</v>
          </cell>
          <cell r="BA1482">
            <v>8113765466.5200005</v>
          </cell>
          <cell r="BC1482">
            <v>8113765466.5200005</v>
          </cell>
          <cell r="BD1482">
            <v>2970488.65</v>
          </cell>
        </row>
        <row r="1483">
          <cell r="A1483" t="str">
            <v>1321352</v>
          </cell>
          <cell r="B1483" t="str">
            <v>MAQUINAS E EQUIPAMENTOS # CPC</v>
          </cell>
          <cell r="C1483">
            <v>39769996.609999999</v>
          </cell>
          <cell r="AI1483">
            <v>1370223.39</v>
          </cell>
          <cell r="AJ1483">
            <v>3264686.46</v>
          </cell>
          <cell r="AK1483">
            <v>4137558.58</v>
          </cell>
          <cell r="AL1483">
            <v>4088188.7</v>
          </cell>
          <cell r="AT1483">
            <v>23620129.969999999</v>
          </cell>
          <cell r="BA1483">
            <v>76250783.709999993</v>
          </cell>
          <cell r="BC1483">
            <v>76250783.709999993</v>
          </cell>
        </row>
        <row r="1484">
          <cell r="A1484" t="str">
            <v>1321353</v>
          </cell>
          <cell r="B1484" t="str">
            <v>MAQUINAS E EQUIPAMENTOS # CPC</v>
          </cell>
          <cell r="C1484">
            <v>788501661</v>
          </cell>
          <cell r="AT1484">
            <v>241215549.78</v>
          </cell>
          <cell r="BA1484">
            <v>1029717210.78</v>
          </cell>
          <cell r="BC1484">
            <v>1029717210.78</v>
          </cell>
        </row>
        <row r="1485">
          <cell r="A1485" t="str">
            <v>1421130</v>
          </cell>
          <cell r="B1485" t="str">
            <v>EQUIP. TRANSMISSAO VIA RADIO</v>
          </cell>
        </row>
        <row r="1486">
          <cell r="A1486" t="str">
            <v>1421131</v>
          </cell>
          <cell r="B1486" t="str">
            <v>EQUIP. TRANSMISSAO - DIGITAL</v>
          </cell>
        </row>
        <row r="1487">
          <cell r="A1487" t="str">
            <v>1421132</v>
          </cell>
          <cell r="B1487" t="str">
            <v>DEMAIS EQUIP.TRANSMISSAO-ANALOGICOS</v>
          </cell>
        </row>
        <row r="1488">
          <cell r="A1488" t="str">
            <v>1421133</v>
          </cell>
          <cell r="B1488" t="str">
            <v>CABOS MULTIPAR - AEREO</v>
          </cell>
        </row>
        <row r="1489">
          <cell r="A1489" t="str">
            <v>1421134</v>
          </cell>
          <cell r="B1489" t="str">
            <v>CABOS COAXIAL - AEREO</v>
          </cell>
        </row>
        <row r="1490">
          <cell r="A1490" t="str">
            <v>1421135</v>
          </cell>
          <cell r="B1490" t="str">
            <v>CABOS FIBRA OPTICA - AEREO</v>
          </cell>
        </row>
        <row r="1491">
          <cell r="A1491" t="str">
            <v>1421138</v>
          </cell>
          <cell r="B1491" t="str">
            <v>EQ. POSSE USUARIO PREST. SRTT/SCM</v>
          </cell>
        </row>
        <row r="1492">
          <cell r="A1492" t="str">
            <v>1421139</v>
          </cell>
          <cell r="B1492" t="str">
            <v>CPCT - ANALOGICO</v>
          </cell>
        </row>
        <row r="1493">
          <cell r="A1493" t="str">
            <v>1421140</v>
          </cell>
          <cell r="B1493" t="str">
            <v>CPCT - DIGITAL</v>
          </cell>
        </row>
        <row r="1494">
          <cell r="A1494" t="str">
            <v>1421143</v>
          </cell>
          <cell r="B1494" t="str">
            <v>TORRES</v>
          </cell>
        </row>
        <row r="1495">
          <cell r="A1495" t="str">
            <v>1421144</v>
          </cell>
          <cell r="B1495" t="str">
            <v>POSTES</v>
          </cell>
        </row>
        <row r="1496">
          <cell r="A1496" t="str">
            <v>1421145</v>
          </cell>
          <cell r="B1496" t="str">
            <v>EQUIPAMENTO DE PRESSURIZACAO</v>
          </cell>
        </row>
        <row r="1497">
          <cell r="A1497" t="str">
            <v>1421146</v>
          </cell>
          <cell r="B1497" t="str">
            <v>OUTROS SUPORTES E PROTETORES</v>
          </cell>
        </row>
        <row r="1498">
          <cell r="A1498" t="str">
            <v>1421147</v>
          </cell>
          <cell r="B1498" t="str">
            <v>EQUIPAMENTO DE ENERGIA</v>
          </cell>
        </row>
        <row r="1499">
          <cell r="A1499" t="str">
            <v>1421149</v>
          </cell>
          <cell r="B1499" t="str">
            <v>EQUIP. INFORMATICA - USO GERAL</v>
          </cell>
        </row>
        <row r="1500">
          <cell r="A1500" t="str">
            <v>1421150</v>
          </cell>
          <cell r="B1500" t="str">
            <v>FERR./INSTRUM.DE REPARO/CONSTRUCAO</v>
          </cell>
        </row>
        <row r="1501">
          <cell r="A1501" t="str">
            <v>1421151</v>
          </cell>
          <cell r="B1501" t="str">
            <v>EQUIPAMENTO DE TELESUPERVISAO</v>
          </cell>
        </row>
        <row r="1502">
          <cell r="A1502" t="str">
            <v>CBAG1231115</v>
          </cell>
          <cell r="B1502" t="str">
            <v>Veículos</v>
          </cell>
          <cell r="C1502">
            <v>18341401.760000002</v>
          </cell>
          <cell r="D1502">
            <v>0</v>
          </cell>
          <cell r="G1502">
            <v>0</v>
          </cell>
          <cell r="H1502">
            <v>103886.09</v>
          </cell>
          <cell r="AZ1502">
            <v>4489.99</v>
          </cell>
          <cell r="BA1502">
            <v>18449777.84</v>
          </cell>
          <cell r="BC1502">
            <v>18449777.84</v>
          </cell>
          <cell r="BD1502">
            <v>4489.99</v>
          </cell>
        </row>
        <row r="1503">
          <cell r="A1503" t="str">
            <v>1321060</v>
          </cell>
          <cell r="B1503" t="str">
            <v>VEICULOS</v>
          </cell>
          <cell r="C1503">
            <v>16888141.48</v>
          </cell>
          <cell r="D1503">
            <v>115962404.11</v>
          </cell>
          <cell r="H1503">
            <v>103886.09</v>
          </cell>
          <cell r="AZ1503">
            <v>4489.99</v>
          </cell>
          <cell r="BA1503">
            <v>132958921.67</v>
          </cell>
          <cell r="BC1503">
            <v>132958921.67</v>
          </cell>
          <cell r="BD1503">
            <v>4489.99</v>
          </cell>
        </row>
        <row r="1504">
          <cell r="A1504" t="str">
            <v>1321061</v>
          </cell>
          <cell r="B1504" t="str">
            <v>(-)VEICULOS # CPC</v>
          </cell>
          <cell r="C1504">
            <v>-16888141.48</v>
          </cell>
          <cell r="D1504">
            <v>-115962404.11</v>
          </cell>
          <cell r="H1504">
            <v>-103886.09</v>
          </cell>
          <cell r="AZ1504">
            <v>-4489.99</v>
          </cell>
          <cell r="BA1504">
            <v>-132958921.67</v>
          </cell>
          <cell r="BC1504">
            <v>-132958921.67</v>
          </cell>
          <cell r="BD1504">
            <v>-4489.99</v>
          </cell>
        </row>
        <row r="1505">
          <cell r="A1505" t="str">
            <v>1321360</v>
          </cell>
          <cell r="B1505" t="str">
            <v>VEICULOS</v>
          </cell>
          <cell r="C1505">
            <v>16888141.48</v>
          </cell>
          <cell r="G1505">
            <v>0</v>
          </cell>
          <cell r="H1505">
            <v>103886.09</v>
          </cell>
          <cell r="AZ1505">
            <v>4489.99</v>
          </cell>
          <cell r="BA1505">
            <v>16996517.559999999</v>
          </cell>
          <cell r="BC1505">
            <v>16996517.559999999</v>
          </cell>
          <cell r="BD1505">
            <v>4489.99</v>
          </cell>
        </row>
        <row r="1506">
          <cell r="A1506" t="str">
            <v>1321363</v>
          </cell>
          <cell r="B1506" t="str">
            <v>VEICULOS # CPC</v>
          </cell>
          <cell r="C1506">
            <v>1453260.28</v>
          </cell>
          <cell r="BA1506">
            <v>1453260.28</v>
          </cell>
          <cell r="BC1506">
            <v>1453260.28</v>
          </cell>
        </row>
        <row r="1507">
          <cell r="A1507" t="str">
            <v>1421170</v>
          </cell>
          <cell r="B1507" t="str">
            <v>VEICULOS</v>
          </cell>
        </row>
        <row r="1508">
          <cell r="A1508" t="str">
            <v>CBAG1231116</v>
          </cell>
          <cell r="B1508" t="str">
            <v>Móveis e Utensílios</v>
          </cell>
          <cell r="C1508">
            <v>11254929.65</v>
          </cell>
          <cell r="D1508">
            <v>0</v>
          </cell>
          <cell r="F1508">
            <v>921949.55</v>
          </cell>
          <cell r="G1508">
            <v>239618.12</v>
          </cell>
          <cell r="H1508">
            <v>1430151.72</v>
          </cell>
          <cell r="K1508">
            <v>44658.45</v>
          </cell>
          <cell r="N1508">
            <v>38317.120000000003</v>
          </cell>
          <cell r="S1508">
            <v>11977.92</v>
          </cell>
          <cell r="V1508">
            <v>0</v>
          </cell>
          <cell r="W1508">
            <v>0</v>
          </cell>
          <cell r="X1508">
            <v>0</v>
          </cell>
          <cell r="Y1508">
            <v>0</v>
          </cell>
          <cell r="Z1508">
            <v>0</v>
          </cell>
          <cell r="AA1508">
            <v>0</v>
          </cell>
          <cell r="AB1508">
            <v>0</v>
          </cell>
          <cell r="AC1508">
            <v>0</v>
          </cell>
          <cell r="AD1508">
            <v>0</v>
          </cell>
          <cell r="AE1508">
            <v>21424.9</v>
          </cell>
          <cell r="AF1508">
            <v>0</v>
          </cell>
          <cell r="AG1508">
            <v>0</v>
          </cell>
          <cell r="AH1508">
            <v>0</v>
          </cell>
          <cell r="AI1508">
            <v>2692.35</v>
          </cell>
          <cell r="AT1508">
            <v>1364886.67</v>
          </cell>
          <cell r="AV1508">
            <v>30188.91</v>
          </cell>
          <cell r="AW1508">
            <v>34882.89</v>
          </cell>
          <cell r="AX1508">
            <v>0</v>
          </cell>
          <cell r="AY1508">
            <v>131177.78</v>
          </cell>
          <cell r="AZ1508">
            <v>1913316.96</v>
          </cell>
          <cell r="BA1508">
            <v>17440172.989999998</v>
          </cell>
          <cell r="BC1508">
            <v>17440172.989999998</v>
          </cell>
          <cell r="BD1508">
            <v>1728288.93</v>
          </cell>
        </row>
        <row r="1509">
          <cell r="A1509" t="str">
            <v>1321070</v>
          </cell>
          <cell r="B1509" t="str">
            <v>MOVEIS E UTENSILIOS</v>
          </cell>
          <cell r="C1509">
            <v>9407425.3599999994</v>
          </cell>
          <cell r="D1509">
            <v>12145555.98</v>
          </cell>
          <cell r="H1509">
            <v>1430151.72</v>
          </cell>
          <cell r="K1509">
            <v>44658.45</v>
          </cell>
          <cell r="N1509">
            <v>38317.120000000003</v>
          </cell>
          <cell r="S1509">
            <v>11977.92</v>
          </cell>
          <cell r="AE1509">
            <v>21424.9</v>
          </cell>
          <cell r="AI1509">
            <v>2692.35</v>
          </cell>
          <cell r="AT1509">
            <v>952280.32</v>
          </cell>
          <cell r="AV1509">
            <v>38216.410000000003</v>
          </cell>
          <cell r="AW1509">
            <v>34882.89</v>
          </cell>
          <cell r="AX1509">
            <v>6057.75</v>
          </cell>
          <cell r="AY1509">
            <v>131177.78</v>
          </cell>
          <cell r="AZ1509">
            <v>1913316.96</v>
          </cell>
          <cell r="BA1509">
            <v>26178135.91</v>
          </cell>
          <cell r="BC1509">
            <v>26178135.91</v>
          </cell>
          <cell r="BD1509">
            <v>1728288.93</v>
          </cell>
        </row>
        <row r="1510">
          <cell r="A1510" t="str">
            <v>1321071</v>
          </cell>
          <cell r="B1510" t="str">
            <v>(-)MOVEIS E UTENSILIOS # CPC</v>
          </cell>
          <cell r="C1510">
            <v>-9407425.3599999994</v>
          </cell>
          <cell r="D1510">
            <v>-12145555.98</v>
          </cell>
          <cell r="H1510">
            <v>-1430151.72</v>
          </cell>
          <cell r="K1510">
            <v>-44658.45</v>
          </cell>
          <cell r="N1510">
            <v>-38317.120000000003</v>
          </cell>
          <cell r="S1510">
            <v>-11977.92</v>
          </cell>
          <cell r="AE1510">
            <v>-21424.9</v>
          </cell>
          <cell r="AI1510">
            <v>-2692.35</v>
          </cell>
          <cell r="AT1510">
            <v>-952280.32</v>
          </cell>
          <cell r="AV1510">
            <v>-38216.410000000003</v>
          </cell>
          <cell r="AW1510">
            <v>-34882.89</v>
          </cell>
          <cell r="AX1510">
            <v>-6057.75</v>
          </cell>
          <cell r="AY1510">
            <v>-131177.78</v>
          </cell>
          <cell r="AZ1510">
            <v>-1913316.96</v>
          </cell>
          <cell r="BA1510">
            <v>-26178135.91</v>
          </cell>
          <cell r="BC1510">
            <v>-26178135.91</v>
          </cell>
          <cell r="BD1510">
            <v>-1728288.93</v>
          </cell>
        </row>
        <row r="1511">
          <cell r="A1511" t="str">
            <v>1321370</v>
          </cell>
          <cell r="B1511" t="str">
            <v>MOVEIS E UTENSILIOS</v>
          </cell>
          <cell r="C1511">
            <v>9403423.9499999993</v>
          </cell>
          <cell r="F1511">
            <v>921949.55</v>
          </cell>
          <cell r="G1511">
            <v>239618.12</v>
          </cell>
          <cell r="H1511">
            <v>1430151.72</v>
          </cell>
          <cell r="K1511">
            <v>44658.45</v>
          </cell>
          <cell r="N1511">
            <v>38317.120000000003</v>
          </cell>
          <cell r="S1511">
            <v>11977.92</v>
          </cell>
          <cell r="AE1511">
            <v>21424.9</v>
          </cell>
          <cell r="AI1511">
            <v>2692.35</v>
          </cell>
          <cell r="AT1511">
            <v>952280.32</v>
          </cell>
          <cell r="AV1511">
            <v>30188.91</v>
          </cell>
          <cell r="AW1511">
            <v>34882.89</v>
          </cell>
          <cell r="AY1511">
            <v>131177.78</v>
          </cell>
          <cell r="AZ1511">
            <v>1913316.96</v>
          </cell>
          <cell r="BA1511">
            <v>15176060.939999999</v>
          </cell>
          <cell r="BC1511">
            <v>15176060.939999999</v>
          </cell>
          <cell r="BD1511">
            <v>1728288.93</v>
          </cell>
        </row>
        <row r="1512">
          <cell r="A1512" t="str">
            <v>1321372</v>
          </cell>
          <cell r="B1512" t="str">
            <v>MOVEIS E UTENSILIOS # CPC</v>
          </cell>
          <cell r="C1512">
            <v>25.76</v>
          </cell>
          <cell r="V1512">
            <v>0</v>
          </cell>
          <cell r="W1512">
            <v>0</v>
          </cell>
          <cell r="X1512">
            <v>0</v>
          </cell>
          <cell r="Y1512">
            <v>0</v>
          </cell>
          <cell r="Z1512">
            <v>0</v>
          </cell>
          <cell r="AA1512">
            <v>0</v>
          </cell>
          <cell r="AB1512">
            <v>0</v>
          </cell>
          <cell r="AC1512">
            <v>0</v>
          </cell>
          <cell r="AD1512">
            <v>0</v>
          </cell>
          <cell r="AE1512">
            <v>0</v>
          </cell>
          <cell r="AF1512">
            <v>0</v>
          </cell>
          <cell r="AG1512">
            <v>0</v>
          </cell>
          <cell r="AH1512">
            <v>0</v>
          </cell>
          <cell r="BA1512">
            <v>25.76</v>
          </cell>
          <cell r="BC1512">
            <v>25.76</v>
          </cell>
        </row>
        <row r="1513">
          <cell r="A1513" t="str">
            <v>1321373</v>
          </cell>
          <cell r="B1513" t="str">
            <v>MOVEIS E UTENSILIOS # CPC</v>
          </cell>
          <cell r="C1513">
            <v>1851479.94</v>
          </cell>
          <cell r="AT1513">
            <v>412606.35</v>
          </cell>
          <cell r="BA1513">
            <v>2264086.29</v>
          </cell>
          <cell r="BC1513">
            <v>2264086.29</v>
          </cell>
        </row>
        <row r="1514">
          <cell r="A1514" t="str">
            <v>1421180</v>
          </cell>
          <cell r="B1514" t="str">
            <v>MOBILIARIO /OUTROS EQUIP.USO GERAL</v>
          </cell>
        </row>
        <row r="1515">
          <cell r="A1515" t="str">
            <v>CBAG1231118</v>
          </cell>
          <cell r="B1515" t="str">
            <v>Aeronaves</v>
          </cell>
          <cell r="C1515">
            <v>17066634.82</v>
          </cell>
          <cell r="BA1515">
            <v>17066634.82</v>
          </cell>
          <cell r="BC1515">
            <v>17066634.82</v>
          </cell>
        </row>
        <row r="1516">
          <cell r="A1516" t="str">
            <v>1321160</v>
          </cell>
          <cell r="B1516" t="str">
            <v>AERONAVE</v>
          </cell>
          <cell r="C1516">
            <v>17066634.82</v>
          </cell>
          <cell r="BA1516">
            <v>17066634.82</v>
          </cell>
          <cell r="BC1516">
            <v>17066634.82</v>
          </cell>
        </row>
        <row r="1517">
          <cell r="A1517" t="str">
            <v>1321161</v>
          </cell>
          <cell r="B1517" t="str">
            <v>(-)AERONAVE</v>
          </cell>
          <cell r="C1517">
            <v>-17066634.82</v>
          </cell>
          <cell r="BA1517">
            <v>-17066634.82</v>
          </cell>
          <cell r="BC1517">
            <v>-17066634.82</v>
          </cell>
        </row>
        <row r="1518">
          <cell r="A1518" t="str">
            <v>1321460</v>
          </cell>
          <cell r="B1518" t="str">
            <v>AERONAVE</v>
          </cell>
          <cell r="C1518">
            <v>17066634.82</v>
          </cell>
          <cell r="BA1518">
            <v>17066634.82</v>
          </cell>
          <cell r="BC1518">
            <v>17066634.82</v>
          </cell>
        </row>
        <row r="1519">
          <cell r="A1519" t="str">
            <v>CBAG123112</v>
          </cell>
          <cell r="B1519" t="str">
            <v>(-) Depreciação Acumulada</v>
          </cell>
          <cell r="C1519">
            <v>-5831958667.71</v>
          </cell>
          <cell r="F1519">
            <v>-307988165.68000001</v>
          </cell>
          <cell r="G1519">
            <v>-384810260.08999997</v>
          </cell>
          <cell r="H1519">
            <v>-6643028.3499999996</v>
          </cell>
          <cell r="I1519">
            <v>-34937783.469999999</v>
          </cell>
          <cell r="J1519">
            <v>-35218957.479999997</v>
          </cell>
          <cell r="K1519">
            <v>-40038927.020000003</v>
          </cell>
          <cell r="L1519">
            <v>-33840322.299999997</v>
          </cell>
          <cell r="M1519">
            <v>-37363084.770000003</v>
          </cell>
          <cell r="N1519">
            <v>-43391854.380000003</v>
          </cell>
          <cell r="O1519">
            <v>-21488378.559999999</v>
          </cell>
          <cell r="Q1519">
            <v>-15969991.74</v>
          </cell>
          <cell r="R1519">
            <v>-37495444.950000003</v>
          </cell>
          <cell r="S1519">
            <v>-30366194.91</v>
          </cell>
          <cell r="T1519">
            <v>-17175093.030000001</v>
          </cell>
          <cell r="U1519">
            <v>-18875</v>
          </cell>
          <cell r="V1519">
            <v>-30420871.52</v>
          </cell>
          <cell r="W1519">
            <v>-30282212.760000002</v>
          </cell>
          <cell r="X1519">
            <v>-29335487.25</v>
          </cell>
          <cell r="Y1519">
            <v>-27337867.329999998</v>
          </cell>
          <cell r="Z1519">
            <v>-27999713.07</v>
          </cell>
          <cell r="AA1519">
            <v>-27369079.84</v>
          </cell>
          <cell r="AB1519">
            <v>-28225078.32</v>
          </cell>
          <cell r="AC1519">
            <v>-37114561.579999998</v>
          </cell>
          <cell r="AD1519">
            <v>-34116893.270000003</v>
          </cell>
          <cell r="AE1519">
            <v>-44292749.299999997</v>
          </cell>
          <cell r="AF1519">
            <v>-35315796</v>
          </cell>
          <cell r="AG1519">
            <v>-34194055.32</v>
          </cell>
          <cell r="AH1519">
            <v>-34598823.229999997</v>
          </cell>
          <cell r="AI1519">
            <v>-1028341.93</v>
          </cell>
          <cell r="AJ1519">
            <v>-1384057.02</v>
          </cell>
          <cell r="AK1519">
            <v>-1011755.32</v>
          </cell>
          <cell r="AL1519">
            <v>-1450675.19</v>
          </cell>
          <cell r="AN1519">
            <v>-17425072.870000001</v>
          </cell>
          <cell r="AP1519">
            <v>-9111792.7300000004</v>
          </cell>
          <cell r="AQ1519">
            <v>-8126548.1399999997</v>
          </cell>
          <cell r="AR1519">
            <v>-10731721.199999999</v>
          </cell>
          <cell r="AS1519">
            <v>-9811802.7599999998</v>
          </cell>
          <cell r="AT1519">
            <v>-3271364287.02</v>
          </cell>
          <cell r="AU1519">
            <v>-17180066.600000001</v>
          </cell>
          <cell r="AV1519">
            <v>-29775.47</v>
          </cell>
          <cell r="AW1519">
            <v>-29907.89</v>
          </cell>
          <cell r="AY1519">
            <v>-149052.93</v>
          </cell>
          <cell r="AZ1519">
            <v>-1557543.56</v>
          </cell>
          <cell r="BA1519">
            <v>-10649700618.860001</v>
          </cell>
          <cell r="BC1519">
            <v>-10649700618.860001</v>
          </cell>
          <cell r="BD1519">
            <v>-1028533.11</v>
          </cell>
        </row>
        <row r="1520">
          <cell r="A1520" t="str">
            <v>CBAG1231121</v>
          </cell>
          <cell r="B1520" t="str">
            <v>Reservatórios, Barragens e Adutoras</v>
          </cell>
          <cell r="C1520">
            <v>-3438162511.5700002</v>
          </cell>
          <cell r="F1520">
            <v>-161518413.06</v>
          </cell>
          <cell r="AT1520">
            <v>-2336405566.3899999</v>
          </cell>
          <cell r="AU1520">
            <v>-6144041.71</v>
          </cell>
          <cell r="BA1520">
            <v>-5942230532.7299995</v>
          </cell>
          <cell r="BC1520">
            <v>-5942230532.7299995</v>
          </cell>
        </row>
        <row r="1521">
          <cell r="A1521" t="str">
            <v>1325038</v>
          </cell>
          <cell r="B1521" t="str">
            <v>RESERVATORIOS, BARRAGENS E ADUTORAS (IMPAIRMENT)</v>
          </cell>
          <cell r="C1521">
            <v>15562093.210000001</v>
          </cell>
          <cell r="BA1521">
            <v>15562093.210000001</v>
          </cell>
          <cell r="BC1521">
            <v>15562093.210000001</v>
          </cell>
        </row>
        <row r="1522">
          <cell r="A1522" t="str">
            <v>1325330</v>
          </cell>
          <cell r="B1522" t="str">
            <v>RESERVATORIOS, BARRAGENS E ADUTORAS</v>
          </cell>
          <cell r="C1522">
            <v>-1765970635.9200001</v>
          </cell>
          <cell r="F1522">
            <v>-161518413.06</v>
          </cell>
          <cell r="AT1522">
            <v>-338402058.00999999</v>
          </cell>
          <cell r="AU1522">
            <v>-6144041.71</v>
          </cell>
          <cell r="BA1522">
            <v>-2272035148.6999998</v>
          </cell>
          <cell r="BC1522">
            <v>-2272035148.6999998</v>
          </cell>
        </row>
        <row r="1523">
          <cell r="A1523" t="str">
            <v>1325332</v>
          </cell>
          <cell r="B1523" t="str">
            <v>RESERVATORIOS, BARRAGENS E ADUTORAS # CPC</v>
          </cell>
          <cell r="C1523">
            <v>-6729679.7999999998</v>
          </cell>
          <cell r="AT1523">
            <v>-255100.63</v>
          </cell>
          <cell r="BA1523">
            <v>-6984780.4299999997</v>
          </cell>
          <cell r="BC1523">
            <v>-6984780.4299999997</v>
          </cell>
        </row>
        <row r="1524">
          <cell r="A1524" t="str">
            <v>1325333</v>
          </cell>
          <cell r="B1524" t="str">
            <v>RESERVATORIOS, BARRAGENS E ADUTORAS # CPC</v>
          </cell>
          <cell r="C1524">
            <v>-1681024289.0599999</v>
          </cell>
          <cell r="AT1524">
            <v>-1997748407.75</v>
          </cell>
          <cell r="BA1524">
            <v>-3678772696.8099999</v>
          </cell>
          <cell r="BC1524">
            <v>-3678772696.8099999</v>
          </cell>
        </row>
        <row r="1525">
          <cell r="A1525" t="str">
            <v>CBAG1231122</v>
          </cell>
          <cell r="B1525" t="str">
            <v>Edificações, Obras Civis e Benfeitorias</v>
          </cell>
          <cell r="C1525">
            <v>-613707226.28999996</v>
          </cell>
          <cell r="F1525">
            <v>-31648111.940000001</v>
          </cell>
          <cell r="G1525">
            <v>-20110842.289999999</v>
          </cell>
          <cell r="H1525">
            <v>-3572.33</v>
          </cell>
          <cell r="I1525">
            <v>0</v>
          </cell>
          <cell r="J1525">
            <v>0</v>
          </cell>
          <cell r="K1525">
            <v>-243897.18</v>
          </cell>
          <cell r="L1525">
            <v>0</v>
          </cell>
          <cell r="M1525">
            <v>0</v>
          </cell>
          <cell r="N1525">
            <v>-195848.06</v>
          </cell>
          <cell r="O1525">
            <v>0</v>
          </cell>
          <cell r="S1525">
            <v>-80135.48</v>
          </cell>
          <cell r="V1525">
            <v>-53573.919999999998</v>
          </cell>
          <cell r="W1525">
            <v>-53180.88</v>
          </cell>
          <cell r="X1525">
            <v>-51246</v>
          </cell>
          <cell r="Y1525">
            <v>-79425.66</v>
          </cell>
          <cell r="Z1525">
            <v>-54308.34</v>
          </cell>
          <cell r="AA1525">
            <v>-52524.78</v>
          </cell>
          <cell r="AE1525">
            <v>-141164.25</v>
          </cell>
          <cell r="AI1525">
            <v>-55307.57</v>
          </cell>
          <cell r="AJ1525">
            <v>-5726.9</v>
          </cell>
          <cell r="AK1525">
            <v>-8220.52</v>
          </cell>
          <cell r="AL1525">
            <v>-3254.3</v>
          </cell>
          <cell r="AN1525">
            <v>0</v>
          </cell>
          <cell r="AP1525">
            <v>0</v>
          </cell>
          <cell r="AQ1525">
            <v>0</v>
          </cell>
          <cell r="AR1525">
            <v>0</v>
          </cell>
          <cell r="AS1525">
            <v>0</v>
          </cell>
          <cell r="AT1525">
            <v>-641798793.91999996</v>
          </cell>
          <cell r="AU1525">
            <v>-2926666.84</v>
          </cell>
          <cell r="BA1525">
            <v>-1311273027.45</v>
          </cell>
          <cell r="BC1525">
            <v>-1311273027.45</v>
          </cell>
        </row>
        <row r="1526">
          <cell r="A1526" t="str">
            <v>1325048</v>
          </cell>
          <cell r="B1526" t="str">
            <v>EDIFICACOES,OBRAS CIVIS E BENFEITORIAS (IMPAIRMENT</v>
          </cell>
          <cell r="C1526">
            <v>5607545.8700000001</v>
          </cell>
          <cell r="BA1526">
            <v>5607545.8700000001</v>
          </cell>
          <cell r="BC1526">
            <v>5607545.8700000001</v>
          </cell>
        </row>
        <row r="1527">
          <cell r="A1527" t="str">
            <v>1325340</v>
          </cell>
          <cell r="B1527" t="str">
            <v>EDIFICACOES, OBRAS CIVIS E BENFEITORIAS</v>
          </cell>
          <cell r="C1527">
            <v>-342906931</v>
          </cell>
          <cell r="F1527">
            <v>-31648111.940000001</v>
          </cell>
          <cell r="G1527">
            <v>-20110842.289999999</v>
          </cell>
          <cell r="H1527">
            <v>-3572.33</v>
          </cell>
          <cell r="I1527">
            <v>0</v>
          </cell>
          <cell r="J1527">
            <v>0</v>
          </cell>
          <cell r="K1527">
            <v>-243897.18</v>
          </cell>
          <cell r="L1527">
            <v>0</v>
          </cell>
          <cell r="M1527">
            <v>0</v>
          </cell>
          <cell r="N1527">
            <v>-195848.06</v>
          </cell>
          <cell r="O1527">
            <v>0</v>
          </cell>
          <cell r="S1527">
            <v>-80135.48</v>
          </cell>
          <cell r="V1527">
            <v>-53573.919999999998</v>
          </cell>
          <cell r="W1527">
            <v>-53180.88</v>
          </cell>
          <cell r="X1527">
            <v>-51246</v>
          </cell>
          <cell r="Y1527">
            <v>-79425.66</v>
          </cell>
          <cell r="Z1527">
            <v>-54308.34</v>
          </cell>
          <cell r="AA1527">
            <v>-52524.78</v>
          </cell>
          <cell r="AE1527">
            <v>-141164.25</v>
          </cell>
          <cell r="AI1527">
            <v>-55307.57</v>
          </cell>
          <cell r="AJ1527">
            <v>-5726.9</v>
          </cell>
          <cell r="AK1527">
            <v>-8220.52</v>
          </cell>
          <cell r="AL1527">
            <v>-3254.3</v>
          </cell>
          <cell r="AN1527">
            <v>0</v>
          </cell>
          <cell r="AP1527">
            <v>0</v>
          </cell>
          <cell r="AQ1527">
            <v>0</v>
          </cell>
          <cell r="AR1527">
            <v>0</v>
          </cell>
          <cell r="AS1527">
            <v>0</v>
          </cell>
          <cell r="AT1527">
            <v>-126585275.59</v>
          </cell>
          <cell r="AU1527">
            <v>-2926666.84</v>
          </cell>
          <cell r="BA1527">
            <v>-525259213.82999998</v>
          </cell>
          <cell r="BC1527">
            <v>-525259213.82999998</v>
          </cell>
        </row>
        <row r="1528">
          <cell r="A1528" t="str">
            <v>1325342</v>
          </cell>
          <cell r="B1528" t="str">
            <v>EDIFICACOES, OBRAS CIVIS E BENFEITORIAS # CPC</v>
          </cell>
          <cell r="C1528">
            <v>-2808812.83</v>
          </cell>
          <cell r="AT1528">
            <v>-130521.41</v>
          </cell>
          <cell r="BA1528">
            <v>-2939334.24</v>
          </cell>
          <cell r="BC1528">
            <v>-2939334.24</v>
          </cell>
        </row>
        <row r="1529">
          <cell r="A1529" t="str">
            <v>1325343</v>
          </cell>
          <cell r="B1529" t="str">
            <v>EDIFICACOES, OBRAS CIVIS E BENFEITORIAS # CPC</v>
          </cell>
          <cell r="C1529">
            <v>-273599028.32999998</v>
          </cell>
          <cell r="AT1529">
            <v>-515082996.92000002</v>
          </cell>
          <cell r="BA1529">
            <v>-788682025.25</v>
          </cell>
          <cell r="BC1529">
            <v>-788682025.25</v>
          </cell>
        </row>
        <row r="1530">
          <cell r="A1530" t="str">
            <v>1425120</v>
          </cell>
          <cell r="B1530" t="str">
            <v>CONSTRUCOES PREDIAIS</v>
          </cell>
        </row>
        <row r="1531">
          <cell r="A1531" t="str">
            <v>1425121</v>
          </cell>
          <cell r="B1531" t="str">
            <v>CANALIZACAO SUBTERRANEA (DUTOS)</v>
          </cell>
        </row>
        <row r="1532">
          <cell r="A1532" t="str">
            <v>1425122</v>
          </cell>
          <cell r="B1532" t="str">
            <v>DEPR-EDIFICACOES-BENFEITORIAS EM PROP. TERCEIROS</v>
          </cell>
        </row>
        <row r="1533">
          <cell r="A1533" t="str">
            <v>CBAG1231123</v>
          </cell>
          <cell r="B1533" t="str">
            <v>Máquinas e Equipamentos</v>
          </cell>
          <cell r="C1533">
            <v>-1687769052.01</v>
          </cell>
          <cell r="F1533">
            <v>-107905342.16</v>
          </cell>
          <cell r="G1533">
            <v>-364578908.06</v>
          </cell>
          <cell r="H1533">
            <v>-5518994.2699999996</v>
          </cell>
          <cell r="I1533">
            <v>-34937783.469999999</v>
          </cell>
          <cell r="J1533">
            <v>-35218957.479999997</v>
          </cell>
          <cell r="K1533">
            <v>-39777728.329999998</v>
          </cell>
          <cell r="L1533">
            <v>-33840322.299999997</v>
          </cell>
          <cell r="M1533">
            <v>-37363084.770000003</v>
          </cell>
          <cell r="N1533">
            <v>-43180758.600000001</v>
          </cell>
          <cell r="O1533">
            <v>-21488378.559999999</v>
          </cell>
          <cell r="Q1533">
            <v>-15969991.74</v>
          </cell>
          <cell r="R1533">
            <v>-37495444.950000003</v>
          </cell>
          <cell r="S1533">
            <v>-30281725.190000001</v>
          </cell>
          <cell r="T1533">
            <v>-17175093.030000001</v>
          </cell>
          <cell r="U1533">
            <v>-18875</v>
          </cell>
          <cell r="V1533">
            <v>-30367297.600000001</v>
          </cell>
          <cell r="W1533">
            <v>-30229031.879999999</v>
          </cell>
          <cell r="X1533">
            <v>-29284241.25</v>
          </cell>
          <cell r="Y1533">
            <v>-27258441.670000002</v>
          </cell>
          <cell r="Z1533">
            <v>-27945404.73</v>
          </cell>
          <cell r="AA1533">
            <v>-27316555.059999999</v>
          </cell>
          <cell r="AB1533">
            <v>-28225078.32</v>
          </cell>
          <cell r="AC1533">
            <v>-37114561.579999998</v>
          </cell>
          <cell r="AD1533">
            <v>-34116893.270000003</v>
          </cell>
          <cell r="AE1533">
            <v>-44146228.57</v>
          </cell>
          <cell r="AF1533">
            <v>-35315796</v>
          </cell>
          <cell r="AG1533">
            <v>-34194055.32</v>
          </cell>
          <cell r="AH1533">
            <v>-34598823.229999997</v>
          </cell>
          <cell r="AI1533">
            <v>-972992.3</v>
          </cell>
          <cell r="AJ1533">
            <v>-1378330.12</v>
          </cell>
          <cell r="AK1533">
            <v>-1003534.8</v>
          </cell>
          <cell r="AL1533">
            <v>-1447420.89</v>
          </cell>
          <cell r="AN1533">
            <v>-17425072.870000001</v>
          </cell>
          <cell r="AP1533">
            <v>-9111792.7300000004</v>
          </cell>
          <cell r="AQ1533">
            <v>-8126548.1399999997</v>
          </cell>
          <cell r="AR1533">
            <v>-10731721.199999999</v>
          </cell>
          <cell r="AS1533">
            <v>-9811802.7599999998</v>
          </cell>
          <cell r="AT1533">
            <v>-292054467.72000003</v>
          </cell>
          <cell r="AU1533">
            <v>-6408540.1299999999</v>
          </cell>
          <cell r="AY1533">
            <v>-133396.26</v>
          </cell>
          <cell r="AZ1533">
            <v>-1358482.66</v>
          </cell>
          <cell r="BA1533">
            <v>-3292596950.98</v>
          </cell>
          <cell r="BC1533">
            <v>-3292596950.98</v>
          </cell>
          <cell r="BD1533">
            <v>-926408.45</v>
          </cell>
        </row>
        <row r="1534">
          <cell r="A1534" t="str">
            <v>1325058</v>
          </cell>
          <cell r="B1534" t="str">
            <v>MAQUINAS E EQUIPAMENTOS (IMPAIRMENT)</v>
          </cell>
          <cell r="C1534">
            <v>10596522.789999999</v>
          </cell>
          <cell r="BA1534">
            <v>10596522.789999999</v>
          </cell>
          <cell r="BC1534">
            <v>10596522.789999999</v>
          </cell>
        </row>
        <row r="1535">
          <cell r="A1535" t="str">
            <v>1325350</v>
          </cell>
          <cell r="B1535" t="str">
            <v>MAQUINAS E EQUIPAMENTOS</v>
          </cell>
          <cell r="C1535">
            <v>-1073401342.74</v>
          </cell>
          <cell r="F1535">
            <v>-107905342.16</v>
          </cell>
          <cell r="G1535">
            <v>-364578908.06</v>
          </cell>
          <cell r="H1535">
            <v>-5518994.2699999996</v>
          </cell>
          <cell r="I1535">
            <v>-34937783.469999999</v>
          </cell>
          <cell r="J1535">
            <v>-35218957.479999997</v>
          </cell>
          <cell r="K1535">
            <v>-39777728.329999998</v>
          </cell>
          <cell r="L1535">
            <v>-33840322.299999997</v>
          </cell>
          <cell r="M1535">
            <v>-37363084.770000003</v>
          </cell>
          <cell r="N1535">
            <v>-43180758.600000001</v>
          </cell>
          <cell r="O1535">
            <v>-21488378.559999999</v>
          </cell>
          <cell r="Q1535">
            <v>-15969991.74</v>
          </cell>
          <cell r="R1535">
            <v>-37495444.950000003</v>
          </cell>
          <cell r="S1535">
            <v>-30281725.190000001</v>
          </cell>
          <cell r="T1535">
            <v>-17175093.030000001</v>
          </cell>
          <cell r="U1535">
            <v>-18875</v>
          </cell>
          <cell r="V1535">
            <v>-30367297.600000001</v>
          </cell>
          <cell r="W1535">
            <v>-30229031.879999999</v>
          </cell>
          <cell r="X1535">
            <v>-29284241.25</v>
          </cell>
          <cell r="Y1535">
            <v>-27258441.670000002</v>
          </cell>
          <cell r="Z1535">
            <v>-27945404.73</v>
          </cell>
          <cell r="AA1535">
            <v>-27316555.059999999</v>
          </cell>
          <cell r="AB1535">
            <v>-28225078.32</v>
          </cell>
          <cell r="AC1535">
            <v>-37114561.579999998</v>
          </cell>
          <cell r="AD1535">
            <v>-34116893.270000003</v>
          </cell>
          <cell r="AE1535">
            <v>-44146228.57</v>
          </cell>
          <cell r="AF1535">
            <v>-35315796</v>
          </cell>
          <cell r="AG1535">
            <v>-34194055.32</v>
          </cell>
          <cell r="AH1535">
            <v>-34598823.229999997</v>
          </cell>
          <cell r="AI1535">
            <v>-961222.09</v>
          </cell>
          <cell r="AJ1535">
            <v>-1340126.17</v>
          </cell>
          <cell r="AK1535">
            <v>-972862.6</v>
          </cell>
          <cell r="AL1535">
            <v>-1403542.88</v>
          </cell>
          <cell r="AN1535">
            <v>-17425072.870000001</v>
          </cell>
          <cell r="AP1535">
            <v>-9111792.7300000004</v>
          </cell>
          <cell r="AQ1535">
            <v>-8126548.1399999997</v>
          </cell>
          <cell r="AR1535">
            <v>-10731721.199999999</v>
          </cell>
          <cell r="AS1535">
            <v>-9811802.7599999998</v>
          </cell>
          <cell r="AT1535">
            <v>-69331867.439999998</v>
          </cell>
          <cell r="AU1535">
            <v>-6408540.1299999999</v>
          </cell>
          <cell r="AY1535">
            <v>-133396.26</v>
          </cell>
          <cell r="AZ1535">
            <v>-1358482.66</v>
          </cell>
          <cell r="BA1535">
            <v>-2455382117.0599999</v>
          </cell>
          <cell r="BC1535">
            <v>-2455382117.0599999</v>
          </cell>
          <cell r="BD1535">
            <v>-926408.45</v>
          </cell>
        </row>
        <row r="1536">
          <cell r="A1536" t="str">
            <v>1325352</v>
          </cell>
          <cell r="B1536" t="str">
            <v>MAQUINAS E EQUIPAMENTOS # CPC</v>
          </cell>
          <cell r="C1536">
            <v>-6860960.9400000004</v>
          </cell>
          <cell r="AI1536">
            <v>-11770.21</v>
          </cell>
          <cell r="AJ1536">
            <v>-38203.949999999997</v>
          </cell>
          <cell r="AK1536">
            <v>-30672.2</v>
          </cell>
          <cell r="AL1536">
            <v>-43878.01</v>
          </cell>
          <cell r="AT1536">
            <v>-4244567.4800000004</v>
          </cell>
          <cell r="BA1536">
            <v>-11230052.789999999</v>
          </cell>
          <cell r="BC1536">
            <v>-11230052.789999999</v>
          </cell>
        </row>
        <row r="1537">
          <cell r="A1537" t="str">
            <v>1325353</v>
          </cell>
          <cell r="B1537" t="str">
            <v>MAQUINAS E EQUIPAMENTOS # CPC</v>
          </cell>
          <cell r="C1537">
            <v>-618103271.12</v>
          </cell>
          <cell r="AT1537">
            <v>-218478032.80000001</v>
          </cell>
          <cell r="BA1537">
            <v>-836581303.91999996</v>
          </cell>
          <cell r="BC1537">
            <v>-836581303.91999996</v>
          </cell>
        </row>
        <row r="1538">
          <cell r="A1538" t="str">
            <v>1425130</v>
          </cell>
          <cell r="B1538" t="str">
            <v>EQUIP. TRANSMISSAO VIA RADIO</v>
          </cell>
        </row>
        <row r="1539">
          <cell r="A1539" t="str">
            <v>1425131</v>
          </cell>
          <cell r="B1539" t="str">
            <v>EQUIP. TRANSMISSAO - DIGITAL</v>
          </cell>
        </row>
        <row r="1540">
          <cell r="A1540" t="str">
            <v>1425132</v>
          </cell>
          <cell r="B1540" t="str">
            <v>DEMAIS EQUIP.TRANSMISSAO-ANALOGICOS</v>
          </cell>
        </row>
        <row r="1541">
          <cell r="A1541" t="str">
            <v>1425133</v>
          </cell>
          <cell r="B1541" t="str">
            <v>CABOS MULTIPAR - AEREO</v>
          </cell>
        </row>
        <row r="1542">
          <cell r="A1542" t="str">
            <v>1425134</v>
          </cell>
          <cell r="B1542" t="str">
            <v>CABOS COAXIAL - AEREO</v>
          </cell>
        </row>
        <row r="1543">
          <cell r="A1543" t="str">
            <v>1425135</v>
          </cell>
          <cell r="B1543" t="str">
            <v>CABOS FIBRA OPTICA - AEREO</v>
          </cell>
        </row>
        <row r="1544">
          <cell r="A1544" t="str">
            <v>1425138</v>
          </cell>
          <cell r="B1544" t="str">
            <v>EQ. POSSE USUARIO PREST. SRTT/SCM</v>
          </cell>
        </row>
        <row r="1545">
          <cell r="A1545" t="str">
            <v>1425140</v>
          </cell>
          <cell r="B1545" t="str">
            <v>CPCT - DIGITAL</v>
          </cell>
        </row>
        <row r="1546">
          <cell r="A1546" t="str">
            <v>1425143</v>
          </cell>
          <cell r="B1546" t="str">
            <v>TORRES</v>
          </cell>
        </row>
        <row r="1547">
          <cell r="A1547" t="str">
            <v>1425144</v>
          </cell>
          <cell r="B1547" t="str">
            <v>POSTES</v>
          </cell>
        </row>
        <row r="1548">
          <cell r="A1548" t="str">
            <v>1425145</v>
          </cell>
          <cell r="B1548" t="str">
            <v>EQUIPAMENTO DE PRESSURIZACAO</v>
          </cell>
        </row>
        <row r="1549">
          <cell r="A1549" t="str">
            <v>1425146</v>
          </cell>
          <cell r="B1549" t="str">
            <v>OUTROS SUPORTES E PROTETORES</v>
          </cell>
        </row>
        <row r="1550">
          <cell r="A1550" t="str">
            <v>1425147</v>
          </cell>
          <cell r="B1550" t="str">
            <v>EQUIPAMENTO DE ENERGIA</v>
          </cell>
        </row>
        <row r="1551">
          <cell r="A1551" t="str">
            <v>1425149</v>
          </cell>
          <cell r="B1551" t="str">
            <v>EQUIP. INFORMATICA - USO GERAL</v>
          </cell>
        </row>
        <row r="1552">
          <cell r="A1552" t="str">
            <v>1425150</v>
          </cell>
          <cell r="B1552" t="str">
            <v>FERR./INSTRUM.DE REPARO/CONSTRUCAO</v>
          </cell>
        </row>
        <row r="1553">
          <cell r="A1553" t="str">
            <v>1425151</v>
          </cell>
          <cell r="B1553" t="str">
            <v>EQUIPAMENTO DE TELESUPERVISAO</v>
          </cell>
        </row>
        <row r="1554">
          <cell r="A1554" t="str">
            <v>CBAG1231124</v>
          </cell>
          <cell r="B1554" t="str">
            <v>Veículos</v>
          </cell>
          <cell r="C1554">
            <v>-15998191.609999999</v>
          </cell>
          <cell r="G1554">
            <v>0</v>
          </cell>
          <cell r="H1554">
            <v>-103886.06</v>
          </cell>
          <cell r="AZ1554">
            <v>-2619.17</v>
          </cell>
          <cell r="BA1554">
            <v>-16104696.84</v>
          </cell>
          <cell r="BC1554">
            <v>-16104696.84</v>
          </cell>
          <cell r="BD1554">
            <v>-1977.74</v>
          </cell>
        </row>
        <row r="1555">
          <cell r="A1555" t="str">
            <v>1325360</v>
          </cell>
          <cell r="B1555" t="str">
            <v>VEICULOS</v>
          </cell>
          <cell r="C1555">
            <v>-14544931.33</v>
          </cell>
          <cell r="G1555">
            <v>0</v>
          </cell>
          <cell r="H1555">
            <v>-103886.06</v>
          </cell>
          <cell r="AZ1555">
            <v>-2619.17</v>
          </cell>
          <cell r="BA1555">
            <v>-14651436.560000001</v>
          </cell>
          <cell r="BC1555">
            <v>-14651436.560000001</v>
          </cell>
          <cell r="BD1555">
            <v>-1977.74</v>
          </cell>
        </row>
        <row r="1556">
          <cell r="A1556" t="str">
            <v>1325363</v>
          </cell>
          <cell r="B1556" t="str">
            <v>VEICULOS # CPC</v>
          </cell>
          <cell r="C1556">
            <v>-1453260.28</v>
          </cell>
          <cell r="BA1556">
            <v>-1453260.28</v>
          </cell>
          <cell r="BC1556">
            <v>-1453260.28</v>
          </cell>
        </row>
        <row r="1557">
          <cell r="A1557" t="str">
            <v>1425170</v>
          </cell>
          <cell r="B1557" t="str">
            <v>VEICULOS</v>
          </cell>
        </row>
        <row r="1558">
          <cell r="A1558" t="str">
            <v>CBAG1231125</v>
          </cell>
          <cell r="B1558" t="str">
            <v>Móveis e Utensílios</v>
          </cell>
          <cell r="C1558">
            <v>-7913081.8399999999</v>
          </cell>
          <cell r="F1558">
            <v>-801121.44</v>
          </cell>
          <cell r="G1558">
            <v>-120509.74</v>
          </cell>
          <cell r="H1558">
            <v>-1016575.69</v>
          </cell>
          <cell r="K1558">
            <v>-17301.509999999998</v>
          </cell>
          <cell r="N1558">
            <v>-15247.72</v>
          </cell>
          <cell r="S1558">
            <v>-4334.24</v>
          </cell>
          <cell r="AE1558">
            <v>-5356.48</v>
          </cell>
          <cell r="AI1558">
            <v>-42.06</v>
          </cell>
          <cell r="AT1558">
            <v>-1105458.99</v>
          </cell>
          <cell r="AV1558">
            <v>-29775.47</v>
          </cell>
          <cell r="AW1558">
            <v>-29907.89</v>
          </cell>
          <cell r="AY1558">
            <v>-15656.67</v>
          </cell>
          <cell r="AZ1558">
            <v>-196441.73</v>
          </cell>
          <cell r="BA1558">
            <v>-11270811.470000001</v>
          </cell>
          <cell r="BC1558">
            <v>-11270811.470000001</v>
          </cell>
          <cell r="BD1558">
            <v>-100146.92</v>
          </cell>
        </row>
        <row r="1559">
          <cell r="A1559" t="str">
            <v>1325370</v>
          </cell>
          <cell r="B1559" t="str">
            <v>MOVEIS E UTENSILIOS</v>
          </cell>
          <cell r="C1559">
            <v>-6077373.8899999997</v>
          </cell>
          <cell r="F1559">
            <v>-801121.44</v>
          </cell>
          <cell r="G1559">
            <v>-120509.74</v>
          </cell>
          <cell r="H1559">
            <v>-1016575.69</v>
          </cell>
          <cell r="K1559">
            <v>-17301.509999999998</v>
          </cell>
          <cell r="N1559">
            <v>-15247.72</v>
          </cell>
          <cell r="S1559">
            <v>-4334.24</v>
          </cell>
          <cell r="AE1559">
            <v>-5356.48</v>
          </cell>
          <cell r="AI1559">
            <v>-42.06</v>
          </cell>
          <cell r="AT1559">
            <v>-692896.63</v>
          </cell>
          <cell r="AV1559">
            <v>-29775.47</v>
          </cell>
          <cell r="AW1559">
            <v>-29907.89</v>
          </cell>
          <cell r="AY1559">
            <v>-15656.67</v>
          </cell>
          <cell r="AZ1559">
            <v>-196441.73</v>
          </cell>
          <cell r="BA1559">
            <v>-9022541.1600000001</v>
          </cell>
          <cell r="BC1559">
            <v>-9022541.1600000001</v>
          </cell>
          <cell r="BD1559">
            <v>-100146.92</v>
          </cell>
        </row>
        <row r="1560">
          <cell r="A1560" t="str">
            <v>1325372</v>
          </cell>
          <cell r="B1560" t="str">
            <v>MOVEIS E UTENSILIOS # CPC</v>
          </cell>
          <cell r="C1560">
            <v>-7.04</v>
          </cell>
          <cell r="BA1560">
            <v>-7.04</v>
          </cell>
          <cell r="BC1560">
            <v>-7.04</v>
          </cell>
        </row>
        <row r="1561">
          <cell r="A1561" t="str">
            <v>1325373</v>
          </cell>
          <cell r="B1561" t="str">
            <v>MOVEIS E UTENSILIOS # CPC</v>
          </cell>
          <cell r="C1561">
            <v>-1835700.91</v>
          </cell>
          <cell r="AT1561">
            <v>-412562.36</v>
          </cell>
          <cell r="BA1561">
            <v>-2248263.27</v>
          </cell>
          <cell r="BC1561">
            <v>-2248263.27</v>
          </cell>
        </row>
        <row r="1562">
          <cell r="A1562" t="str">
            <v>1425180</v>
          </cell>
          <cell r="B1562" t="str">
            <v>MOBILIARIO /OUTROS EQUIP.USO GERAL</v>
          </cell>
        </row>
        <row r="1563">
          <cell r="A1563" t="str">
            <v>CBAG1231127</v>
          </cell>
          <cell r="B1563" t="str">
            <v>Terrenos</v>
          </cell>
          <cell r="C1563">
            <v>-51341969.57</v>
          </cell>
          <cell r="F1563">
            <v>-6115177.0800000001</v>
          </cell>
          <cell r="AU1563">
            <v>-1700817.9199999999</v>
          </cell>
          <cell r="BA1563">
            <v>-59157964.57</v>
          </cell>
          <cell r="BC1563">
            <v>-59157964.57</v>
          </cell>
        </row>
        <row r="1564">
          <cell r="A1564" t="str">
            <v>1325028</v>
          </cell>
          <cell r="B1564" t="str">
            <v>TERRENOS (IMPAIRMENT)</v>
          </cell>
          <cell r="C1564">
            <v>1516618.89</v>
          </cell>
          <cell r="BA1564">
            <v>1516618.89</v>
          </cell>
          <cell r="BC1564">
            <v>1516618.89</v>
          </cell>
        </row>
        <row r="1565">
          <cell r="A1565" t="str">
            <v>1325320</v>
          </cell>
          <cell r="B1565" t="str">
            <v>TERRENOS</v>
          </cell>
          <cell r="C1565">
            <v>-44122295.259999998</v>
          </cell>
          <cell r="F1565">
            <v>-6115177.0800000001</v>
          </cell>
          <cell r="AU1565">
            <v>-1700817.9199999999</v>
          </cell>
          <cell r="BA1565">
            <v>-51938290.259999998</v>
          </cell>
          <cell r="BC1565">
            <v>-51938290.259999998</v>
          </cell>
        </row>
        <row r="1566">
          <cell r="A1566" t="str">
            <v>1325322</v>
          </cell>
          <cell r="B1566" t="str">
            <v>TERRENOS # CPC</v>
          </cell>
          <cell r="C1566">
            <v>-8736293.1999999993</v>
          </cell>
          <cell r="BA1566">
            <v>-8736293.1999999993</v>
          </cell>
          <cell r="BC1566">
            <v>-8736293.1999999993</v>
          </cell>
        </row>
        <row r="1567">
          <cell r="A1567" t="str">
            <v>CBAG1231128</v>
          </cell>
          <cell r="B1567" t="str">
            <v>Aeronaves</v>
          </cell>
          <cell r="C1567">
            <v>-17066634.82</v>
          </cell>
          <cell r="BA1567">
            <v>-17066634.82</v>
          </cell>
          <cell r="BC1567">
            <v>-17066634.82</v>
          </cell>
        </row>
        <row r="1568">
          <cell r="A1568" t="str">
            <v>1325460</v>
          </cell>
          <cell r="B1568" t="str">
            <v>AERONAVE</v>
          </cell>
          <cell r="C1568">
            <v>-17066634.82</v>
          </cell>
          <cell r="BA1568">
            <v>-17066634.82</v>
          </cell>
          <cell r="BC1568">
            <v>-17066634.82</v>
          </cell>
        </row>
        <row r="1569">
          <cell r="A1569" t="str">
            <v>CBAG12312</v>
          </cell>
          <cell r="B1569" t="str">
            <v>Obrigações Especiais</v>
          </cell>
          <cell r="C1569">
            <v>-282536.31</v>
          </cell>
          <cell r="G1569">
            <v>-133882.98000000001</v>
          </cell>
          <cell r="BA1569">
            <v>-416419.29</v>
          </cell>
          <cell r="BC1569">
            <v>-416419.29</v>
          </cell>
        </row>
        <row r="1570">
          <cell r="A1570" t="str">
            <v>CBAG123121</v>
          </cell>
          <cell r="B1570" t="str">
            <v>Obrigações Especiais</v>
          </cell>
          <cell r="C1570">
            <v>-282536.31</v>
          </cell>
          <cell r="G1570">
            <v>-133882.98000000001</v>
          </cell>
          <cell r="BA1570">
            <v>-416419.29</v>
          </cell>
          <cell r="BC1570">
            <v>-416419.29</v>
          </cell>
        </row>
        <row r="1571">
          <cell r="A1571" t="str">
            <v>CBAG1231211</v>
          </cell>
          <cell r="B1571" t="str">
            <v>Participações e doações - Imob em Serviço</v>
          </cell>
          <cell r="C1571">
            <v>-577651.1</v>
          </cell>
          <cell r="G1571">
            <v>-169128.68</v>
          </cell>
          <cell r="BA1571">
            <v>-746779.78</v>
          </cell>
          <cell r="BC1571">
            <v>-746779.78</v>
          </cell>
        </row>
        <row r="1572">
          <cell r="A1572" t="str">
            <v>1231089</v>
          </cell>
          <cell r="B1572" t="str">
            <v>(-)OE - COMP.-IMOB. SERVICO</v>
          </cell>
          <cell r="C1572">
            <v>-577651.1</v>
          </cell>
          <cell r="G1572">
            <v>-169128.68</v>
          </cell>
          <cell r="BA1572">
            <v>-746779.78</v>
          </cell>
          <cell r="BC1572">
            <v>-746779.78</v>
          </cell>
        </row>
        <row r="1573">
          <cell r="A1573" t="str">
            <v>CBAG1231212</v>
          </cell>
          <cell r="B1573" t="str">
            <v>(-)Particip e doações - Reintegração Acum AIS</v>
          </cell>
          <cell r="C1573">
            <v>295114.78999999998</v>
          </cell>
          <cell r="G1573">
            <v>35245.699999999997</v>
          </cell>
          <cell r="BA1573">
            <v>330360.49</v>
          </cell>
          <cell r="BC1573">
            <v>330360.49</v>
          </cell>
        </row>
        <row r="1574">
          <cell r="A1574" t="str">
            <v>1235389</v>
          </cell>
          <cell r="B1574" t="str">
            <v>(-)OE - COMP.-IMOB. REINTEGRACAO ACUM</v>
          </cell>
          <cell r="C1574">
            <v>295114.78999999998</v>
          </cell>
          <cell r="G1574">
            <v>35245.699999999997</v>
          </cell>
          <cell r="BA1574">
            <v>330360.49</v>
          </cell>
          <cell r="BC1574">
            <v>330360.49</v>
          </cell>
        </row>
        <row r="1575">
          <cell r="A1575" t="str">
            <v>CBAG12313</v>
          </cell>
          <cell r="B1575" t="str">
            <v>Provisão p/ ajuste ao valor de recuperação</v>
          </cell>
          <cell r="C1575">
            <v>-677073006.22000003</v>
          </cell>
          <cell r="G1575">
            <v>-108132362.25</v>
          </cell>
          <cell r="BA1575">
            <v>-785205368.47000003</v>
          </cell>
          <cell r="BC1575">
            <v>-785205368.47000003</v>
          </cell>
        </row>
        <row r="1576">
          <cell r="A1576" t="str">
            <v>1320903</v>
          </cell>
          <cell r="B1576" t="str">
            <v>(-)PROVISAO PARA REDUCAO AO VALOR RECUPERAVEL-AIS</v>
          </cell>
          <cell r="C1576">
            <v>-677073006.22000003</v>
          </cell>
          <cell r="G1576">
            <v>-108132362.25</v>
          </cell>
          <cell r="BA1576">
            <v>-785205368.47000003</v>
          </cell>
          <cell r="BC1576">
            <v>-785205368.47000003</v>
          </cell>
        </row>
        <row r="1577">
          <cell r="A1577" t="str">
            <v>CBAG12314</v>
          </cell>
          <cell r="B1577" t="str">
            <v>(-) Ajustes pelas Renovações de Concessões</v>
          </cell>
          <cell r="C1577">
            <v>-1439527173.5799999</v>
          </cell>
          <cell r="BA1577">
            <v>-1439527173.5799999</v>
          </cell>
          <cell r="BC1577">
            <v>-1439527173.5799999</v>
          </cell>
        </row>
        <row r="1578">
          <cell r="A1578" t="str">
            <v>1320912</v>
          </cell>
          <cell r="B1578" t="str">
            <v>(-)INDEN USINAS - TERRENOS</v>
          </cell>
          <cell r="C1578">
            <v>-655616.68000000005</v>
          </cell>
          <cell r="BA1578">
            <v>-655616.68000000005</v>
          </cell>
          <cell r="BC1578">
            <v>-655616.68000000005</v>
          </cell>
        </row>
        <row r="1579">
          <cell r="A1579" t="str">
            <v>1320913</v>
          </cell>
          <cell r="B1579" t="str">
            <v>(-)INDEN USINAS - RESERVATORIOS</v>
          </cell>
          <cell r="C1579">
            <v>-88699215.109999999</v>
          </cell>
          <cell r="BA1579">
            <v>-88699215.109999999</v>
          </cell>
          <cell r="BC1579">
            <v>-88699215.109999999</v>
          </cell>
        </row>
        <row r="1580">
          <cell r="A1580" t="str">
            <v>1320914</v>
          </cell>
          <cell r="B1580" t="str">
            <v>(-)INDEN USINAS - EDIFICACOES CIVIS</v>
          </cell>
          <cell r="C1580">
            <v>-19520211.43</v>
          </cell>
          <cell r="BA1580">
            <v>-19520211.43</v>
          </cell>
          <cell r="BC1580">
            <v>-19520211.43</v>
          </cell>
        </row>
        <row r="1581">
          <cell r="A1581" t="str">
            <v>1320915</v>
          </cell>
          <cell r="B1581" t="str">
            <v>(-)INDEN USINAS - MAQ E EQUIPAMENTOS</v>
          </cell>
          <cell r="C1581">
            <v>-47747881.840000004</v>
          </cell>
          <cell r="BA1581">
            <v>-47747881.840000004</v>
          </cell>
          <cell r="BC1581">
            <v>-47747881.840000004</v>
          </cell>
        </row>
        <row r="1582">
          <cell r="A1582" t="str">
            <v>1320916</v>
          </cell>
          <cell r="B1582" t="str">
            <v>(-)INDEN USINAS - VEICULOS</v>
          </cell>
          <cell r="C1582">
            <v>-55338.6</v>
          </cell>
          <cell r="BA1582">
            <v>-55338.6</v>
          </cell>
          <cell r="BC1582">
            <v>-55338.6</v>
          </cell>
        </row>
        <row r="1583">
          <cell r="A1583" t="str">
            <v>1320917</v>
          </cell>
          <cell r="B1583" t="str">
            <v>(-)INDEN USINAS - MOVEIS E UTENSILIOS</v>
          </cell>
          <cell r="C1583">
            <v>-237873.31</v>
          </cell>
          <cell r="BA1583">
            <v>-237873.31</v>
          </cell>
          <cell r="BC1583">
            <v>-237873.31</v>
          </cell>
        </row>
        <row r="1584">
          <cell r="A1584" t="str">
            <v>1320922</v>
          </cell>
          <cell r="B1584" t="str">
            <v>(-)INDEN USINAS - TERRENOS - DEMEED COST</v>
          </cell>
          <cell r="C1584">
            <v>-256980.49</v>
          </cell>
          <cell r="BA1584">
            <v>-256980.49</v>
          </cell>
          <cell r="BC1584">
            <v>-256980.49</v>
          </cell>
        </row>
        <row r="1585">
          <cell r="A1585" t="str">
            <v>1320923</v>
          </cell>
          <cell r="B1585" t="str">
            <v>(-)INDEN USINAS - RESERVATORIOS - DEMEED COST</v>
          </cell>
          <cell r="C1585">
            <v>-928584348.76999998</v>
          </cell>
          <cell r="BA1585">
            <v>-928584348.76999998</v>
          </cell>
          <cell r="BC1585">
            <v>-928584348.76999998</v>
          </cell>
        </row>
        <row r="1586">
          <cell r="A1586" t="str">
            <v>1320924</v>
          </cell>
          <cell r="B1586" t="str">
            <v>(-)INDEN USINAS - EDIFICACOES CIVIS - DEMEED COST</v>
          </cell>
          <cell r="C1586">
            <v>-132648592.5</v>
          </cell>
          <cell r="BA1586">
            <v>-132648592.5</v>
          </cell>
          <cell r="BC1586">
            <v>-132648592.5</v>
          </cell>
        </row>
        <row r="1587">
          <cell r="A1587" t="str">
            <v>1320925</v>
          </cell>
          <cell r="B1587" t="str">
            <v>(-)INDEN USINAS - MAQ E EQUIPAMENTOS - DEMEED COST</v>
          </cell>
          <cell r="C1587">
            <v>-220924853.81999999</v>
          </cell>
          <cell r="BA1587">
            <v>-220924853.81999999</v>
          </cell>
          <cell r="BC1587">
            <v>-220924853.81999999</v>
          </cell>
        </row>
        <row r="1588">
          <cell r="A1588" t="str">
            <v>1320926</v>
          </cell>
          <cell r="B1588" t="str">
            <v>(-)INDEN USINAS - VEICULOS - DEMEED COST</v>
          </cell>
          <cell r="C1588">
            <v>-3331.03</v>
          </cell>
          <cell r="BA1588">
            <v>-3331.03</v>
          </cell>
          <cell r="BC1588">
            <v>-3331.03</v>
          </cell>
        </row>
        <row r="1589">
          <cell r="A1589" t="str">
            <v>1320927</v>
          </cell>
          <cell r="B1589" t="str">
            <v>(-)INDEN USINAS - MOVEIS E UTENSILIOS - DEMEED COS</v>
          </cell>
          <cell r="C1589">
            <v>-192930</v>
          </cell>
          <cell r="BA1589">
            <v>-192930</v>
          </cell>
          <cell r="BC1589">
            <v>-192930</v>
          </cell>
        </row>
        <row r="1590">
          <cell r="A1590" t="str">
            <v>CBAG12315</v>
          </cell>
          <cell r="B1590" t="str">
            <v>Controle Depreciação após Ajustes Renovação</v>
          </cell>
          <cell r="C1590">
            <v>1399342217.8800001</v>
          </cell>
          <cell r="BA1590">
            <v>1399342217.8800001</v>
          </cell>
          <cell r="BC1590">
            <v>1399342217.8800001</v>
          </cell>
        </row>
        <row r="1591">
          <cell r="A1591" t="str">
            <v>1325903</v>
          </cell>
          <cell r="B1591" t="str">
            <v>INDENIZACAO USINAS - DEPREC RESERVATORIOS</v>
          </cell>
          <cell r="C1591">
            <v>87980745.609999999</v>
          </cell>
          <cell r="BA1591">
            <v>87980745.609999999</v>
          </cell>
          <cell r="BC1591">
            <v>87980745.609999999</v>
          </cell>
        </row>
        <row r="1592">
          <cell r="A1592" t="str">
            <v>1325904</v>
          </cell>
          <cell r="B1592" t="str">
            <v>INDENIZACAO USINAS - DEPREC EDIFICACOES CIVIS</v>
          </cell>
          <cell r="C1592">
            <v>18219630.77</v>
          </cell>
          <cell r="BA1592">
            <v>18219630.77</v>
          </cell>
          <cell r="BC1592">
            <v>18219630.77</v>
          </cell>
        </row>
        <row r="1593">
          <cell r="A1593" t="str">
            <v>1325905</v>
          </cell>
          <cell r="B1593" t="str">
            <v>INDENIZACAO USINAS - DEPREC MAQ E EQUIPAMENTOS</v>
          </cell>
          <cell r="C1593">
            <v>29641633.239999998</v>
          </cell>
          <cell r="BA1593">
            <v>29641633.239999998</v>
          </cell>
          <cell r="BC1593">
            <v>29641633.239999998</v>
          </cell>
        </row>
        <row r="1594">
          <cell r="A1594" t="str">
            <v>1325906</v>
          </cell>
          <cell r="B1594" t="str">
            <v>INDENIZACAO USINAS - DEPREC VEICULOS</v>
          </cell>
          <cell r="C1594">
            <v>53083.53</v>
          </cell>
          <cell r="BA1594">
            <v>53083.53</v>
          </cell>
          <cell r="BC1594">
            <v>53083.53</v>
          </cell>
        </row>
        <row r="1595">
          <cell r="A1595" t="str">
            <v>1325907</v>
          </cell>
          <cell r="B1595" t="str">
            <v>INDENIZACAO USINAS - DEPREC MOVEIS E UTENSILIOS</v>
          </cell>
          <cell r="C1595">
            <v>208895.69</v>
          </cell>
          <cell r="BA1595">
            <v>208895.69</v>
          </cell>
          <cell r="BC1595">
            <v>208895.69</v>
          </cell>
        </row>
        <row r="1596">
          <cell r="A1596" t="str">
            <v>1325913</v>
          </cell>
          <cell r="B1596" t="str">
            <v>INDEN USINAS - DEPREC RESERVATORIOS - DEMEED COST</v>
          </cell>
          <cell r="C1596">
            <v>928280043.79999995</v>
          </cell>
          <cell r="BA1596">
            <v>928280043.79999995</v>
          </cell>
          <cell r="BC1596">
            <v>928280043.79999995</v>
          </cell>
        </row>
        <row r="1597">
          <cell r="A1597" t="str">
            <v>1325914</v>
          </cell>
          <cell r="B1597" t="str">
            <v>INDEN USINAS - DEPREC EDIFICAC CIVIS - DEMEED COST</v>
          </cell>
          <cell r="C1597">
            <v>132502301.27</v>
          </cell>
          <cell r="BA1597">
            <v>132502301.27</v>
          </cell>
          <cell r="BC1597">
            <v>132502301.27</v>
          </cell>
        </row>
        <row r="1598">
          <cell r="A1598" t="str">
            <v>1325915</v>
          </cell>
          <cell r="B1598" t="str">
            <v>INDEN USINAS - DEPREC MAQ E EQUIP - DEMEED COST</v>
          </cell>
          <cell r="C1598">
            <v>202260069.21000001</v>
          </cell>
          <cell r="BA1598">
            <v>202260069.21000001</v>
          </cell>
          <cell r="BC1598">
            <v>202260069.21000001</v>
          </cell>
        </row>
        <row r="1599">
          <cell r="A1599" t="str">
            <v>1325916</v>
          </cell>
          <cell r="B1599" t="str">
            <v>INDEN USINAS - DEPREC VEICULOS - DEMEED COST</v>
          </cell>
          <cell r="C1599">
            <v>4509.6899999999996</v>
          </cell>
          <cell r="BA1599">
            <v>4509.6899999999996</v>
          </cell>
          <cell r="BC1599">
            <v>4509.6899999999996</v>
          </cell>
        </row>
        <row r="1600">
          <cell r="A1600" t="str">
            <v>1325917</v>
          </cell>
          <cell r="B1600" t="str">
            <v>INDEN USINAS - DEPREC MOVEIS E UTENS - DEMEED COST</v>
          </cell>
          <cell r="C1600">
            <v>191305.07</v>
          </cell>
          <cell r="BA1600">
            <v>191305.07</v>
          </cell>
          <cell r="BC1600">
            <v>191305.07</v>
          </cell>
        </row>
        <row r="1601">
          <cell r="A1601" t="str">
            <v>CBAG1232</v>
          </cell>
          <cell r="B1601" t="str">
            <v>Imobilizado em Andamento</v>
          </cell>
          <cell r="C1601">
            <v>316050114.01999998</v>
          </cell>
          <cell r="D1601">
            <v>0</v>
          </cell>
          <cell r="F1601">
            <v>2014541.16</v>
          </cell>
          <cell r="G1601">
            <v>42180963.020000003</v>
          </cell>
          <cell r="H1601">
            <v>0.2</v>
          </cell>
          <cell r="I1601">
            <v>0</v>
          </cell>
          <cell r="J1601">
            <v>0</v>
          </cell>
          <cell r="K1601">
            <v>1137322.33</v>
          </cell>
          <cell r="L1601">
            <v>0</v>
          </cell>
          <cell r="M1601">
            <v>27118.98</v>
          </cell>
          <cell r="N1601">
            <v>5130063.53</v>
          </cell>
          <cell r="O1601">
            <v>27118.98</v>
          </cell>
          <cell r="Q1601">
            <v>0</v>
          </cell>
          <cell r="R1601">
            <v>0</v>
          </cell>
          <cell r="S1601">
            <v>1068012.2</v>
          </cell>
          <cell r="T1601">
            <v>0</v>
          </cell>
          <cell r="U1601">
            <v>4237512.63</v>
          </cell>
          <cell r="V1601">
            <v>473148.87</v>
          </cell>
          <cell r="W1601">
            <v>491474.87</v>
          </cell>
          <cell r="X1601">
            <v>807795.67</v>
          </cell>
          <cell r="Y1601">
            <v>3352018.88</v>
          </cell>
          <cell r="Z1601">
            <v>0</v>
          </cell>
          <cell r="AA1601">
            <v>968224.67</v>
          </cell>
          <cell r="AB1601">
            <v>152496.76</v>
          </cell>
          <cell r="AC1601">
            <v>423542.51</v>
          </cell>
          <cell r="AD1601">
            <v>0</v>
          </cell>
          <cell r="AE1601">
            <v>1561904.3</v>
          </cell>
          <cell r="AF1601">
            <v>1306460.8899999999</v>
          </cell>
          <cell r="AG1601">
            <v>821105.24</v>
          </cell>
          <cell r="AH1601">
            <v>1134.44</v>
          </cell>
          <cell r="AI1601">
            <v>68249.36</v>
          </cell>
          <cell r="AJ1601">
            <v>0</v>
          </cell>
          <cell r="AK1601">
            <v>0</v>
          </cell>
          <cell r="AL1601">
            <v>0</v>
          </cell>
          <cell r="AT1601">
            <v>297023.90999999997</v>
          </cell>
          <cell r="AU1601">
            <v>2631369.1800000002</v>
          </cell>
          <cell r="AV1601">
            <v>0</v>
          </cell>
          <cell r="AW1601">
            <v>0</v>
          </cell>
          <cell r="AX1601">
            <v>0</v>
          </cell>
          <cell r="AY1601">
            <v>70940.45</v>
          </cell>
          <cell r="AZ1601">
            <v>3397929.47</v>
          </cell>
          <cell r="BA1601">
            <v>388697586.51999998</v>
          </cell>
          <cell r="BC1601">
            <v>388697586.51999998</v>
          </cell>
          <cell r="BD1601">
            <v>436787.23</v>
          </cell>
        </row>
        <row r="1602">
          <cell r="A1602" t="str">
            <v>CBAG123201</v>
          </cell>
          <cell r="B1602" t="str">
            <v>Terrenos</v>
          </cell>
          <cell r="C1602">
            <v>126266514.15000001</v>
          </cell>
          <cell r="D1602">
            <v>0</v>
          </cell>
          <cell r="F1602">
            <v>0</v>
          </cell>
          <cell r="G1602">
            <v>0</v>
          </cell>
          <cell r="K1602">
            <v>0</v>
          </cell>
          <cell r="AU1602">
            <v>458524.22</v>
          </cell>
          <cell r="BA1602">
            <v>126725038.37</v>
          </cell>
          <cell r="BC1602">
            <v>126725038.37</v>
          </cell>
        </row>
        <row r="1603">
          <cell r="A1603" t="str">
            <v>1329020</v>
          </cell>
          <cell r="B1603" t="str">
            <v>TERRENOS</v>
          </cell>
          <cell r="C1603">
            <v>178774342.59999999</v>
          </cell>
          <cell r="D1603">
            <v>20010135.239999998</v>
          </cell>
          <cell r="AU1603">
            <v>458524.22</v>
          </cell>
          <cell r="BA1603">
            <v>199243002.06</v>
          </cell>
          <cell r="BC1603">
            <v>199243002.06</v>
          </cell>
        </row>
        <row r="1604">
          <cell r="A1604" t="str">
            <v>1329021</v>
          </cell>
          <cell r="B1604" t="str">
            <v>(-)TERRENOS # CPC</v>
          </cell>
          <cell r="C1604">
            <v>-178774342.59999999</v>
          </cell>
          <cell r="D1604">
            <v>-20010135.239999998</v>
          </cell>
          <cell r="AU1604">
            <v>-458524.22</v>
          </cell>
          <cell r="BA1604">
            <v>-199243002.06</v>
          </cell>
          <cell r="BC1604">
            <v>-199243002.06</v>
          </cell>
        </row>
        <row r="1605">
          <cell r="A1605" t="str">
            <v>1329320</v>
          </cell>
          <cell r="B1605" t="str">
            <v>TERRENOS</v>
          </cell>
          <cell r="C1605">
            <v>166308590.38999999</v>
          </cell>
          <cell r="F1605">
            <v>0</v>
          </cell>
          <cell r="G1605">
            <v>0</v>
          </cell>
          <cell r="K1605">
            <v>0</v>
          </cell>
          <cell r="AU1605">
            <v>458524.22</v>
          </cell>
          <cell r="BA1605">
            <v>166767114.61000001</v>
          </cell>
          <cell r="BC1605">
            <v>166767114.61000001</v>
          </cell>
        </row>
        <row r="1606">
          <cell r="A1606" t="str">
            <v>1329322</v>
          </cell>
          <cell r="B1606" t="str">
            <v>TERRENOS # CPC</v>
          </cell>
          <cell r="C1606">
            <v>-40042076.240000002</v>
          </cell>
          <cell r="BA1606">
            <v>-40042076.240000002</v>
          </cell>
          <cell r="BC1606">
            <v>-40042076.240000002</v>
          </cell>
        </row>
        <row r="1607">
          <cell r="A1607" t="str">
            <v>CBAG123202</v>
          </cell>
          <cell r="B1607" t="str">
            <v>Reservatórios, Barragens e Adutoras</v>
          </cell>
          <cell r="C1607">
            <v>1757487.15</v>
          </cell>
          <cell r="F1607">
            <v>0</v>
          </cell>
          <cell r="AT1607">
            <v>0</v>
          </cell>
          <cell r="AU1607">
            <v>0</v>
          </cell>
          <cell r="BA1607">
            <v>1757487.15</v>
          </cell>
          <cell r="BC1607">
            <v>1757487.15</v>
          </cell>
        </row>
        <row r="1608">
          <cell r="A1608" t="str">
            <v>1329030</v>
          </cell>
          <cell r="B1608" t="str">
            <v>RESERVATORIOS, BARRAGENS E ADUTORAS</v>
          </cell>
          <cell r="C1608">
            <v>1557714.59</v>
          </cell>
          <cell r="F1608">
            <v>0</v>
          </cell>
          <cell r="AT1608">
            <v>0</v>
          </cell>
          <cell r="AU1608">
            <v>0</v>
          </cell>
          <cell r="BA1608">
            <v>1557714.59</v>
          </cell>
          <cell r="BC1608">
            <v>1557714.59</v>
          </cell>
        </row>
        <row r="1609">
          <cell r="A1609" t="str">
            <v>1329031</v>
          </cell>
          <cell r="B1609" t="str">
            <v>(-)RESERVATORIOS, BARRAGENS E ADUTORAS  # CPC</v>
          </cell>
          <cell r="C1609">
            <v>-1557714.59</v>
          </cell>
          <cell r="AT1609">
            <v>0</v>
          </cell>
          <cell r="AU1609">
            <v>0</v>
          </cell>
          <cell r="BA1609">
            <v>-1557714.59</v>
          </cell>
          <cell r="BC1609">
            <v>-1557714.59</v>
          </cell>
        </row>
        <row r="1610">
          <cell r="A1610" t="str">
            <v>1329330</v>
          </cell>
          <cell r="B1610" t="str">
            <v>RESERVATORIOS, BARRAGENS E ADUTORAS</v>
          </cell>
          <cell r="C1610">
            <v>1557714.59</v>
          </cell>
          <cell r="F1610">
            <v>0</v>
          </cell>
          <cell r="AT1610">
            <v>0</v>
          </cell>
          <cell r="AU1610">
            <v>0</v>
          </cell>
          <cell r="BA1610">
            <v>1557714.59</v>
          </cell>
          <cell r="BC1610">
            <v>1557714.59</v>
          </cell>
        </row>
        <row r="1611">
          <cell r="A1611" t="str">
            <v>1329332</v>
          </cell>
          <cell r="B1611" t="str">
            <v>RESERVATORIOS, BARRAGENS E ADUTORAS  # CPC</v>
          </cell>
          <cell r="C1611">
            <v>199772.56</v>
          </cell>
          <cell r="AT1611">
            <v>0</v>
          </cell>
          <cell r="BA1611">
            <v>199772.56</v>
          </cell>
          <cell r="BC1611">
            <v>199772.56</v>
          </cell>
        </row>
        <row r="1612">
          <cell r="A1612" t="str">
            <v>CBAG123203</v>
          </cell>
          <cell r="B1612" t="str">
            <v>Edificações, Obras Civis e Benfeitorias</v>
          </cell>
          <cell r="C1612">
            <v>9043886.8900000006</v>
          </cell>
          <cell r="D1612">
            <v>0</v>
          </cell>
          <cell r="F1612">
            <v>0</v>
          </cell>
          <cell r="G1612">
            <v>0</v>
          </cell>
          <cell r="H1612">
            <v>0</v>
          </cell>
          <cell r="I1612">
            <v>0</v>
          </cell>
          <cell r="J1612">
            <v>0</v>
          </cell>
          <cell r="K1612">
            <v>0</v>
          </cell>
          <cell r="L1612">
            <v>0</v>
          </cell>
          <cell r="M1612">
            <v>27118.98</v>
          </cell>
          <cell r="N1612">
            <v>27118.98</v>
          </cell>
          <cell r="O1612">
            <v>27118.98</v>
          </cell>
          <cell r="Q1612">
            <v>0</v>
          </cell>
          <cell r="R1612">
            <v>0</v>
          </cell>
          <cell r="S1612">
            <v>0</v>
          </cell>
          <cell r="T1612">
            <v>0</v>
          </cell>
          <cell r="V1612">
            <v>0</v>
          </cell>
          <cell r="W1612">
            <v>0</v>
          </cell>
          <cell r="X1612">
            <v>0</v>
          </cell>
          <cell r="Y1612">
            <v>0</v>
          </cell>
          <cell r="Z1612">
            <v>0</v>
          </cell>
          <cell r="AA1612">
            <v>0</v>
          </cell>
          <cell r="AB1612">
            <v>0</v>
          </cell>
          <cell r="AC1612">
            <v>0</v>
          </cell>
          <cell r="AD1612">
            <v>0</v>
          </cell>
          <cell r="AE1612">
            <v>341866.56</v>
          </cell>
          <cell r="AF1612">
            <v>0</v>
          </cell>
          <cell r="AG1612">
            <v>0</v>
          </cell>
          <cell r="AH1612">
            <v>0</v>
          </cell>
          <cell r="AI1612">
            <v>0</v>
          </cell>
          <cell r="AJ1612">
            <v>0</v>
          </cell>
          <cell r="AK1612">
            <v>0</v>
          </cell>
          <cell r="AL1612">
            <v>0</v>
          </cell>
          <cell r="AT1612">
            <v>0</v>
          </cell>
          <cell r="AU1612">
            <v>0</v>
          </cell>
          <cell r="AY1612">
            <v>2363.8200000000002</v>
          </cell>
          <cell r="AZ1612">
            <v>4272.12</v>
          </cell>
          <cell r="BA1612">
            <v>9473746.3300000001</v>
          </cell>
          <cell r="BC1612">
            <v>9473746.3300000001</v>
          </cell>
          <cell r="BD1612">
            <v>313330.25</v>
          </cell>
        </row>
        <row r="1613">
          <cell r="A1613" t="str">
            <v>1329040</v>
          </cell>
          <cell r="B1613" t="str">
            <v>EDIFICACOES,OBRAS CIVIS E BENFEITORIAS</v>
          </cell>
          <cell r="C1613">
            <v>9954806.4399999995</v>
          </cell>
          <cell r="D1613">
            <v>64838542.259999998</v>
          </cell>
          <cell r="F1613">
            <v>0</v>
          </cell>
          <cell r="H1613">
            <v>0</v>
          </cell>
          <cell r="I1613">
            <v>0</v>
          </cell>
          <cell r="J1613">
            <v>0</v>
          </cell>
          <cell r="K1613">
            <v>0</v>
          </cell>
          <cell r="L1613">
            <v>0</v>
          </cell>
          <cell r="M1613">
            <v>27118.98</v>
          </cell>
          <cell r="N1613">
            <v>27118.98</v>
          </cell>
          <cell r="O1613">
            <v>27118.98</v>
          </cell>
          <cell r="Q1613">
            <v>0</v>
          </cell>
          <cell r="R1613">
            <v>0</v>
          </cell>
          <cell r="S1613">
            <v>0</v>
          </cell>
          <cell r="T1613">
            <v>0</v>
          </cell>
          <cell r="V1613">
            <v>0</v>
          </cell>
          <cell r="W1613">
            <v>0</v>
          </cell>
          <cell r="X1613">
            <v>0</v>
          </cell>
          <cell r="Y1613">
            <v>0</v>
          </cell>
          <cell r="Z1613">
            <v>0</v>
          </cell>
          <cell r="AA1613">
            <v>0</v>
          </cell>
          <cell r="AB1613">
            <v>0</v>
          </cell>
          <cell r="AC1613">
            <v>0</v>
          </cell>
          <cell r="AD1613">
            <v>0</v>
          </cell>
          <cell r="AE1613">
            <v>341866.56</v>
          </cell>
          <cell r="AF1613">
            <v>0</v>
          </cell>
          <cell r="AG1613">
            <v>0</v>
          </cell>
          <cell r="AH1613">
            <v>0</v>
          </cell>
          <cell r="AI1613">
            <v>0</v>
          </cell>
          <cell r="AJ1613">
            <v>0</v>
          </cell>
          <cell r="AK1613">
            <v>0</v>
          </cell>
          <cell r="AL1613">
            <v>0</v>
          </cell>
          <cell r="AT1613">
            <v>0</v>
          </cell>
          <cell r="AU1613">
            <v>0</v>
          </cell>
          <cell r="AY1613">
            <v>2363.8200000000002</v>
          </cell>
          <cell r="AZ1613">
            <v>4272.12</v>
          </cell>
          <cell r="BA1613">
            <v>75223208.140000001</v>
          </cell>
          <cell r="BC1613">
            <v>75223208.140000001</v>
          </cell>
          <cell r="BD1613">
            <v>313330.25</v>
          </cell>
        </row>
        <row r="1614">
          <cell r="A1614" t="str">
            <v>1329041</v>
          </cell>
          <cell r="B1614" t="str">
            <v>(-)EDIFICACOES, OBRAS CIVIS E BENFEITORIAS # CPC</v>
          </cell>
          <cell r="C1614">
            <v>-9954806.4399999995</v>
          </cell>
          <cell r="D1614">
            <v>-64838542.259999998</v>
          </cell>
          <cell r="H1614">
            <v>0</v>
          </cell>
          <cell r="I1614">
            <v>0</v>
          </cell>
          <cell r="J1614">
            <v>0</v>
          </cell>
          <cell r="K1614">
            <v>0</v>
          </cell>
          <cell r="L1614">
            <v>0</v>
          </cell>
          <cell r="M1614">
            <v>-27118.98</v>
          </cell>
          <cell r="N1614">
            <v>-27118.98</v>
          </cell>
          <cell r="O1614">
            <v>-27118.98</v>
          </cell>
          <cell r="S1614">
            <v>0</v>
          </cell>
          <cell r="V1614">
            <v>0</v>
          </cell>
          <cell r="W1614">
            <v>0</v>
          </cell>
          <cell r="X1614">
            <v>0</v>
          </cell>
          <cell r="Y1614">
            <v>0</v>
          </cell>
          <cell r="Z1614">
            <v>0</v>
          </cell>
          <cell r="AA1614">
            <v>0</v>
          </cell>
          <cell r="AB1614">
            <v>0</v>
          </cell>
          <cell r="AC1614">
            <v>0</v>
          </cell>
          <cell r="AD1614">
            <v>0</v>
          </cell>
          <cell r="AE1614">
            <v>-341866.56</v>
          </cell>
          <cell r="AF1614">
            <v>0</v>
          </cell>
          <cell r="AG1614">
            <v>0</v>
          </cell>
          <cell r="AH1614">
            <v>0</v>
          </cell>
          <cell r="AI1614">
            <v>0</v>
          </cell>
          <cell r="AJ1614">
            <v>0</v>
          </cell>
          <cell r="AK1614">
            <v>0</v>
          </cell>
          <cell r="AL1614">
            <v>0</v>
          </cell>
          <cell r="AT1614">
            <v>0</v>
          </cell>
          <cell r="AU1614">
            <v>0</v>
          </cell>
          <cell r="AY1614">
            <v>-2363.8200000000002</v>
          </cell>
          <cell r="AZ1614">
            <v>-4272.12</v>
          </cell>
          <cell r="BA1614">
            <v>-75223208.140000001</v>
          </cell>
          <cell r="BC1614">
            <v>-75223208.140000001</v>
          </cell>
          <cell r="BD1614">
            <v>-313330.25</v>
          </cell>
        </row>
        <row r="1615">
          <cell r="A1615" t="str">
            <v>1329340</v>
          </cell>
          <cell r="B1615" t="str">
            <v>EDIFICACOES, OBRAS CIVIS E BENFEITORIAS</v>
          </cell>
          <cell r="C1615">
            <v>8930252.6899999995</v>
          </cell>
          <cell r="F1615">
            <v>0</v>
          </cell>
          <cell r="G1615">
            <v>0</v>
          </cell>
          <cell r="H1615">
            <v>0</v>
          </cell>
          <cell r="I1615">
            <v>0</v>
          </cell>
          <cell r="J1615">
            <v>0</v>
          </cell>
          <cell r="K1615">
            <v>0</v>
          </cell>
          <cell r="L1615">
            <v>0</v>
          </cell>
          <cell r="M1615">
            <v>27118.98</v>
          </cell>
          <cell r="N1615">
            <v>27118.98</v>
          </cell>
          <cell r="O1615">
            <v>27118.98</v>
          </cell>
          <cell r="S1615">
            <v>0</v>
          </cell>
          <cell r="V1615">
            <v>0</v>
          </cell>
          <cell r="W1615">
            <v>0</v>
          </cell>
          <cell r="X1615">
            <v>0</v>
          </cell>
          <cell r="Y1615">
            <v>0</v>
          </cell>
          <cell r="Z1615">
            <v>0</v>
          </cell>
          <cell r="AA1615">
            <v>0</v>
          </cell>
          <cell r="AB1615">
            <v>0</v>
          </cell>
          <cell r="AC1615">
            <v>0</v>
          </cell>
          <cell r="AD1615">
            <v>0</v>
          </cell>
          <cell r="AE1615">
            <v>341866.56</v>
          </cell>
          <cell r="AF1615">
            <v>0</v>
          </cell>
          <cell r="AG1615">
            <v>0</v>
          </cell>
          <cell r="AH1615">
            <v>0</v>
          </cell>
          <cell r="AI1615">
            <v>0</v>
          </cell>
          <cell r="AJ1615">
            <v>0</v>
          </cell>
          <cell r="AK1615">
            <v>0</v>
          </cell>
          <cell r="AL1615">
            <v>0</v>
          </cell>
          <cell r="AT1615">
            <v>0</v>
          </cell>
          <cell r="AU1615">
            <v>0</v>
          </cell>
          <cell r="AY1615">
            <v>2363.8200000000002</v>
          </cell>
          <cell r="AZ1615">
            <v>4272.12</v>
          </cell>
          <cell r="BA1615">
            <v>9360112.1300000008</v>
          </cell>
          <cell r="BC1615">
            <v>9360112.1300000008</v>
          </cell>
          <cell r="BD1615">
            <v>313330.25</v>
          </cell>
        </row>
        <row r="1616">
          <cell r="A1616" t="str">
            <v>1329342</v>
          </cell>
          <cell r="B1616" t="str">
            <v>EDIFICACOES, OBRAS CIVIS E BENFEITORIAS # CPC</v>
          </cell>
          <cell r="C1616">
            <v>113634.2</v>
          </cell>
          <cell r="AI1616">
            <v>0</v>
          </cell>
          <cell r="AJ1616">
            <v>0</v>
          </cell>
          <cell r="AK1616">
            <v>0</v>
          </cell>
          <cell r="AL1616">
            <v>0</v>
          </cell>
          <cell r="AT1616">
            <v>0</v>
          </cell>
          <cell r="BA1616">
            <v>113634.2</v>
          </cell>
          <cell r="BC1616">
            <v>113634.2</v>
          </cell>
        </row>
        <row r="1617">
          <cell r="A1617" t="str">
            <v>1429120</v>
          </cell>
          <cell r="B1617" t="str">
            <v>CONSTRUCOES PREDIAIS</v>
          </cell>
        </row>
        <row r="1618">
          <cell r="A1618" t="str">
            <v>CBAG123204</v>
          </cell>
          <cell r="B1618" t="str">
            <v>Máquinas e Equipamentos</v>
          </cell>
          <cell r="C1618">
            <v>280294021.87</v>
          </cell>
          <cell r="D1618">
            <v>0</v>
          </cell>
          <cell r="F1618">
            <v>0.02</v>
          </cell>
          <cell r="G1618">
            <v>0</v>
          </cell>
          <cell r="H1618">
            <v>0</v>
          </cell>
          <cell r="I1618">
            <v>0</v>
          </cell>
          <cell r="J1618">
            <v>0</v>
          </cell>
          <cell r="K1618">
            <v>1137322.33</v>
          </cell>
          <cell r="L1618">
            <v>0</v>
          </cell>
          <cell r="M1618">
            <v>0</v>
          </cell>
          <cell r="N1618">
            <v>4083500.6</v>
          </cell>
          <cell r="O1618">
            <v>0</v>
          </cell>
          <cell r="Q1618">
            <v>0</v>
          </cell>
          <cell r="R1618">
            <v>0</v>
          </cell>
          <cell r="S1618">
            <v>1068012.2</v>
          </cell>
          <cell r="T1618">
            <v>0</v>
          </cell>
          <cell r="V1618">
            <v>473148.87</v>
          </cell>
          <cell r="W1618">
            <v>491474.87</v>
          </cell>
          <cell r="X1618">
            <v>806680.73</v>
          </cell>
          <cell r="Y1618">
            <v>3352018.88</v>
          </cell>
          <cell r="Z1618">
            <v>0</v>
          </cell>
          <cell r="AA1618">
            <v>968224.67</v>
          </cell>
          <cell r="AB1618">
            <v>152496.76</v>
          </cell>
          <cell r="AC1618">
            <v>423542.51</v>
          </cell>
          <cell r="AD1618">
            <v>0</v>
          </cell>
          <cell r="AE1618">
            <v>1204035.3799999999</v>
          </cell>
          <cell r="AF1618">
            <v>1306460.8899999999</v>
          </cell>
          <cell r="AG1618">
            <v>821105.24</v>
          </cell>
          <cell r="AH1618">
            <v>0</v>
          </cell>
          <cell r="AI1618">
            <v>0</v>
          </cell>
          <cell r="AJ1618">
            <v>0</v>
          </cell>
          <cell r="AK1618">
            <v>0</v>
          </cell>
          <cell r="AL1618">
            <v>0</v>
          </cell>
          <cell r="AT1618">
            <v>278975.65000000002</v>
          </cell>
          <cell r="AU1618">
            <v>0</v>
          </cell>
          <cell r="AV1618">
            <v>0</v>
          </cell>
          <cell r="AW1618">
            <v>0</v>
          </cell>
          <cell r="AX1618">
            <v>0</v>
          </cell>
          <cell r="AY1618">
            <v>67796.84</v>
          </cell>
          <cell r="AZ1618">
            <v>3368322.91</v>
          </cell>
          <cell r="BA1618">
            <v>300297141.22000003</v>
          </cell>
          <cell r="BC1618">
            <v>300297141.22000003</v>
          </cell>
          <cell r="BD1618">
            <v>123456.98</v>
          </cell>
        </row>
        <row r="1619">
          <cell r="A1619" t="str">
            <v>1329050</v>
          </cell>
          <cell r="B1619" t="str">
            <v>MAQUINAS E EQUIPAMENTOS</v>
          </cell>
          <cell r="C1619">
            <v>333962353.61000001</v>
          </cell>
          <cell r="D1619">
            <v>1673327079.03</v>
          </cell>
          <cell r="F1619">
            <v>0</v>
          </cell>
          <cell r="H1619">
            <v>0</v>
          </cell>
          <cell r="I1619">
            <v>0</v>
          </cell>
          <cell r="J1619">
            <v>0</v>
          </cell>
          <cell r="K1619">
            <v>1137322.33</v>
          </cell>
          <cell r="L1619">
            <v>0</v>
          </cell>
          <cell r="M1619">
            <v>0</v>
          </cell>
          <cell r="N1619">
            <v>4083500.6</v>
          </cell>
          <cell r="O1619">
            <v>0</v>
          </cell>
          <cell r="Q1619">
            <v>0</v>
          </cell>
          <cell r="R1619">
            <v>0</v>
          </cell>
          <cell r="S1619">
            <v>1068012.2</v>
          </cell>
          <cell r="T1619">
            <v>0</v>
          </cell>
          <cell r="V1619">
            <v>473148.87</v>
          </cell>
          <cell r="W1619">
            <v>491474.87</v>
          </cell>
          <cell r="X1619">
            <v>806680.73</v>
          </cell>
          <cell r="Y1619">
            <v>3352018.88</v>
          </cell>
          <cell r="Z1619">
            <v>0</v>
          </cell>
          <cell r="AA1619">
            <v>968224.67</v>
          </cell>
          <cell r="AB1619">
            <v>152496.76</v>
          </cell>
          <cell r="AC1619">
            <v>423542.51</v>
          </cell>
          <cell r="AD1619">
            <v>0</v>
          </cell>
          <cell r="AE1619">
            <v>1204035.3799999999</v>
          </cell>
          <cell r="AF1619">
            <v>1306460.8899999999</v>
          </cell>
          <cell r="AG1619">
            <v>821105.24</v>
          </cell>
          <cell r="AH1619">
            <v>0</v>
          </cell>
          <cell r="AI1619">
            <v>0</v>
          </cell>
          <cell r="AJ1619">
            <v>0</v>
          </cell>
          <cell r="AK1619">
            <v>0</v>
          </cell>
          <cell r="AL1619">
            <v>0</v>
          </cell>
          <cell r="AT1619">
            <v>220553.82</v>
          </cell>
          <cell r="AU1619">
            <v>0</v>
          </cell>
          <cell r="AV1619">
            <v>0</v>
          </cell>
          <cell r="AW1619">
            <v>82567.39</v>
          </cell>
          <cell r="AX1619">
            <v>122473.3</v>
          </cell>
          <cell r="AY1619">
            <v>67796.84</v>
          </cell>
          <cell r="AZ1619">
            <v>3368322.91</v>
          </cell>
          <cell r="BA1619">
            <v>2027439170.8299999</v>
          </cell>
          <cell r="BC1619">
            <v>2027439170.8299999</v>
          </cell>
          <cell r="BD1619">
            <v>123456.98</v>
          </cell>
        </row>
        <row r="1620">
          <cell r="A1620" t="str">
            <v>1329051</v>
          </cell>
          <cell r="B1620" t="str">
            <v>(-)MAQUINAS E EQUIPAMENTOS # CPC</v>
          </cell>
          <cell r="C1620">
            <v>-333962353.61000001</v>
          </cell>
          <cell r="D1620">
            <v>-1673327079.03</v>
          </cell>
          <cell r="H1620">
            <v>0</v>
          </cell>
          <cell r="I1620">
            <v>0</v>
          </cell>
          <cell r="J1620">
            <v>0</v>
          </cell>
          <cell r="K1620">
            <v>-1137322.33</v>
          </cell>
          <cell r="L1620">
            <v>0</v>
          </cell>
          <cell r="M1620">
            <v>0</v>
          </cell>
          <cell r="N1620">
            <v>-4083500.6</v>
          </cell>
          <cell r="O1620">
            <v>0</v>
          </cell>
          <cell r="Q1620">
            <v>0</v>
          </cell>
          <cell r="R1620">
            <v>0</v>
          </cell>
          <cell r="S1620">
            <v>-1068012.2</v>
          </cell>
          <cell r="T1620">
            <v>0</v>
          </cell>
          <cell r="V1620">
            <v>-473148.87</v>
          </cell>
          <cell r="W1620">
            <v>-491474.87</v>
          </cell>
          <cell r="X1620">
            <v>-806680.73</v>
          </cell>
          <cell r="Y1620">
            <v>-3352018.88</v>
          </cell>
          <cell r="Z1620">
            <v>0</v>
          </cell>
          <cell r="AA1620">
            <v>-968224.67</v>
          </cell>
          <cell r="AB1620">
            <v>-152496.76</v>
          </cell>
          <cell r="AC1620">
            <v>-423542.51</v>
          </cell>
          <cell r="AD1620">
            <v>0</v>
          </cell>
          <cell r="AE1620">
            <v>-1204035.3799999999</v>
          </cell>
          <cell r="AF1620">
            <v>-1306460.8899999999</v>
          </cell>
          <cell r="AG1620">
            <v>-821105.24</v>
          </cell>
          <cell r="AH1620">
            <v>0</v>
          </cell>
          <cell r="AI1620">
            <v>0</v>
          </cell>
          <cell r="AJ1620">
            <v>0</v>
          </cell>
          <cell r="AK1620">
            <v>0</v>
          </cell>
          <cell r="AL1620">
            <v>0</v>
          </cell>
          <cell r="AT1620">
            <v>-220553.82</v>
          </cell>
          <cell r="AU1620">
            <v>0</v>
          </cell>
          <cell r="AV1620">
            <v>0</v>
          </cell>
          <cell r="AW1620">
            <v>-82567.39</v>
          </cell>
          <cell r="AX1620">
            <v>-122473.3</v>
          </cell>
          <cell r="AY1620">
            <v>-67796.84</v>
          </cell>
          <cell r="AZ1620">
            <v>-3368322.91</v>
          </cell>
          <cell r="BA1620">
            <v>-2027439170.8299999</v>
          </cell>
          <cell r="BC1620">
            <v>-2027439170.8299999</v>
          </cell>
          <cell r="BD1620">
            <v>-123456.98</v>
          </cell>
        </row>
        <row r="1621">
          <cell r="A1621" t="str">
            <v>1329350</v>
          </cell>
          <cell r="B1621" t="str">
            <v>MAQUINAS E EQUIPAMENTOS</v>
          </cell>
          <cell r="C1621">
            <v>278575429.94</v>
          </cell>
          <cell r="F1621">
            <v>0.02</v>
          </cell>
          <cell r="G1621">
            <v>0</v>
          </cell>
          <cell r="H1621">
            <v>0</v>
          </cell>
          <cell r="I1621">
            <v>0</v>
          </cell>
          <cell r="J1621">
            <v>0</v>
          </cell>
          <cell r="K1621">
            <v>1137322.33</v>
          </cell>
          <cell r="L1621">
            <v>0</v>
          </cell>
          <cell r="M1621">
            <v>0</v>
          </cell>
          <cell r="N1621">
            <v>4083500.6</v>
          </cell>
          <cell r="O1621">
            <v>0</v>
          </cell>
          <cell r="Q1621">
            <v>0</v>
          </cell>
          <cell r="R1621">
            <v>0</v>
          </cell>
          <cell r="S1621">
            <v>1068012.2</v>
          </cell>
          <cell r="T1621">
            <v>0</v>
          </cell>
          <cell r="V1621">
            <v>473148.87</v>
          </cell>
          <cell r="W1621">
            <v>491474.87</v>
          </cell>
          <cell r="X1621">
            <v>806680.73</v>
          </cell>
          <cell r="Y1621">
            <v>3352018.88</v>
          </cell>
          <cell r="Z1621">
            <v>0</v>
          </cell>
          <cell r="AA1621">
            <v>968224.67</v>
          </cell>
          <cell r="AB1621">
            <v>152496.76</v>
          </cell>
          <cell r="AC1621">
            <v>423542.51</v>
          </cell>
          <cell r="AD1621">
            <v>0</v>
          </cell>
          <cell r="AE1621">
            <v>1204035.3799999999</v>
          </cell>
          <cell r="AF1621">
            <v>1306460.8899999999</v>
          </cell>
          <cell r="AG1621">
            <v>821105.24</v>
          </cell>
          <cell r="AH1621">
            <v>0</v>
          </cell>
          <cell r="AI1621">
            <v>0</v>
          </cell>
          <cell r="AJ1621">
            <v>0</v>
          </cell>
          <cell r="AK1621">
            <v>0</v>
          </cell>
          <cell r="AL1621">
            <v>0</v>
          </cell>
          <cell r="AT1621">
            <v>220553.82</v>
          </cell>
          <cell r="AU1621">
            <v>0</v>
          </cell>
          <cell r="AY1621">
            <v>67796.84</v>
          </cell>
          <cell r="AZ1621">
            <v>3368322.91</v>
          </cell>
          <cell r="BA1621">
            <v>298520127.45999998</v>
          </cell>
          <cell r="BC1621">
            <v>298520127.45999998</v>
          </cell>
          <cell r="BD1621">
            <v>123456.98</v>
          </cell>
        </row>
        <row r="1622">
          <cell r="A1622" t="str">
            <v>1329352</v>
          </cell>
          <cell r="B1622" t="str">
            <v>MAQUINAS E EQUIPAMENTOS # CPC</v>
          </cell>
          <cell r="C1622">
            <v>1718591.93</v>
          </cell>
          <cell r="AI1622">
            <v>0</v>
          </cell>
          <cell r="AJ1622">
            <v>0</v>
          </cell>
          <cell r="AK1622">
            <v>0</v>
          </cell>
          <cell r="AL1622">
            <v>0</v>
          </cell>
          <cell r="AT1622">
            <v>58421.83</v>
          </cell>
          <cell r="BA1622">
            <v>1777013.76</v>
          </cell>
          <cell r="BC1622">
            <v>1777013.76</v>
          </cell>
        </row>
        <row r="1623">
          <cell r="A1623" t="str">
            <v>1429131</v>
          </cell>
          <cell r="B1623" t="str">
            <v>EQUIP. TRANSMISSAO - DIGITAL</v>
          </cell>
        </row>
        <row r="1624">
          <cell r="A1624" t="str">
            <v>1429135</v>
          </cell>
          <cell r="B1624" t="str">
            <v>CABOS FIBRA OPTICA - AEREO</v>
          </cell>
        </row>
        <row r="1625">
          <cell r="A1625" t="str">
            <v>1429138</v>
          </cell>
          <cell r="B1625" t="str">
            <v>EQ. POSSE USUARIO PREST. SRTT/SCM</v>
          </cell>
        </row>
        <row r="1626">
          <cell r="A1626" t="str">
            <v>1429149</v>
          </cell>
          <cell r="B1626" t="str">
            <v>EQUIP. INFORMATICA - USO GERAL</v>
          </cell>
        </row>
        <row r="1627">
          <cell r="A1627" t="str">
            <v>1429152</v>
          </cell>
          <cell r="B1627" t="str">
            <v>MAQUINAS E EQUIPAMENTOS</v>
          </cell>
        </row>
        <row r="1628">
          <cell r="A1628" t="str">
            <v>CBAG123205</v>
          </cell>
          <cell r="B1628" t="str">
            <v>Veículos</v>
          </cell>
          <cell r="C1628">
            <v>0</v>
          </cell>
          <cell r="D1628">
            <v>0</v>
          </cell>
          <cell r="G1628">
            <v>0</v>
          </cell>
          <cell r="H1628">
            <v>0</v>
          </cell>
          <cell r="AZ1628">
            <v>0</v>
          </cell>
          <cell r="BA1628">
            <v>0</v>
          </cell>
          <cell r="BC1628">
            <v>0</v>
          </cell>
          <cell r="BD1628">
            <v>0</v>
          </cell>
        </row>
        <row r="1629">
          <cell r="A1629" t="str">
            <v>1329060</v>
          </cell>
          <cell r="B1629" t="str">
            <v>VEICULOS</v>
          </cell>
          <cell r="C1629">
            <v>0</v>
          </cell>
          <cell r="D1629">
            <v>0</v>
          </cell>
          <cell r="H1629">
            <v>0</v>
          </cell>
          <cell r="AZ1629">
            <v>0</v>
          </cell>
          <cell r="BA1629">
            <v>0</v>
          </cell>
          <cell r="BC1629">
            <v>0</v>
          </cell>
          <cell r="BD1629">
            <v>0</v>
          </cell>
        </row>
        <row r="1630">
          <cell r="A1630" t="str">
            <v>1329061</v>
          </cell>
          <cell r="B1630" t="str">
            <v>(-)VEICULOS - CPC</v>
          </cell>
          <cell r="C1630">
            <v>0</v>
          </cell>
          <cell r="D1630">
            <v>0</v>
          </cell>
          <cell r="H1630">
            <v>0</v>
          </cell>
          <cell r="AZ1630">
            <v>0</v>
          </cell>
          <cell r="BA1630">
            <v>0</v>
          </cell>
          <cell r="BC1630">
            <v>0</v>
          </cell>
          <cell r="BD1630">
            <v>0</v>
          </cell>
        </row>
        <row r="1631">
          <cell r="A1631" t="str">
            <v>1329360</v>
          </cell>
          <cell r="B1631" t="str">
            <v>VEICULOS</v>
          </cell>
          <cell r="C1631">
            <v>0</v>
          </cell>
          <cell r="G1631">
            <v>0</v>
          </cell>
          <cell r="H1631">
            <v>0</v>
          </cell>
          <cell r="AZ1631">
            <v>0</v>
          </cell>
          <cell r="BA1631">
            <v>0</v>
          </cell>
          <cell r="BC1631">
            <v>0</v>
          </cell>
          <cell r="BD1631">
            <v>0</v>
          </cell>
        </row>
        <row r="1632">
          <cell r="A1632" t="str">
            <v>CBAG123206</v>
          </cell>
          <cell r="B1632" t="str">
            <v>Móveis e Utensílios</v>
          </cell>
          <cell r="C1632">
            <v>101400.85</v>
          </cell>
          <cell r="D1632">
            <v>0</v>
          </cell>
          <cell r="F1632">
            <v>0</v>
          </cell>
          <cell r="G1632">
            <v>0</v>
          </cell>
          <cell r="H1632">
            <v>0</v>
          </cell>
          <cell r="S1632">
            <v>0</v>
          </cell>
          <cell r="AE1632">
            <v>0</v>
          </cell>
          <cell r="AI1632">
            <v>0</v>
          </cell>
          <cell r="AT1632">
            <v>0</v>
          </cell>
          <cell r="AY1632">
            <v>779.79</v>
          </cell>
          <cell r="AZ1632">
            <v>25334.44</v>
          </cell>
          <cell r="BA1632">
            <v>127515.08</v>
          </cell>
          <cell r="BC1632">
            <v>127515.08</v>
          </cell>
          <cell r="BD1632">
            <v>0</v>
          </cell>
        </row>
        <row r="1633">
          <cell r="A1633" t="str">
            <v>1329070</v>
          </cell>
          <cell r="B1633" t="str">
            <v>MOVEIS E UTENSILIOS</v>
          </cell>
          <cell r="C1633">
            <v>101400.85</v>
          </cell>
          <cell r="D1633">
            <v>1326346.17</v>
          </cell>
          <cell r="H1633">
            <v>0</v>
          </cell>
          <cell r="S1633">
            <v>0</v>
          </cell>
          <cell r="AE1633">
            <v>0</v>
          </cell>
          <cell r="AI1633">
            <v>0</v>
          </cell>
          <cell r="AT1633">
            <v>0</v>
          </cell>
          <cell r="AY1633">
            <v>779.79</v>
          </cell>
          <cell r="AZ1633">
            <v>25334.44</v>
          </cell>
          <cell r="BA1633">
            <v>1453861.25</v>
          </cell>
          <cell r="BC1633">
            <v>1453861.25</v>
          </cell>
          <cell r="BD1633">
            <v>0</v>
          </cell>
        </row>
        <row r="1634">
          <cell r="A1634" t="str">
            <v>1329071</v>
          </cell>
          <cell r="B1634" t="str">
            <v>(-)MOVEIS E UTENSILIOS # CPC</v>
          </cell>
          <cell r="C1634">
            <v>-101400.85</v>
          </cell>
          <cell r="D1634">
            <v>-1326346.17</v>
          </cell>
          <cell r="H1634">
            <v>0</v>
          </cell>
          <cell r="S1634">
            <v>0</v>
          </cell>
          <cell r="AE1634">
            <v>0</v>
          </cell>
          <cell r="AI1634">
            <v>0</v>
          </cell>
          <cell r="AT1634">
            <v>0</v>
          </cell>
          <cell r="AY1634">
            <v>-779.79</v>
          </cell>
          <cell r="AZ1634">
            <v>-25334.44</v>
          </cell>
          <cell r="BA1634">
            <v>-1453861.25</v>
          </cell>
          <cell r="BC1634">
            <v>-1453861.25</v>
          </cell>
          <cell r="BD1634">
            <v>0</v>
          </cell>
        </row>
        <row r="1635">
          <cell r="A1635" t="str">
            <v>1329370</v>
          </cell>
          <cell r="B1635" t="str">
            <v>MOVEIS E UTENSILIOS</v>
          </cell>
          <cell r="C1635">
            <v>101400.85</v>
          </cell>
          <cell r="F1635">
            <v>0</v>
          </cell>
          <cell r="G1635">
            <v>0</v>
          </cell>
          <cell r="H1635">
            <v>0</v>
          </cell>
          <cell r="S1635">
            <v>0</v>
          </cell>
          <cell r="AE1635">
            <v>0</v>
          </cell>
          <cell r="AI1635">
            <v>0</v>
          </cell>
          <cell r="AT1635">
            <v>0</v>
          </cell>
          <cell r="AY1635">
            <v>779.79</v>
          </cell>
          <cell r="AZ1635">
            <v>25334.44</v>
          </cell>
          <cell r="BA1635">
            <v>127515.08</v>
          </cell>
          <cell r="BC1635">
            <v>127515.08</v>
          </cell>
          <cell r="BD1635">
            <v>0</v>
          </cell>
        </row>
        <row r="1636">
          <cell r="A1636" t="str">
            <v>1429180</v>
          </cell>
          <cell r="B1636" t="str">
            <v>MOBILIARIO /OUTROS EQUIP.USO GERAL</v>
          </cell>
        </row>
        <row r="1637">
          <cell r="A1637" t="str">
            <v>CBAG123207</v>
          </cell>
          <cell r="B1637" t="str">
            <v>A Ratear</v>
          </cell>
          <cell r="C1637">
            <v>3161333.83</v>
          </cell>
          <cell r="G1637">
            <v>345000</v>
          </cell>
          <cell r="I1637">
            <v>0</v>
          </cell>
          <cell r="J1637">
            <v>0</v>
          </cell>
          <cell r="K1637">
            <v>0</v>
          </cell>
          <cell r="L1637">
            <v>0</v>
          </cell>
          <cell r="M1637">
            <v>0</v>
          </cell>
          <cell r="N1637">
            <v>0</v>
          </cell>
          <cell r="O1637">
            <v>0</v>
          </cell>
          <cell r="Q1637">
            <v>0</v>
          </cell>
          <cell r="R1637">
            <v>0</v>
          </cell>
          <cell r="S1637">
            <v>0</v>
          </cell>
          <cell r="T1637">
            <v>0</v>
          </cell>
          <cell r="V1637">
            <v>0</v>
          </cell>
          <cell r="W1637">
            <v>0</v>
          </cell>
          <cell r="X1637">
            <v>0</v>
          </cell>
          <cell r="Y1637">
            <v>0</v>
          </cell>
          <cell r="Z1637">
            <v>0</v>
          </cell>
          <cell r="AA1637">
            <v>0</v>
          </cell>
          <cell r="AB1637">
            <v>0</v>
          </cell>
          <cell r="AC1637">
            <v>0</v>
          </cell>
          <cell r="AD1637">
            <v>0</v>
          </cell>
          <cell r="AE1637">
            <v>0</v>
          </cell>
          <cell r="AF1637">
            <v>0</v>
          </cell>
          <cell r="AG1637">
            <v>0</v>
          </cell>
          <cell r="AH1637">
            <v>0</v>
          </cell>
          <cell r="BA1637">
            <v>3506333.83</v>
          </cell>
          <cell r="BC1637">
            <v>3506333.83</v>
          </cell>
        </row>
        <row r="1638">
          <cell r="A1638" t="str">
            <v>1329080</v>
          </cell>
          <cell r="B1638" t="str">
            <v>A RATEAR</v>
          </cell>
          <cell r="C1638">
            <v>3161333.83</v>
          </cell>
          <cell r="Q1638">
            <v>0</v>
          </cell>
          <cell r="R1638">
            <v>0</v>
          </cell>
          <cell r="S1638">
            <v>0</v>
          </cell>
          <cell r="T1638">
            <v>0</v>
          </cell>
          <cell r="V1638">
            <v>0</v>
          </cell>
          <cell r="W1638">
            <v>0</v>
          </cell>
          <cell r="X1638">
            <v>0</v>
          </cell>
          <cell r="Y1638">
            <v>0</v>
          </cell>
          <cell r="Z1638">
            <v>0</v>
          </cell>
          <cell r="AA1638">
            <v>0</v>
          </cell>
          <cell r="AB1638">
            <v>0</v>
          </cell>
          <cell r="AC1638">
            <v>0</v>
          </cell>
          <cell r="AD1638">
            <v>0</v>
          </cell>
          <cell r="AE1638">
            <v>0</v>
          </cell>
          <cell r="AF1638">
            <v>0</v>
          </cell>
          <cell r="AG1638">
            <v>0</v>
          </cell>
          <cell r="AH1638">
            <v>0</v>
          </cell>
          <cell r="BA1638">
            <v>3161333.83</v>
          </cell>
          <cell r="BC1638">
            <v>3161333.83</v>
          </cell>
        </row>
        <row r="1639">
          <cell r="A1639" t="str">
            <v>1329081</v>
          </cell>
          <cell r="B1639" t="str">
            <v>(-)A RATEAR # CPC</v>
          </cell>
          <cell r="C1639">
            <v>-3161333.83</v>
          </cell>
          <cell r="BA1639">
            <v>-3161333.83</v>
          </cell>
          <cell r="BC1639">
            <v>-3161333.83</v>
          </cell>
        </row>
        <row r="1640">
          <cell r="A1640" t="str">
            <v>1329380</v>
          </cell>
          <cell r="B1640" t="str">
            <v>A RATEAR</v>
          </cell>
          <cell r="C1640">
            <v>3161333.83</v>
          </cell>
          <cell r="G1640">
            <v>345000</v>
          </cell>
          <cell r="I1640">
            <v>0</v>
          </cell>
          <cell r="J1640">
            <v>0</v>
          </cell>
          <cell r="K1640">
            <v>0</v>
          </cell>
          <cell r="L1640">
            <v>0</v>
          </cell>
          <cell r="M1640">
            <v>0</v>
          </cell>
          <cell r="N1640">
            <v>0</v>
          </cell>
          <cell r="O1640">
            <v>0</v>
          </cell>
          <cell r="BA1640">
            <v>3506333.83</v>
          </cell>
          <cell r="BC1640">
            <v>3506333.83</v>
          </cell>
        </row>
        <row r="1641">
          <cell r="A1641" t="str">
            <v>CBAG123208</v>
          </cell>
          <cell r="B1641" t="str">
            <v>Estudos de Projetos</v>
          </cell>
          <cell r="C1641">
            <v>31922112.16</v>
          </cell>
          <cell r="D1641">
            <v>0</v>
          </cell>
          <cell r="I1641">
            <v>0</v>
          </cell>
          <cell r="J1641">
            <v>0</v>
          </cell>
          <cell r="K1641">
            <v>0</v>
          </cell>
          <cell r="L1641">
            <v>0</v>
          </cell>
          <cell r="M1641">
            <v>0</v>
          </cell>
          <cell r="N1641">
            <v>0</v>
          </cell>
          <cell r="O1641">
            <v>0</v>
          </cell>
          <cell r="U1641">
            <v>4237512.63</v>
          </cell>
          <cell r="AZ1641">
            <v>0</v>
          </cell>
          <cell r="BA1641">
            <v>36159624.789999999</v>
          </cell>
          <cell r="BC1641">
            <v>36159624.789999999</v>
          </cell>
          <cell r="BD1641">
            <v>0</v>
          </cell>
        </row>
        <row r="1642">
          <cell r="A1642" t="str">
            <v>1329090</v>
          </cell>
          <cell r="B1642" t="str">
            <v>ESTUDOS E PROJETOS</v>
          </cell>
          <cell r="C1642">
            <v>31922112.16</v>
          </cell>
          <cell r="D1642">
            <v>391680.27</v>
          </cell>
          <cell r="U1642">
            <v>4237512.63</v>
          </cell>
          <cell r="AZ1642">
            <v>0</v>
          </cell>
          <cell r="BA1642">
            <v>36551305.060000002</v>
          </cell>
          <cell r="BC1642">
            <v>36551305.060000002</v>
          </cell>
          <cell r="BD1642">
            <v>0</v>
          </cell>
        </row>
        <row r="1643">
          <cell r="A1643" t="str">
            <v>1329091</v>
          </cell>
          <cell r="B1643" t="str">
            <v>(-)ESTUDOS E PROJETOS # CPC</v>
          </cell>
          <cell r="C1643">
            <v>-31922112.16</v>
          </cell>
          <cell r="D1643">
            <v>-391680.27</v>
          </cell>
          <cell r="U1643">
            <v>-4237512.63</v>
          </cell>
          <cell r="AZ1643">
            <v>0</v>
          </cell>
          <cell r="BA1643">
            <v>-36551305.060000002</v>
          </cell>
          <cell r="BC1643">
            <v>-36551305.060000002</v>
          </cell>
          <cell r="BD1643">
            <v>0</v>
          </cell>
        </row>
        <row r="1644">
          <cell r="A1644" t="str">
            <v>1329390</v>
          </cell>
          <cell r="B1644" t="str">
            <v>ESTUDOS E PROJETOS</v>
          </cell>
          <cell r="C1644">
            <v>31922112.16</v>
          </cell>
          <cell r="I1644">
            <v>0</v>
          </cell>
          <cell r="J1644">
            <v>0</v>
          </cell>
          <cell r="K1644">
            <v>0</v>
          </cell>
          <cell r="L1644">
            <v>0</v>
          </cell>
          <cell r="M1644">
            <v>0</v>
          </cell>
          <cell r="N1644">
            <v>0</v>
          </cell>
          <cell r="O1644">
            <v>0</v>
          </cell>
          <cell r="U1644">
            <v>4237512.63</v>
          </cell>
          <cell r="AZ1644">
            <v>0</v>
          </cell>
          <cell r="BA1644">
            <v>36159624.789999999</v>
          </cell>
          <cell r="BC1644">
            <v>36159624.789999999</v>
          </cell>
          <cell r="BD1644">
            <v>0</v>
          </cell>
        </row>
        <row r="1645">
          <cell r="A1645" t="str">
            <v>1329392</v>
          </cell>
          <cell r="B1645" t="str">
            <v>ESTUDOS E PROJETOS # CPC</v>
          </cell>
          <cell r="C1645">
            <v>0</v>
          </cell>
          <cell r="BA1645">
            <v>0</v>
          </cell>
          <cell r="BC1645">
            <v>0</v>
          </cell>
        </row>
        <row r="1646">
          <cell r="A1646" t="str">
            <v>CBAG123209</v>
          </cell>
          <cell r="B1646" t="str">
            <v>Material em Depósito</v>
          </cell>
          <cell r="C1646">
            <v>0</v>
          </cell>
          <cell r="D1646">
            <v>0</v>
          </cell>
          <cell r="F1646">
            <v>2014541.14</v>
          </cell>
          <cell r="G1646">
            <v>41835963.020000003</v>
          </cell>
          <cell r="H1646">
            <v>0.2</v>
          </cell>
          <cell r="L1646">
            <v>0</v>
          </cell>
          <cell r="AX1646">
            <v>0</v>
          </cell>
          <cell r="BA1646">
            <v>43850504.359999999</v>
          </cell>
          <cell r="BC1646">
            <v>43850504.359999999</v>
          </cell>
        </row>
        <row r="1647">
          <cell r="A1647" t="str">
            <v>1399110</v>
          </cell>
          <cell r="B1647" t="str">
            <v>MATERIAL EM DEPOSITO</v>
          </cell>
          <cell r="C1647">
            <v>12403918.289999999</v>
          </cell>
          <cell r="D1647">
            <v>0</v>
          </cell>
          <cell r="F1647">
            <v>2014541.14</v>
          </cell>
          <cell r="G1647">
            <v>41835963.020000003</v>
          </cell>
          <cell r="L1647">
            <v>0</v>
          </cell>
          <cell r="BA1647">
            <v>56254422.450000003</v>
          </cell>
          <cell r="BC1647">
            <v>56254422.450000003</v>
          </cell>
        </row>
        <row r="1648">
          <cell r="A1648" t="str">
            <v>1399111</v>
          </cell>
          <cell r="B1648" t="str">
            <v>MATERIAL EM DEPOSITO # BENS IDENTIFICAVEIS</v>
          </cell>
          <cell r="C1648">
            <v>8014700.9299999997</v>
          </cell>
          <cell r="D1648">
            <v>0</v>
          </cell>
          <cell r="H1648">
            <v>0.2</v>
          </cell>
          <cell r="AX1648">
            <v>200681.09</v>
          </cell>
          <cell r="BA1648">
            <v>8215382.2199999997</v>
          </cell>
          <cell r="BC1648">
            <v>8215382.2199999997</v>
          </cell>
        </row>
        <row r="1649">
          <cell r="A1649" t="str">
            <v>1399113</v>
          </cell>
          <cell r="B1649" t="str">
            <v>MATERIAL EM DEPOSITO#TRANSFER P/ MANUT SOCIETARIO</v>
          </cell>
          <cell r="C1649">
            <v>-20418619.219999999</v>
          </cell>
          <cell r="AX1649">
            <v>-200681.09</v>
          </cell>
          <cell r="BA1649">
            <v>-20619300.309999999</v>
          </cell>
          <cell r="BC1649">
            <v>-20619300.309999999</v>
          </cell>
        </row>
        <row r="1650">
          <cell r="A1650" t="str">
            <v>1399114</v>
          </cell>
          <cell r="B1650" t="str">
            <v>MATERIAL EM DEPOSITO-VARIACAO CAMBIAL - BM</v>
          </cell>
          <cell r="C1650">
            <v>0</v>
          </cell>
          <cell r="D1650">
            <v>0</v>
          </cell>
          <cell r="BA1650">
            <v>0</v>
          </cell>
          <cell r="BC1650">
            <v>0</v>
          </cell>
        </row>
        <row r="1651">
          <cell r="A1651" t="str">
            <v>1399115</v>
          </cell>
          <cell r="B1651" t="str">
            <v>MATERIAL EM DEPOSITO-VARIACAO CAMBIAL - BI</v>
          </cell>
          <cell r="C1651">
            <v>0</v>
          </cell>
          <cell r="D1651">
            <v>0</v>
          </cell>
          <cell r="BA1651">
            <v>0</v>
          </cell>
          <cell r="BC1651">
            <v>0</v>
          </cell>
        </row>
        <row r="1652">
          <cell r="A1652" t="str">
            <v>1399118</v>
          </cell>
          <cell r="B1652" t="str">
            <v>(-) MATERIAL EM DEPÓSITO - DESATIVAÇÃO</v>
          </cell>
        </row>
        <row r="1653">
          <cell r="A1653" t="str">
            <v>CBAG123210</v>
          </cell>
          <cell r="B1653" t="str">
            <v>Transform, fabricação e reparo de materiais</v>
          </cell>
          <cell r="C1653">
            <v>1543098.09</v>
          </cell>
          <cell r="D1653">
            <v>0</v>
          </cell>
          <cell r="AT1653">
            <v>0</v>
          </cell>
          <cell r="BA1653">
            <v>1543098.09</v>
          </cell>
          <cell r="BC1653">
            <v>1543098.09</v>
          </cell>
        </row>
        <row r="1654">
          <cell r="A1654" t="str">
            <v>1329100</v>
          </cell>
          <cell r="B1654" t="str">
            <v>TRANSFORMACAO, FABRICACAO E REPARO MATERIAIS</v>
          </cell>
          <cell r="C1654">
            <v>1438657.17</v>
          </cell>
          <cell r="D1654">
            <v>0</v>
          </cell>
          <cell r="AT1654">
            <v>0</v>
          </cell>
          <cell r="BA1654">
            <v>1438657.17</v>
          </cell>
          <cell r="BC1654">
            <v>1438657.17</v>
          </cell>
        </row>
        <row r="1655">
          <cell r="A1655" t="str">
            <v>1329101</v>
          </cell>
          <cell r="B1655" t="str">
            <v>(-)TRANSFORMACAO, FABRICACAO E REPARO MATERIAIS -C</v>
          </cell>
          <cell r="C1655">
            <v>-1438657.17</v>
          </cell>
          <cell r="D1655">
            <v>0</v>
          </cell>
          <cell r="AT1655">
            <v>0</v>
          </cell>
          <cell r="BA1655">
            <v>-1438657.17</v>
          </cell>
          <cell r="BC1655">
            <v>-1438657.17</v>
          </cell>
        </row>
        <row r="1656">
          <cell r="A1656" t="str">
            <v>1329400</v>
          </cell>
          <cell r="B1656" t="str">
            <v>TRANSFORMACAO, FABRICACAO E REPARO MATERIAIS</v>
          </cell>
          <cell r="C1656">
            <v>1438657.17</v>
          </cell>
          <cell r="AT1656">
            <v>0</v>
          </cell>
          <cell r="BA1656">
            <v>1438657.17</v>
          </cell>
          <cell r="BC1656">
            <v>1438657.17</v>
          </cell>
        </row>
        <row r="1657">
          <cell r="A1657" t="str">
            <v>1329402</v>
          </cell>
          <cell r="B1657" t="str">
            <v>TRANSFORMACAO, FABRICACAO E REPARO MATERIAIS # CPC</v>
          </cell>
          <cell r="C1657">
            <v>104440.92</v>
          </cell>
          <cell r="AT1657">
            <v>0</v>
          </cell>
          <cell r="BA1657">
            <v>104440.92</v>
          </cell>
          <cell r="BC1657">
            <v>104440.92</v>
          </cell>
        </row>
        <row r="1658">
          <cell r="A1658" t="str">
            <v>1329403</v>
          </cell>
          <cell r="B1658" t="str">
            <v>TRANSFORMACAO, FABRICACAO E REPARO MATERIAIS # CPC</v>
          </cell>
        </row>
        <row r="1659">
          <cell r="A1659" t="str">
            <v>CBAG123212</v>
          </cell>
          <cell r="B1659" t="str">
            <v>Adiantamento a Fornecedores</v>
          </cell>
          <cell r="C1659">
            <v>3486940.2</v>
          </cell>
          <cell r="D1659">
            <v>0</v>
          </cell>
          <cell r="F1659">
            <v>0</v>
          </cell>
          <cell r="G1659">
            <v>0</v>
          </cell>
          <cell r="I1659">
            <v>0</v>
          </cell>
          <cell r="J1659">
            <v>0</v>
          </cell>
          <cell r="K1659">
            <v>0</v>
          </cell>
          <cell r="L1659">
            <v>0</v>
          </cell>
          <cell r="M1659">
            <v>0</v>
          </cell>
          <cell r="N1659">
            <v>1019443.95</v>
          </cell>
          <cell r="O1659">
            <v>0</v>
          </cell>
          <cell r="Q1659">
            <v>0</v>
          </cell>
          <cell r="R1659">
            <v>0</v>
          </cell>
          <cell r="S1659">
            <v>0</v>
          </cell>
          <cell r="T1659">
            <v>0</v>
          </cell>
          <cell r="V1659">
            <v>0</v>
          </cell>
          <cell r="W1659">
            <v>0</v>
          </cell>
          <cell r="X1659">
            <v>0</v>
          </cell>
          <cell r="Y1659">
            <v>0</v>
          </cell>
          <cell r="Z1659">
            <v>0</v>
          </cell>
          <cell r="AA1659">
            <v>0</v>
          </cell>
          <cell r="AB1659">
            <v>0</v>
          </cell>
          <cell r="AC1659">
            <v>0</v>
          </cell>
          <cell r="AD1659">
            <v>0</v>
          </cell>
          <cell r="AE1659">
            <v>0</v>
          </cell>
          <cell r="AF1659">
            <v>0</v>
          </cell>
          <cell r="AG1659">
            <v>0</v>
          </cell>
          <cell r="AH1659">
            <v>0</v>
          </cell>
          <cell r="AI1659">
            <v>0</v>
          </cell>
          <cell r="AJ1659">
            <v>0</v>
          </cell>
          <cell r="AK1659">
            <v>0</v>
          </cell>
          <cell r="AL1659">
            <v>0</v>
          </cell>
          <cell r="AU1659">
            <v>2172844.96</v>
          </cell>
          <cell r="BA1659">
            <v>6679229.1100000003</v>
          </cell>
          <cell r="BC1659">
            <v>6679229.1100000003</v>
          </cell>
          <cell r="BD1659">
            <v>0</v>
          </cell>
        </row>
        <row r="1660">
          <cell r="A1660" t="str">
            <v>1399130</v>
          </cell>
          <cell r="B1660" t="str">
            <v>ADIANTAMENTO A FORNECEDORES</v>
          </cell>
          <cell r="C1660">
            <v>20803149.84</v>
          </cell>
          <cell r="D1660">
            <v>0</v>
          </cell>
          <cell r="F1660">
            <v>0</v>
          </cell>
          <cell r="G1660">
            <v>0</v>
          </cell>
          <cell r="I1660">
            <v>0</v>
          </cell>
          <cell r="J1660">
            <v>0</v>
          </cell>
          <cell r="K1660">
            <v>0</v>
          </cell>
          <cell r="L1660">
            <v>0</v>
          </cell>
          <cell r="M1660">
            <v>0</v>
          </cell>
          <cell r="N1660">
            <v>1019443.95</v>
          </cell>
          <cell r="O1660">
            <v>0</v>
          </cell>
          <cell r="Q1660">
            <v>0</v>
          </cell>
          <cell r="R1660">
            <v>0</v>
          </cell>
          <cell r="S1660">
            <v>0</v>
          </cell>
          <cell r="T1660">
            <v>0</v>
          </cell>
          <cell r="V1660">
            <v>0</v>
          </cell>
          <cell r="W1660">
            <v>0</v>
          </cell>
          <cell r="X1660">
            <v>0</v>
          </cell>
          <cell r="Y1660">
            <v>0</v>
          </cell>
          <cell r="Z1660">
            <v>0</v>
          </cell>
          <cell r="AA1660">
            <v>0</v>
          </cell>
          <cell r="AB1660">
            <v>0</v>
          </cell>
          <cell r="AC1660">
            <v>0</v>
          </cell>
          <cell r="AD1660">
            <v>0</v>
          </cell>
          <cell r="AE1660">
            <v>0</v>
          </cell>
          <cell r="AF1660">
            <v>0</v>
          </cell>
          <cell r="AG1660">
            <v>0</v>
          </cell>
          <cell r="AH1660">
            <v>0</v>
          </cell>
          <cell r="AI1660">
            <v>0</v>
          </cell>
          <cell r="AJ1660">
            <v>0</v>
          </cell>
          <cell r="AK1660">
            <v>0</v>
          </cell>
          <cell r="AL1660">
            <v>0</v>
          </cell>
          <cell r="AU1660">
            <v>8247173.1500000004</v>
          </cell>
          <cell r="BA1660">
            <v>30069766.940000001</v>
          </cell>
          <cell r="BC1660">
            <v>30069766.940000001</v>
          </cell>
          <cell r="BD1660">
            <v>0</v>
          </cell>
        </row>
        <row r="1661">
          <cell r="A1661" t="str">
            <v>1399133</v>
          </cell>
          <cell r="B1661" t="str">
            <v>ADIANTAMENTO A FORNECEDORES</v>
          </cell>
          <cell r="C1661">
            <v>-6344209.6399999997</v>
          </cell>
          <cell r="Q1661">
            <v>0</v>
          </cell>
          <cell r="R1661">
            <v>0</v>
          </cell>
          <cell r="S1661">
            <v>0</v>
          </cell>
          <cell r="T1661">
            <v>0</v>
          </cell>
          <cell r="V1661">
            <v>0</v>
          </cell>
          <cell r="W1661">
            <v>0</v>
          </cell>
          <cell r="X1661">
            <v>0</v>
          </cell>
          <cell r="Y1661">
            <v>0</v>
          </cell>
          <cell r="Z1661">
            <v>0</v>
          </cell>
          <cell r="AA1661">
            <v>0</v>
          </cell>
          <cell r="AB1661">
            <v>0</v>
          </cell>
          <cell r="AC1661">
            <v>0</v>
          </cell>
          <cell r="AD1661">
            <v>0</v>
          </cell>
          <cell r="AE1661">
            <v>0</v>
          </cell>
          <cell r="AF1661">
            <v>0</v>
          </cell>
          <cell r="AG1661">
            <v>0</v>
          </cell>
          <cell r="AH1661">
            <v>0</v>
          </cell>
          <cell r="AU1661">
            <v>-6074328.1900000004</v>
          </cell>
          <cell r="BA1661">
            <v>-12418537.83</v>
          </cell>
          <cell r="BC1661">
            <v>-12418537.83</v>
          </cell>
        </row>
        <row r="1662">
          <cell r="A1662" t="str">
            <v>1399135</v>
          </cell>
          <cell r="B1662" t="str">
            <v>(-) ADIANTAMENTO A FORNECEDORES TRANSMISSAO</v>
          </cell>
          <cell r="C1662">
            <v>-10972000</v>
          </cell>
          <cell r="BA1662">
            <v>-10972000</v>
          </cell>
          <cell r="BC1662">
            <v>-10972000</v>
          </cell>
        </row>
        <row r="1663">
          <cell r="A1663" t="str">
            <v>CBAG123213</v>
          </cell>
          <cell r="B1663" t="str">
            <v>Depósitos Judiciais</v>
          </cell>
          <cell r="C1663">
            <v>44856140.009999998</v>
          </cell>
          <cell r="D1663">
            <v>0</v>
          </cell>
          <cell r="F1663">
            <v>0</v>
          </cell>
          <cell r="X1663">
            <v>1114.94</v>
          </cell>
          <cell r="AE1663">
            <v>16002.36</v>
          </cell>
          <cell r="AH1663">
            <v>1134.44</v>
          </cell>
          <cell r="AI1663">
            <v>68249.36</v>
          </cell>
          <cell r="AT1663">
            <v>18048.259999999998</v>
          </cell>
          <cell r="BA1663">
            <v>44960689.369999997</v>
          </cell>
          <cell r="BC1663">
            <v>44960689.369999997</v>
          </cell>
        </row>
        <row r="1664">
          <cell r="A1664" t="str">
            <v>1329140</v>
          </cell>
          <cell r="B1664" t="str">
            <v>DEPOSITOS JUDICIAIS</v>
          </cell>
          <cell r="C1664">
            <v>73652203.290000007</v>
          </cell>
          <cell r="D1664">
            <v>37377029.880000003</v>
          </cell>
          <cell r="X1664">
            <v>1114.94</v>
          </cell>
          <cell r="AE1664">
            <v>16002.36</v>
          </cell>
          <cell r="AH1664">
            <v>1134.44</v>
          </cell>
          <cell r="AI1664">
            <v>68249.36</v>
          </cell>
          <cell r="AT1664">
            <v>18048.259999999998</v>
          </cell>
          <cell r="BA1664">
            <v>111133782.53</v>
          </cell>
          <cell r="BC1664">
            <v>111133782.53</v>
          </cell>
        </row>
        <row r="1665">
          <cell r="A1665" t="str">
            <v>1329141</v>
          </cell>
          <cell r="B1665" t="str">
            <v>(-)DEPOSITOS JUDICIAIS # CPC</v>
          </cell>
          <cell r="C1665">
            <v>-73652203.290000007</v>
          </cell>
          <cell r="D1665">
            <v>-37377029.880000003</v>
          </cell>
          <cell r="X1665">
            <v>-1114.94</v>
          </cell>
          <cell r="AE1665">
            <v>-16002.36</v>
          </cell>
          <cell r="AH1665">
            <v>-1134.44</v>
          </cell>
          <cell r="AI1665">
            <v>-68249.36</v>
          </cell>
          <cell r="AT1665">
            <v>-18048.259999999998</v>
          </cell>
          <cell r="BA1665">
            <v>-111133782.53</v>
          </cell>
          <cell r="BC1665">
            <v>-111133782.53</v>
          </cell>
        </row>
        <row r="1666">
          <cell r="A1666" t="str">
            <v>1329144</v>
          </cell>
          <cell r="B1666" t="str">
            <v>ATUALIZ. DEPOSITOS JUDICIAIS</v>
          </cell>
          <cell r="C1666">
            <v>17710061.219999999</v>
          </cell>
          <cell r="D1666">
            <v>1143157.3600000001</v>
          </cell>
          <cell r="BA1666">
            <v>18853218.579999998</v>
          </cell>
          <cell r="BC1666">
            <v>18853218.579999998</v>
          </cell>
        </row>
        <row r="1667">
          <cell r="A1667" t="str">
            <v>1329145</v>
          </cell>
          <cell r="B1667" t="str">
            <v>(-)DEPOSITOS JUDICIAIS LIBERADOS - CPC</v>
          </cell>
          <cell r="C1667">
            <v>-17710061.219999999</v>
          </cell>
          <cell r="D1667">
            <v>-1143157.3600000001</v>
          </cell>
          <cell r="BA1667">
            <v>-18853218.579999998</v>
          </cell>
          <cell r="BC1667">
            <v>-18853218.579999998</v>
          </cell>
        </row>
        <row r="1668">
          <cell r="A1668" t="str">
            <v>1329146</v>
          </cell>
          <cell r="B1668" t="str">
            <v>DEPOSITOS JUDICIAIS LIBERADOS</v>
          </cell>
          <cell r="C1668">
            <v>98706990.030000001</v>
          </cell>
          <cell r="BA1668">
            <v>98706990.030000001</v>
          </cell>
          <cell r="BC1668">
            <v>98706990.030000001</v>
          </cell>
        </row>
        <row r="1669">
          <cell r="A1669" t="str">
            <v>1329147</v>
          </cell>
          <cell r="B1669" t="str">
            <v>(-)DEPOSITOS JUDICIAIS LIBERADOS - CPC</v>
          </cell>
          <cell r="C1669">
            <v>-98706990.030000001</v>
          </cell>
          <cell r="BA1669">
            <v>-98706990.030000001</v>
          </cell>
          <cell r="BC1669">
            <v>-98706990.030000001</v>
          </cell>
        </row>
        <row r="1670">
          <cell r="A1670" t="str">
            <v>1329440</v>
          </cell>
          <cell r="B1670" t="str">
            <v>DEPOSITOS JUDICIAIS</v>
          </cell>
          <cell r="C1670">
            <v>21804185.48</v>
          </cell>
          <cell r="F1670">
            <v>0</v>
          </cell>
          <cell r="X1670">
            <v>1114.94</v>
          </cell>
          <cell r="AE1670">
            <v>16002.36</v>
          </cell>
          <cell r="AH1670">
            <v>1134.44</v>
          </cell>
          <cell r="AI1670">
            <v>68249.36</v>
          </cell>
          <cell r="AT1670">
            <v>18048.259999999998</v>
          </cell>
          <cell r="BA1670">
            <v>21908734.84</v>
          </cell>
          <cell r="BC1670">
            <v>21908734.84</v>
          </cell>
        </row>
        <row r="1671">
          <cell r="A1671" t="str">
            <v>1329442</v>
          </cell>
          <cell r="B1671" t="str">
            <v>DEPOSITOS JUDICIAIS # CPC</v>
          </cell>
          <cell r="C1671">
            <v>0</v>
          </cell>
          <cell r="BA1671">
            <v>0</v>
          </cell>
          <cell r="BC1671">
            <v>0</v>
          </cell>
        </row>
        <row r="1672">
          <cell r="A1672" t="str">
            <v>1329444</v>
          </cell>
          <cell r="B1672" t="str">
            <v>ATUALIZ. DEPOSITOS JUDICIAIS</v>
          </cell>
          <cell r="C1672">
            <v>3758096.94</v>
          </cell>
          <cell r="BA1672">
            <v>3758096.94</v>
          </cell>
          <cell r="BC1672">
            <v>3758096.94</v>
          </cell>
        </row>
        <row r="1673">
          <cell r="A1673" t="str">
            <v>1329446</v>
          </cell>
          <cell r="B1673" t="str">
            <v>DEPOSITOS JUDICIAIS LIBERADOS</v>
          </cell>
          <cell r="C1673">
            <v>19293857.59</v>
          </cell>
          <cell r="BA1673">
            <v>19293857.59</v>
          </cell>
          <cell r="BC1673">
            <v>19293857.59</v>
          </cell>
        </row>
        <row r="1674">
          <cell r="A1674" t="str">
            <v>CBAG123216</v>
          </cell>
          <cell r="B1674" t="str">
            <v>Provisão p/ ajuste ao valor de recuperação</v>
          </cell>
          <cell r="C1674">
            <v>-186382821.18000001</v>
          </cell>
          <cell r="U1674">
            <v>0</v>
          </cell>
          <cell r="V1674">
            <v>0</v>
          </cell>
          <cell r="W1674">
            <v>0</v>
          </cell>
          <cell r="X1674">
            <v>0</v>
          </cell>
          <cell r="Y1674">
            <v>0</v>
          </cell>
          <cell r="Z1674">
            <v>0</v>
          </cell>
          <cell r="AA1674">
            <v>0</v>
          </cell>
          <cell r="AB1674">
            <v>0</v>
          </cell>
          <cell r="AC1674">
            <v>0</v>
          </cell>
          <cell r="AD1674">
            <v>0</v>
          </cell>
          <cell r="AE1674">
            <v>0</v>
          </cell>
          <cell r="AF1674">
            <v>0</v>
          </cell>
          <cell r="AG1674">
            <v>0</v>
          </cell>
          <cell r="AH1674">
            <v>0</v>
          </cell>
          <cell r="BA1674">
            <v>-186382821.18000001</v>
          </cell>
          <cell r="BC1674">
            <v>-186382821.18000001</v>
          </cell>
        </row>
        <row r="1675">
          <cell r="A1675" t="str">
            <v>1320902</v>
          </cell>
          <cell r="B1675" t="str">
            <v>(-)PROVISAO PARA REDUCAO AO VALOR RECUPERAVEL-AIC</v>
          </cell>
          <cell r="C1675">
            <v>-186382821.18000001</v>
          </cell>
          <cell r="U1675">
            <v>0</v>
          </cell>
          <cell r="V1675">
            <v>0</v>
          </cell>
          <cell r="W1675">
            <v>0</v>
          </cell>
          <cell r="X1675">
            <v>0</v>
          </cell>
          <cell r="Y1675">
            <v>0</v>
          </cell>
          <cell r="Z1675">
            <v>0</v>
          </cell>
          <cell r="AA1675">
            <v>0</v>
          </cell>
          <cell r="AB1675">
            <v>0</v>
          </cell>
          <cell r="AC1675">
            <v>0</v>
          </cell>
          <cell r="AD1675">
            <v>0</v>
          </cell>
          <cell r="AE1675">
            <v>0</v>
          </cell>
          <cell r="AF1675">
            <v>0</v>
          </cell>
          <cell r="AG1675">
            <v>0</v>
          </cell>
          <cell r="AH1675">
            <v>0</v>
          </cell>
          <cell r="BA1675">
            <v>-186382821.18000001</v>
          </cell>
          <cell r="BC1675">
            <v>-186382821.18000001</v>
          </cell>
        </row>
        <row r="1676">
          <cell r="A1676" t="str">
            <v>CBAG124</v>
          </cell>
          <cell r="B1676" t="str">
            <v>Intangível</v>
          </cell>
          <cell r="C1676">
            <v>1126526132.1099999</v>
          </cell>
          <cell r="D1676">
            <v>7257827172.7799997</v>
          </cell>
          <cell r="E1676">
            <v>726106769.58000004</v>
          </cell>
          <cell r="F1676">
            <v>195777703.38999999</v>
          </cell>
          <cell r="G1676">
            <v>53407.76</v>
          </cell>
          <cell r="H1676">
            <v>1263020.94</v>
          </cell>
          <cell r="I1676">
            <v>0</v>
          </cell>
          <cell r="J1676">
            <v>0</v>
          </cell>
          <cell r="K1676">
            <v>0</v>
          </cell>
          <cell r="L1676">
            <v>0</v>
          </cell>
          <cell r="M1676">
            <v>0</v>
          </cell>
          <cell r="N1676">
            <v>0</v>
          </cell>
          <cell r="O1676">
            <v>0</v>
          </cell>
          <cell r="Q1676">
            <v>0</v>
          </cell>
          <cell r="R1676">
            <v>0</v>
          </cell>
          <cell r="S1676">
            <v>0</v>
          </cell>
          <cell r="T1676">
            <v>0</v>
          </cell>
          <cell r="U1676">
            <v>0</v>
          </cell>
          <cell r="X1676">
            <v>2995.41</v>
          </cell>
          <cell r="Y1676">
            <v>16191.11</v>
          </cell>
          <cell r="Z1676">
            <v>265.38</v>
          </cell>
          <cell r="AA1676">
            <v>266.67</v>
          </cell>
          <cell r="AB1676">
            <v>3324.53</v>
          </cell>
          <cell r="AC1676">
            <v>8748.24</v>
          </cell>
          <cell r="AE1676">
            <v>345802.31</v>
          </cell>
          <cell r="AF1676">
            <v>8077.28</v>
          </cell>
          <cell r="AG1676">
            <v>281.04000000000002</v>
          </cell>
          <cell r="AI1676">
            <v>274579.51</v>
          </cell>
          <cell r="AJ1676">
            <v>26837.94</v>
          </cell>
          <cell r="AK1676">
            <v>26837.94</v>
          </cell>
          <cell r="AL1676">
            <v>26837.94</v>
          </cell>
          <cell r="AN1676">
            <v>198843.68</v>
          </cell>
          <cell r="AP1676">
            <v>40891.74</v>
          </cell>
          <cell r="AQ1676">
            <v>59670.94</v>
          </cell>
          <cell r="AR1676">
            <v>2697.77</v>
          </cell>
          <cell r="AS1676">
            <v>59757.22</v>
          </cell>
          <cell r="AT1676">
            <v>230934420.41</v>
          </cell>
          <cell r="AU1676">
            <v>5289401.2300000004</v>
          </cell>
          <cell r="AV1676">
            <v>32892.300000000003</v>
          </cell>
          <cell r="AW1676">
            <v>32897.9</v>
          </cell>
          <cell r="AX1676">
            <v>26131.68</v>
          </cell>
          <cell r="AY1676">
            <v>6192612.3300000001</v>
          </cell>
          <cell r="AZ1676">
            <v>4723561.08</v>
          </cell>
          <cell r="BA1676">
            <v>9555889030.1399994</v>
          </cell>
          <cell r="BB1676">
            <v>721835852.16999996</v>
          </cell>
          <cell r="BC1676">
            <v>10277724882.309999</v>
          </cell>
          <cell r="BD1676">
            <v>3472617.6</v>
          </cell>
        </row>
        <row r="1677">
          <cell r="A1677" t="str">
            <v>CBAG1241</v>
          </cell>
          <cell r="B1677" t="str">
            <v>Intangíveis</v>
          </cell>
          <cell r="C1677">
            <v>1126526132.1099999</v>
          </cell>
          <cell r="D1677">
            <v>7257827172.7799997</v>
          </cell>
          <cell r="E1677">
            <v>726106769.58000004</v>
          </cell>
          <cell r="F1677">
            <v>195777703.38999999</v>
          </cell>
          <cell r="G1677">
            <v>53407.76</v>
          </cell>
          <cell r="H1677">
            <v>1263020.94</v>
          </cell>
          <cell r="I1677">
            <v>0</v>
          </cell>
          <cell r="J1677">
            <v>0</v>
          </cell>
          <cell r="K1677">
            <v>0</v>
          </cell>
          <cell r="L1677">
            <v>0</v>
          </cell>
          <cell r="M1677">
            <v>0</v>
          </cell>
          <cell r="N1677">
            <v>0</v>
          </cell>
          <cell r="O1677">
            <v>0</v>
          </cell>
          <cell r="Q1677">
            <v>0</v>
          </cell>
          <cell r="R1677">
            <v>0</v>
          </cell>
          <cell r="S1677">
            <v>0</v>
          </cell>
          <cell r="T1677">
            <v>0</v>
          </cell>
          <cell r="U1677">
            <v>0</v>
          </cell>
          <cell r="X1677">
            <v>2995.41</v>
          </cell>
          <cell r="Y1677">
            <v>16191.11</v>
          </cell>
          <cell r="Z1677">
            <v>265.38</v>
          </cell>
          <cell r="AA1677">
            <v>266.67</v>
          </cell>
          <cell r="AB1677">
            <v>3324.53</v>
          </cell>
          <cell r="AC1677">
            <v>8748.24</v>
          </cell>
          <cell r="AE1677">
            <v>345802.31</v>
          </cell>
          <cell r="AF1677">
            <v>8077.28</v>
          </cell>
          <cell r="AG1677">
            <v>281.04000000000002</v>
          </cell>
          <cell r="AI1677">
            <v>274579.51</v>
          </cell>
          <cell r="AJ1677">
            <v>26837.94</v>
          </cell>
          <cell r="AK1677">
            <v>26837.94</v>
          </cell>
          <cell r="AL1677">
            <v>26837.94</v>
          </cell>
          <cell r="AN1677">
            <v>198843.68</v>
          </cell>
          <cell r="AP1677">
            <v>40891.74</v>
          </cell>
          <cell r="AQ1677">
            <v>59670.94</v>
          </cell>
          <cell r="AR1677">
            <v>2697.77</v>
          </cell>
          <cell r="AS1677">
            <v>59757.22</v>
          </cell>
          <cell r="AT1677">
            <v>230934420.41</v>
          </cell>
          <cell r="AU1677">
            <v>5289401.2300000004</v>
          </cell>
          <cell r="AV1677">
            <v>32892.300000000003</v>
          </cell>
          <cell r="AW1677">
            <v>32897.9</v>
          </cell>
          <cell r="AX1677">
            <v>26131.68</v>
          </cell>
          <cell r="AY1677">
            <v>6192612.3300000001</v>
          </cell>
          <cell r="AZ1677">
            <v>4723561.08</v>
          </cell>
          <cell r="BA1677">
            <v>9555889030.1399994</v>
          </cell>
          <cell r="BB1677">
            <v>721835852.16999996</v>
          </cell>
          <cell r="BC1677">
            <v>10277724882.309999</v>
          </cell>
          <cell r="BD1677">
            <v>3472617.6</v>
          </cell>
        </row>
        <row r="1678">
          <cell r="A1678" t="str">
            <v>CBAG12411</v>
          </cell>
          <cell r="B1678" t="str">
            <v>Contrato de Concessão</v>
          </cell>
          <cell r="C1678">
            <v>1106986397.8800001</v>
          </cell>
          <cell r="D1678">
            <v>7257827172.7799997</v>
          </cell>
          <cell r="E1678">
            <v>726106769.58000004</v>
          </cell>
          <cell r="F1678">
            <v>192882877.31</v>
          </cell>
          <cell r="U1678">
            <v>0</v>
          </cell>
          <cell r="AT1678">
            <v>230907582.47</v>
          </cell>
          <cell r="BA1678">
            <v>9514710800.0200005</v>
          </cell>
          <cell r="BC1678">
            <v>9514710800.0200005</v>
          </cell>
        </row>
        <row r="1679">
          <cell r="A1679" t="str">
            <v>CBAG124111</v>
          </cell>
          <cell r="B1679" t="str">
            <v>Contrato de Concessão - Intangível</v>
          </cell>
          <cell r="C1679">
            <v>1106986397.8800001</v>
          </cell>
          <cell r="D1679">
            <v>10033250572.030001</v>
          </cell>
          <cell r="E1679">
            <v>726106769.58000004</v>
          </cell>
          <cell r="F1679">
            <v>192882877.31</v>
          </cell>
          <cell r="U1679">
            <v>0</v>
          </cell>
          <cell r="AT1679">
            <v>230907582.47</v>
          </cell>
          <cell r="BA1679">
            <v>12290134199.27</v>
          </cell>
          <cell r="BC1679">
            <v>12290134199.27</v>
          </cell>
        </row>
        <row r="1680">
          <cell r="A1680" t="str">
            <v>CBAG1241111</v>
          </cell>
          <cell r="B1680" t="str">
            <v>Contrato Concessão - Intangível em Serviço</v>
          </cell>
          <cell r="C1680">
            <v>1248257615.3699999</v>
          </cell>
          <cell r="D1680">
            <v>16598627914.42</v>
          </cell>
          <cell r="E1680">
            <v>1035553204.15</v>
          </cell>
          <cell r="F1680">
            <v>345286773.75</v>
          </cell>
          <cell r="AT1680">
            <v>411369331.50999999</v>
          </cell>
          <cell r="BA1680">
            <v>19639094839.200001</v>
          </cell>
          <cell r="BC1680">
            <v>19639094839.200001</v>
          </cell>
        </row>
        <row r="1681">
          <cell r="A1681" t="str">
            <v>1371010</v>
          </cell>
          <cell r="B1681" t="str">
            <v>SOFTWARES</v>
          </cell>
          <cell r="D1681">
            <v>235378358.72999999</v>
          </cell>
          <cell r="E1681">
            <v>336399767.61000001</v>
          </cell>
          <cell r="BA1681">
            <v>571778126.34000003</v>
          </cell>
          <cell r="BC1681">
            <v>571778126.34000003</v>
          </cell>
        </row>
        <row r="1682">
          <cell r="A1682" t="str">
            <v>1371012</v>
          </cell>
          <cell r="B1682" t="str">
            <v>SOFTWARES - CPC</v>
          </cell>
          <cell r="D1682">
            <v>0</v>
          </cell>
          <cell r="E1682">
            <v>30430129.530000001</v>
          </cell>
          <cell r="BA1682">
            <v>30430129.530000001</v>
          </cell>
          <cell r="BC1682">
            <v>30430129.530000001</v>
          </cell>
        </row>
        <row r="1683">
          <cell r="A1683" t="str">
            <v>1371014</v>
          </cell>
          <cell r="B1683" t="str">
            <v>SOFTWARES # VLR JUSTO</v>
          </cell>
          <cell r="D1683">
            <v>3945242.41</v>
          </cell>
          <cell r="BA1683">
            <v>3945242.41</v>
          </cell>
          <cell r="BC1683">
            <v>3945242.41</v>
          </cell>
        </row>
        <row r="1684">
          <cell r="A1684" t="str">
            <v>1371040</v>
          </cell>
          <cell r="B1684" t="str">
            <v>EDIFICACOES, OBRAS CIVIS E BENFEITORIAS</v>
          </cell>
          <cell r="D1684">
            <v>355309188.29000002</v>
          </cell>
          <cell r="E1684">
            <v>4804.9399999999996</v>
          </cell>
          <cell r="BA1684">
            <v>355313993.23000002</v>
          </cell>
          <cell r="BC1684">
            <v>355313993.23000002</v>
          </cell>
        </row>
        <row r="1685">
          <cell r="A1685" t="str">
            <v>1371042</v>
          </cell>
          <cell r="B1685" t="str">
            <v>EDIFICACOES, OBRAS CIVIS E BENFEITORIAS # CPC</v>
          </cell>
          <cell r="D1685">
            <v>14693056.630000001</v>
          </cell>
          <cell r="BA1685">
            <v>14693056.630000001</v>
          </cell>
          <cell r="BC1685">
            <v>14693056.630000001</v>
          </cell>
        </row>
        <row r="1686">
          <cell r="A1686" t="str">
            <v>1371044</v>
          </cell>
          <cell r="B1686" t="str">
            <v>EDIFICACOES, OBRAS CIVIS E BENFEITORIAS #VLR JUSTO</v>
          </cell>
          <cell r="D1686">
            <v>38510192.840000004</v>
          </cell>
          <cell r="BA1686">
            <v>38510192.840000004</v>
          </cell>
          <cell r="BC1686">
            <v>38510192.840000004</v>
          </cell>
        </row>
        <row r="1687">
          <cell r="A1687" t="str">
            <v>1371050</v>
          </cell>
          <cell r="B1687" t="str">
            <v>MAQUINAS E EQUIPAMENTOS</v>
          </cell>
          <cell r="D1687">
            <v>14430775173.120001</v>
          </cell>
          <cell r="E1687">
            <v>20956726.149999999</v>
          </cell>
          <cell r="BA1687">
            <v>14451731899.27</v>
          </cell>
          <cell r="BC1687">
            <v>14451731899.27</v>
          </cell>
        </row>
        <row r="1688">
          <cell r="A1688" t="str">
            <v>1371052</v>
          </cell>
          <cell r="B1688" t="str">
            <v>MAQUINAS E EQUIPAMENTOS # CPC</v>
          </cell>
          <cell r="D1688">
            <v>169715866.78999999</v>
          </cell>
          <cell r="BA1688">
            <v>169715866.78999999</v>
          </cell>
          <cell r="BC1688">
            <v>169715866.78999999</v>
          </cell>
        </row>
        <row r="1689">
          <cell r="A1689" t="str">
            <v>1371054</v>
          </cell>
          <cell r="B1689" t="str">
            <v>MAQUINAS E EQUIPAMENTOS # VLR JUSTO</v>
          </cell>
          <cell r="D1689">
            <v>1215597471.02</v>
          </cell>
          <cell r="BA1689">
            <v>1215597471.02</v>
          </cell>
          <cell r="BC1689">
            <v>1215597471.02</v>
          </cell>
        </row>
        <row r="1690">
          <cell r="A1690" t="str">
            <v>1371060</v>
          </cell>
          <cell r="B1690" t="str">
            <v>VEICULOS</v>
          </cell>
          <cell r="D1690">
            <v>115962404.11</v>
          </cell>
          <cell r="BA1690">
            <v>115962404.11</v>
          </cell>
          <cell r="BC1690">
            <v>115962404.11</v>
          </cell>
        </row>
        <row r="1691">
          <cell r="A1691" t="str">
            <v>1371062</v>
          </cell>
          <cell r="B1691" t="str">
            <v>VEICULOS # CPC</v>
          </cell>
          <cell r="D1691">
            <v>132002.10999999999</v>
          </cell>
          <cell r="BA1691">
            <v>132002.10999999999</v>
          </cell>
          <cell r="BC1691">
            <v>132002.10999999999</v>
          </cell>
        </row>
        <row r="1692">
          <cell r="A1692" t="str">
            <v>1371064</v>
          </cell>
          <cell r="B1692" t="str">
            <v>VEICULOS # VLR JUSTO</v>
          </cell>
          <cell r="D1692">
            <v>5449003.0899999999</v>
          </cell>
          <cell r="BA1692">
            <v>5449003.0899999999</v>
          </cell>
          <cell r="BC1692">
            <v>5449003.0899999999</v>
          </cell>
        </row>
        <row r="1693">
          <cell r="A1693" t="str">
            <v>1371070</v>
          </cell>
          <cell r="B1693" t="str">
            <v>MOVEIS E UTENSILIOS</v>
          </cell>
          <cell r="D1693">
            <v>12145555.98</v>
          </cell>
          <cell r="BA1693">
            <v>12145555.98</v>
          </cell>
          <cell r="BC1693">
            <v>12145555.98</v>
          </cell>
        </row>
        <row r="1694">
          <cell r="A1694" t="str">
            <v>1371072</v>
          </cell>
          <cell r="B1694" t="str">
            <v>MOVEIS E UTENSILIOS # CPC</v>
          </cell>
          <cell r="D1694">
            <v>28811.47</v>
          </cell>
          <cell r="BA1694">
            <v>28811.47</v>
          </cell>
          <cell r="BC1694">
            <v>28811.47</v>
          </cell>
        </row>
        <row r="1695">
          <cell r="A1695" t="str">
            <v>1371074</v>
          </cell>
          <cell r="B1695" t="str">
            <v>MOVEIS E UTENSILIOS # VLR JUSTO</v>
          </cell>
          <cell r="D1695">
            <v>985587.83</v>
          </cell>
          <cell r="BA1695">
            <v>985587.83</v>
          </cell>
          <cell r="BC1695">
            <v>985587.83</v>
          </cell>
        </row>
        <row r="1696">
          <cell r="A1696" t="str">
            <v>1371601</v>
          </cell>
          <cell r="B1696" t="str">
            <v>USO DO BEM PUBLICO # PRINCIPAL</v>
          </cell>
          <cell r="C1696">
            <v>111708114.20999999</v>
          </cell>
          <cell r="F1696">
            <v>327366463.25</v>
          </cell>
          <cell r="BA1696">
            <v>439074577.45999998</v>
          </cell>
          <cell r="BC1696">
            <v>439074577.45999998</v>
          </cell>
        </row>
        <row r="1697">
          <cell r="A1697" t="str">
            <v>1371602</v>
          </cell>
          <cell r="B1697" t="str">
            <v>USO DO BEM PUBLICO # AVP</v>
          </cell>
          <cell r="C1697">
            <v>-62383718.270000003</v>
          </cell>
          <cell r="BA1697">
            <v>-62383718.270000003</v>
          </cell>
          <cell r="BC1697">
            <v>-62383718.270000003</v>
          </cell>
        </row>
        <row r="1698">
          <cell r="A1698" t="str">
            <v>1371603</v>
          </cell>
          <cell r="B1698" t="str">
            <v>INTANGIVEL - REPACTUACAO GSF - REN 895/20</v>
          </cell>
          <cell r="C1698">
            <v>1198933219.4300001</v>
          </cell>
          <cell r="F1698">
            <v>17920310.5</v>
          </cell>
          <cell r="AT1698">
            <v>361962781.19</v>
          </cell>
          <cell r="BA1698">
            <v>1578816311.1199999</v>
          </cell>
          <cell r="BC1698">
            <v>1578816311.1199999</v>
          </cell>
        </row>
        <row r="1699">
          <cell r="A1699" t="str">
            <v>1371604</v>
          </cell>
          <cell r="B1699" t="str">
            <v>INTANGIVEL - BONUS DE OUTORGA</v>
          </cell>
          <cell r="C1699">
            <v>574826745.41999996</v>
          </cell>
          <cell r="E1699">
            <v>647761775.91999996</v>
          </cell>
          <cell r="BA1699">
            <v>1222588521.3399999</v>
          </cell>
          <cell r="BC1699">
            <v>1222588521.3399999</v>
          </cell>
        </row>
        <row r="1700">
          <cell r="A1700" t="str">
            <v>1371605</v>
          </cell>
          <cell r="B1700" t="str">
            <v>(-)INTANGIVEL - BONUS DE OUTORGA</v>
          </cell>
          <cell r="C1700">
            <v>-574826745.41999996</v>
          </cell>
          <cell r="BA1700">
            <v>-574826745.41999996</v>
          </cell>
          <cell r="BC1700">
            <v>-574826745.41999996</v>
          </cell>
        </row>
        <row r="1701">
          <cell r="A1701" t="str">
            <v>1371606</v>
          </cell>
          <cell r="B1701" t="str">
            <v>INTANGIVEL - REPACTUACAO GSF</v>
          </cell>
          <cell r="AT1701">
            <v>49406550.32</v>
          </cell>
          <cell r="BA1701">
            <v>49406550.32</v>
          </cell>
          <cell r="BC1701">
            <v>49406550.32</v>
          </cell>
        </row>
        <row r="1702">
          <cell r="A1702" t="str">
            <v>CBAG1241112</v>
          </cell>
          <cell r="B1702" t="str">
            <v>(-) Amortiz Contrato Concessão - Intang Serv</v>
          </cell>
          <cell r="C1702">
            <v>-141271217.49000001</v>
          </cell>
          <cell r="D1702">
            <v>-6565377342.3900003</v>
          </cell>
          <cell r="E1702">
            <v>-309446434.56999999</v>
          </cell>
          <cell r="F1702">
            <v>-152403896.44</v>
          </cell>
          <cell r="AT1702">
            <v>-180461749.03999999</v>
          </cell>
          <cell r="BA1702">
            <v>-7348960639.9300003</v>
          </cell>
          <cell r="BC1702">
            <v>-7348960639.9300003</v>
          </cell>
        </row>
        <row r="1703">
          <cell r="A1703" t="str">
            <v>1375010</v>
          </cell>
          <cell r="B1703" t="str">
            <v>SOFTWARES</v>
          </cell>
          <cell r="D1703">
            <v>-186041654.03</v>
          </cell>
          <cell r="E1703">
            <v>-229995537.83000001</v>
          </cell>
          <cell r="BA1703">
            <v>-416037191.86000001</v>
          </cell>
          <cell r="BC1703">
            <v>-416037191.86000001</v>
          </cell>
        </row>
        <row r="1704">
          <cell r="A1704" t="str">
            <v>1375012</v>
          </cell>
          <cell r="B1704" t="str">
            <v>SOFTWARES - CPC</v>
          </cell>
          <cell r="D1704">
            <v>0</v>
          </cell>
          <cell r="E1704">
            <v>-17289846.25</v>
          </cell>
          <cell r="BA1704">
            <v>-17289846.25</v>
          </cell>
          <cell r="BC1704">
            <v>-17289846.25</v>
          </cell>
        </row>
        <row r="1705">
          <cell r="A1705" t="str">
            <v>1375014</v>
          </cell>
          <cell r="B1705" t="str">
            <v>SOFTWARES # VLR JUSTO</v>
          </cell>
          <cell r="D1705">
            <v>-3945242.41</v>
          </cell>
          <cell r="BA1705">
            <v>-3945242.41</v>
          </cell>
          <cell r="BC1705">
            <v>-3945242.41</v>
          </cell>
        </row>
        <row r="1706">
          <cell r="A1706" t="str">
            <v>1375040</v>
          </cell>
          <cell r="B1706" t="str">
            <v>EDIFICACOES, OBRAS CIVIS E BENFEITORIAS</v>
          </cell>
          <cell r="D1706">
            <v>-164232740.38</v>
          </cell>
          <cell r="BA1706">
            <v>-164232740.38</v>
          </cell>
          <cell r="BC1706">
            <v>-164232740.38</v>
          </cell>
        </row>
        <row r="1707">
          <cell r="A1707" t="str">
            <v>1375042</v>
          </cell>
          <cell r="B1707" t="str">
            <v>EDIFICACOES, OBRAS CIVIS E BENFEITORIAS # CPC</v>
          </cell>
          <cell r="D1707">
            <v>-4352703.4000000004</v>
          </cell>
          <cell r="BA1707">
            <v>-4352703.4000000004</v>
          </cell>
          <cell r="BC1707">
            <v>-4352703.4000000004</v>
          </cell>
        </row>
        <row r="1708">
          <cell r="A1708" t="str">
            <v>1375044</v>
          </cell>
          <cell r="B1708" t="str">
            <v>EDIFICACOES, OBRAS CIVIS E BENFEITORIAS #VLR JUSTO</v>
          </cell>
          <cell r="D1708">
            <v>-7749438.6500000004</v>
          </cell>
          <cell r="BA1708">
            <v>-7749438.6500000004</v>
          </cell>
          <cell r="BC1708">
            <v>-7749438.6500000004</v>
          </cell>
        </row>
        <row r="1709">
          <cell r="A1709" t="str">
            <v>1375050</v>
          </cell>
          <cell r="B1709" t="str">
            <v>MAQUINAS E EQUIPAMENTOS</v>
          </cell>
          <cell r="D1709">
            <v>-5698853256.0200005</v>
          </cell>
          <cell r="E1709">
            <v>-60447395</v>
          </cell>
          <cell r="BA1709">
            <v>-5759300651.0200005</v>
          </cell>
          <cell r="BC1709">
            <v>-5759300651.0200005</v>
          </cell>
        </row>
        <row r="1710">
          <cell r="A1710" t="str">
            <v>1375052</v>
          </cell>
          <cell r="B1710" t="str">
            <v>MAQUINAS E EQUIPAMENTOS # CPC</v>
          </cell>
          <cell r="D1710">
            <v>-56133952.289999999</v>
          </cell>
          <cell r="BA1710">
            <v>-56133952.289999999</v>
          </cell>
          <cell r="BC1710">
            <v>-56133952.289999999</v>
          </cell>
        </row>
        <row r="1711">
          <cell r="A1711" t="str">
            <v>1375054</v>
          </cell>
          <cell r="B1711" t="str">
            <v>MAQUINAS E EQUIPAMENTOS # VLR JUSTO</v>
          </cell>
          <cell r="D1711">
            <v>-322152752.5</v>
          </cell>
          <cell r="BA1711">
            <v>-322152752.5</v>
          </cell>
          <cell r="BC1711">
            <v>-322152752.5</v>
          </cell>
        </row>
        <row r="1712">
          <cell r="A1712" t="str">
            <v>1375060</v>
          </cell>
          <cell r="B1712" t="str">
            <v>VEICULOS</v>
          </cell>
          <cell r="D1712">
            <v>-107314085.23999999</v>
          </cell>
          <cell r="BA1712">
            <v>-107314085.23999999</v>
          </cell>
          <cell r="BC1712">
            <v>-107314085.23999999</v>
          </cell>
        </row>
        <row r="1713">
          <cell r="A1713" t="str">
            <v>1375062</v>
          </cell>
          <cell r="B1713" t="str">
            <v>VEICULOS # CPC</v>
          </cell>
          <cell r="D1713">
            <v>-132002.10999999999</v>
          </cell>
          <cell r="BA1713">
            <v>-132002.10999999999</v>
          </cell>
          <cell r="BC1713">
            <v>-132002.10999999999</v>
          </cell>
        </row>
        <row r="1714">
          <cell r="A1714" t="str">
            <v>1375064</v>
          </cell>
          <cell r="B1714" t="str">
            <v>VEICULOS # VLR JUSTO</v>
          </cell>
          <cell r="D1714">
            <v>-5427068.5300000003</v>
          </cell>
          <cell r="BA1714">
            <v>-5427068.5300000003</v>
          </cell>
          <cell r="BC1714">
            <v>-5427068.5300000003</v>
          </cell>
        </row>
        <row r="1715">
          <cell r="A1715" t="str">
            <v>1375070</v>
          </cell>
          <cell r="B1715" t="str">
            <v>MOVEIS E UTENSILIOS</v>
          </cell>
          <cell r="D1715">
            <v>-8327088.6399999997</v>
          </cell>
          <cell r="BA1715">
            <v>-8327088.6399999997</v>
          </cell>
          <cell r="BC1715">
            <v>-8327088.6399999997</v>
          </cell>
        </row>
        <row r="1716">
          <cell r="A1716" t="str">
            <v>1375072</v>
          </cell>
          <cell r="B1716" t="str">
            <v>MOVEIS E UTENSILIOS # CPC</v>
          </cell>
          <cell r="D1716">
            <v>-24537.51</v>
          </cell>
          <cell r="BA1716">
            <v>-24537.51</v>
          </cell>
          <cell r="BC1716">
            <v>-24537.51</v>
          </cell>
        </row>
        <row r="1717">
          <cell r="A1717" t="str">
            <v>1375074</v>
          </cell>
          <cell r="B1717" t="str">
            <v>MOVEIS E UTENSILIOS # VLR JUSTO</v>
          </cell>
          <cell r="D1717">
            <v>-690820.68</v>
          </cell>
          <cell r="BA1717">
            <v>-690820.68</v>
          </cell>
          <cell r="BC1717">
            <v>-690820.68</v>
          </cell>
        </row>
        <row r="1718">
          <cell r="A1718" t="str">
            <v>1375601</v>
          </cell>
          <cell r="B1718" t="str">
            <v>USO DO BEM PUBLICO # PRINCIPAL-AMORTIZACAO</v>
          </cell>
          <cell r="C1718">
            <v>-32117203.210000001</v>
          </cell>
          <cell r="F1718">
            <v>-149118454.55000001</v>
          </cell>
          <cell r="BA1718">
            <v>-181235657.75999999</v>
          </cell>
          <cell r="BC1718">
            <v>-181235657.75999999</v>
          </cell>
        </row>
        <row r="1719">
          <cell r="A1719" t="str">
            <v>1375602</v>
          </cell>
          <cell r="B1719" t="str">
            <v>USO DO BEM PUBLICO - AVP - PRINCIPAL-AMORTIZACAO</v>
          </cell>
          <cell r="C1719">
            <v>15589456.810000001</v>
          </cell>
          <cell r="BA1719">
            <v>15589456.810000001</v>
          </cell>
          <cell r="BC1719">
            <v>15589456.810000001</v>
          </cell>
        </row>
        <row r="1720">
          <cell r="A1720" t="str">
            <v>1375604</v>
          </cell>
          <cell r="B1720" t="str">
            <v>GSF - AMORTIZACAO - REN 895/20</v>
          </cell>
          <cell r="C1720">
            <v>-124743471.09</v>
          </cell>
          <cell r="E1720">
            <v>-1713655.49</v>
          </cell>
          <cell r="F1720">
            <v>-3285441.89</v>
          </cell>
          <cell r="AT1720">
            <v>-139216454.30000001</v>
          </cell>
          <cell r="BA1720">
            <v>-268959022.76999998</v>
          </cell>
          <cell r="BC1720">
            <v>-268959022.76999998</v>
          </cell>
        </row>
        <row r="1721">
          <cell r="A1721" t="str">
            <v>1375606</v>
          </cell>
          <cell r="B1721" t="str">
            <v>GSF - AMORTIZACAO</v>
          </cell>
          <cell r="AT1721">
            <v>-41245294.740000002</v>
          </cell>
          <cell r="BA1721">
            <v>-41245294.740000002</v>
          </cell>
          <cell r="BC1721">
            <v>-41245294.740000002</v>
          </cell>
        </row>
        <row r="1722">
          <cell r="A1722" t="str">
            <v>CBAG124112</v>
          </cell>
          <cell r="B1722" t="str">
            <v>(-) Obrig. Vinculadas a Concessão</v>
          </cell>
          <cell r="D1722">
            <v>-2775423399.25</v>
          </cell>
          <cell r="BA1722">
            <v>-2775423399.25</v>
          </cell>
          <cell r="BC1722">
            <v>-2775423399.25</v>
          </cell>
        </row>
        <row r="1723">
          <cell r="A1723" t="str">
            <v>CBAG1241121</v>
          </cell>
          <cell r="B1723" t="str">
            <v>Participações e Doações - Intang em Serviço</v>
          </cell>
          <cell r="D1723">
            <v>-4109133075.5300002</v>
          </cell>
          <cell r="BA1723">
            <v>-4109133075.5300002</v>
          </cell>
          <cell r="BC1723">
            <v>-4109133075.5300002</v>
          </cell>
        </row>
        <row r="1724">
          <cell r="A1724" t="str">
            <v>1371089</v>
          </cell>
          <cell r="B1724" t="str">
            <v>(-)OE - COMP.-INTANG. SERVICO</v>
          </cell>
          <cell r="D1724">
            <v>-4109133075.5300002</v>
          </cell>
          <cell r="BA1724">
            <v>-4109133075.5300002</v>
          </cell>
          <cell r="BC1724">
            <v>-4109133075.5300002</v>
          </cell>
        </row>
        <row r="1725">
          <cell r="A1725" t="str">
            <v>CBAG1241122</v>
          </cell>
          <cell r="B1725" t="str">
            <v>(-) Particip e Doações - Reinteg Acumulada</v>
          </cell>
          <cell r="D1725">
            <v>1333709676.28</v>
          </cell>
          <cell r="BA1725">
            <v>1333709676.28</v>
          </cell>
          <cell r="BC1725">
            <v>1333709676.28</v>
          </cell>
        </row>
        <row r="1726">
          <cell r="A1726" t="str">
            <v>1375089</v>
          </cell>
          <cell r="B1726" t="str">
            <v>(-)OE - COMP.-INTANG. REINTGRACAO ACUM</v>
          </cell>
          <cell r="D1726">
            <v>1333709676.28</v>
          </cell>
          <cell r="BA1726">
            <v>1333709676.28</v>
          </cell>
          <cell r="BC1726">
            <v>1333709676.28</v>
          </cell>
        </row>
        <row r="1727">
          <cell r="A1727" t="str">
            <v>CBAG12412</v>
          </cell>
          <cell r="B1727" t="str">
            <v>Autorização e Concessão Controladas</v>
          </cell>
          <cell r="BB1727">
            <v>721835852.16999996</v>
          </cell>
          <cell r="BC1727">
            <v>721835852.16999996</v>
          </cell>
          <cell r="BD1727">
            <v>0</v>
          </cell>
        </row>
        <row r="1728">
          <cell r="A1728" t="str">
            <v>CBAG124121</v>
          </cell>
          <cell r="B1728" t="str">
            <v>Ágio/Concessão Controladas - Reclassificação</v>
          </cell>
          <cell r="BB1728">
            <v>721835852.16999996</v>
          </cell>
          <cell r="BC1728">
            <v>721835852.16999996</v>
          </cell>
          <cell r="BD1728">
            <v>0</v>
          </cell>
        </row>
        <row r="1729">
          <cell r="A1729" t="str">
            <v>CBAG1241211</v>
          </cell>
          <cell r="B1729" t="str">
            <v>Ágio/Concessão Controladas</v>
          </cell>
          <cell r="BB1729">
            <v>844567919.04999995</v>
          </cell>
          <cell r="BC1729">
            <v>844567919.04999995</v>
          </cell>
          <cell r="BD1729">
            <v>0</v>
          </cell>
        </row>
        <row r="1730">
          <cell r="A1730" t="str">
            <v>1321600</v>
          </cell>
          <cell r="B1730" t="str">
            <v>CONCESSAO/AUTORIZACAO (AGIO)-CONTROLADAS</v>
          </cell>
          <cell r="BB1730">
            <v>844567919.04999995</v>
          </cell>
          <cell r="BC1730">
            <v>844567919.04999995</v>
          </cell>
          <cell r="BD1730">
            <v>0</v>
          </cell>
        </row>
        <row r="1731">
          <cell r="A1731" t="str">
            <v>CBAG1241212</v>
          </cell>
          <cell r="B1731" t="str">
            <v>(-) Amortização Ágio/Concessão Controladas</v>
          </cell>
          <cell r="BB1731">
            <v>-122732066.88</v>
          </cell>
          <cell r="BC1731">
            <v>-122732066.88</v>
          </cell>
          <cell r="BD1731">
            <v>0</v>
          </cell>
        </row>
        <row r="1732">
          <cell r="A1732" t="str">
            <v>1325600</v>
          </cell>
          <cell r="B1732" t="str">
            <v>CONCESSAO/AUTORIZACAO (AGIO)-CONTROLADAS</v>
          </cell>
          <cell r="BB1732">
            <v>-122732066.88</v>
          </cell>
          <cell r="BC1732">
            <v>-122732066.88</v>
          </cell>
          <cell r="BD1732">
            <v>0</v>
          </cell>
        </row>
        <row r="1733">
          <cell r="A1733" t="str">
            <v>CBAG12413</v>
          </cell>
          <cell r="B1733" t="str">
            <v>Outros</v>
          </cell>
          <cell r="C1733">
            <v>19539734.23</v>
          </cell>
          <cell r="D1733">
            <v>0</v>
          </cell>
          <cell r="E1733">
            <v>0</v>
          </cell>
          <cell r="F1733">
            <v>2894826.08</v>
          </cell>
          <cell r="G1733">
            <v>53407.76</v>
          </cell>
          <cell r="H1733">
            <v>1263020.94</v>
          </cell>
          <cell r="I1733">
            <v>0</v>
          </cell>
          <cell r="J1733">
            <v>0</v>
          </cell>
          <cell r="K1733">
            <v>0</v>
          </cell>
          <cell r="L1733">
            <v>0</v>
          </cell>
          <cell r="M1733">
            <v>0</v>
          </cell>
          <cell r="N1733">
            <v>0</v>
          </cell>
          <cell r="O1733">
            <v>0</v>
          </cell>
          <cell r="Q1733">
            <v>0</v>
          </cell>
          <cell r="R1733">
            <v>0</v>
          </cell>
          <cell r="S1733">
            <v>0</v>
          </cell>
          <cell r="T1733">
            <v>0</v>
          </cell>
          <cell r="U1733">
            <v>0</v>
          </cell>
          <cell r="X1733">
            <v>2995.41</v>
          </cell>
          <cell r="Y1733">
            <v>16191.11</v>
          </cell>
          <cell r="Z1733">
            <v>265.38</v>
          </cell>
          <cell r="AA1733">
            <v>266.67</v>
          </cell>
          <cell r="AB1733">
            <v>3324.53</v>
          </cell>
          <cell r="AC1733">
            <v>8748.24</v>
          </cell>
          <cell r="AE1733">
            <v>345802.31</v>
          </cell>
          <cell r="AF1733">
            <v>8077.28</v>
          </cell>
          <cell r="AG1733">
            <v>281.04000000000002</v>
          </cell>
          <cell r="AI1733">
            <v>274579.51</v>
          </cell>
          <cell r="AJ1733">
            <v>26837.94</v>
          </cell>
          <cell r="AK1733">
            <v>26837.94</v>
          </cell>
          <cell r="AL1733">
            <v>26837.94</v>
          </cell>
          <cell r="AN1733">
            <v>198843.68</v>
          </cell>
          <cell r="AP1733">
            <v>40891.74</v>
          </cell>
          <cell r="AQ1733">
            <v>59670.94</v>
          </cell>
          <cell r="AR1733">
            <v>2697.77</v>
          </cell>
          <cell r="AS1733">
            <v>59757.22</v>
          </cell>
          <cell r="AT1733">
            <v>26837.94</v>
          </cell>
          <cell r="AU1733">
            <v>5289401.2300000004</v>
          </cell>
          <cell r="AV1733">
            <v>32892.300000000003</v>
          </cell>
          <cell r="AW1733">
            <v>32897.9</v>
          </cell>
          <cell r="AX1733">
            <v>26131.68</v>
          </cell>
          <cell r="AY1733">
            <v>6192612.3300000001</v>
          </cell>
          <cell r="AZ1733">
            <v>4723561.08</v>
          </cell>
          <cell r="BA1733">
            <v>41178230.119999997</v>
          </cell>
          <cell r="BC1733">
            <v>41178230.119999997</v>
          </cell>
          <cell r="BD1733">
            <v>3472617.6</v>
          </cell>
        </row>
        <row r="1734">
          <cell r="A1734" t="str">
            <v>CBAG124131</v>
          </cell>
          <cell r="B1734" t="str">
            <v>Intangível em Serviço, líquido</v>
          </cell>
          <cell r="C1734">
            <v>4377190.38</v>
          </cell>
          <cell r="D1734">
            <v>0</v>
          </cell>
          <cell r="E1734">
            <v>0</v>
          </cell>
          <cell r="F1734">
            <v>2894826.08</v>
          </cell>
          <cell r="G1734">
            <v>53407.76</v>
          </cell>
          <cell r="H1734">
            <v>1205795.33</v>
          </cell>
          <cell r="Q1734">
            <v>0</v>
          </cell>
          <cell r="R1734">
            <v>0</v>
          </cell>
          <cell r="S1734">
            <v>0</v>
          </cell>
          <cell r="T1734">
            <v>0</v>
          </cell>
          <cell r="AI1734">
            <v>26837.94</v>
          </cell>
          <cell r="AJ1734">
            <v>26837.94</v>
          </cell>
          <cell r="AK1734">
            <v>26837.94</v>
          </cell>
          <cell r="AL1734">
            <v>26837.94</v>
          </cell>
          <cell r="AN1734">
            <v>198843.68</v>
          </cell>
          <cell r="AP1734">
            <v>40891.74</v>
          </cell>
          <cell r="AQ1734">
            <v>59670.94</v>
          </cell>
          <cell r="AR1734">
            <v>2697.77</v>
          </cell>
          <cell r="AS1734">
            <v>59757.22</v>
          </cell>
          <cell r="AT1734">
            <v>26837.94</v>
          </cell>
          <cell r="AU1734">
            <v>2832410.32</v>
          </cell>
          <cell r="AV1734">
            <v>32892.300000000003</v>
          </cell>
          <cell r="AW1734">
            <v>32897.9</v>
          </cell>
          <cell r="AX1734">
            <v>26131.68</v>
          </cell>
          <cell r="AY1734">
            <v>485748.06</v>
          </cell>
          <cell r="AZ1734">
            <v>407278.66</v>
          </cell>
          <cell r="BA1734">
            <v>12844629.52</v>
          </cell>
          <cell r="BC1734">
            <v>12844629.52</v>
          </cell>
          <cell r="BD1734">
            <v>488274.83</v>
          </cell>
        </row>
        <row r="1735">
          <cell r="A1735" t="str">
            <v>CBAG1241311</v>
          </cell>
          <cell r="B1735" t="str">
            <v>Intangível em Serviço</v>
          </cell>
          <cell r="C1735">
            <v>54004692.270000003</v>
          </cell>
          <cell r="D1735">
            <v>0</v>
          </cell>
          <cell r="E1735">
            <v>0</v>
          </cell>
          <cell r="F1735">
            <v>3554123.31</v>
          </cell>
          <cell r="G1735">
            <v>1902902.34</v>
          </cell>
          <cell r="H1735">
            <v>10161085.810000001</v>
          </cell>
          <cell r="Q1735">
            <v>0</v>
          </cell>
          <cell r="R1735">
            <v>0</v>
          </cell>
          <cell r="S1735">
            <v>0</v>
          </cell>
          <cell r="T1735">
            <v>0</v>
          </cell>
          <cell r="AI1735">
            <v>42375.7</v>
          </cell>
          <cell r="AJ1735">
            <v>42375.7</v>
          </cell>
          <cell r="AK1735">
            <v>42375.7</v>
          </cell>
          <cell r="AL1735">
            <v>42375.7</v>
          </cell>
          <cell r="AN1735">
            <v>207523.69</v>
          </cell>
          <cell r="AP1735">
            <v>41982.19</v>
          </cell>
          <cell r="AQ1735">
            <v>61262.17</v>
          </cell>
          <cell r="AR1735">
            <v>2769.71</v>
          </cell>
          <cell r="AS1735">
            <v>61350.75</v>
          </cell>
          <cell r="AT1735">
            <v>70735.820000000007</v>
          </cell>
          <cell r="AU1735">
            <v>3082003.74</v>
          </cell>
          <cell r="AV1735">
            <v>58910.16</v>
          </cell>
          <cell r="AW1735">
            <v>58923.55</v>
          </cell>
          <cell r="AX1735">
            <v>42375.7</v>
          </cell>
          <cell r="AY1735">
            <v>798187.3</v>
          </cell>
          <cell r="AZ1735">
            <v>1941062.61</v>
          </cell>
          <cell r="BA1735">
            <v>76219393.920000002</v>
          </cell>
          <cell r="BC1735">
            <v>76219393.920000002</v>
          </cell>
          <cell r="BD1735">
            <v>1695828.62</v>
          </cell>
        </row>
        <row r="1736">
          <cell r="A1736" t="str">
            <v>CBAG12413111</v>
          </cell>
          <cell r="B1736" t="str">
            <v>Servidão</v>
          </cell>
          <cell r="C1736">
            <v>425544.92</v>
          </cell>
          <cell r="D1736">
            <v>0</v>
          </cell>
          <cell r="F1736">
            <v>27293.200000000001</v>
          </cell>
          <cell r="AN1736">
            <v>193324.71</v>
          </cell>
          <cell r="AP1736">
            <v>41982.19</v>
          </cell>
          <cell r="AQ1736">
            <v>61262.17</v>
          </cell>
          <cell r="AR1736">
            <v>2769.71</v>
          </cell>
          <cell r="AS1736">
            <v>61350.75</v>
          </cell>
          <cell r="AU1736">
            <v>3037401.71</v>
          </cell>
          <cell r="AV1736">
            <v>0</v>
          </cell>
          <cell r="AW1736">
            <v>0</v>
          </cell>
          <cell r="AX1736">
            <v>0</v>
          </cell>
          <cell r="BA1736">
            <v>3850929.36</v>
          </cell>
          <cell r="BC1736">
            <v>3850929.36</v>
          </cell>
        </row>
        <row r="1737">
          <cell r="A1737" t="str">
            <v>1331000</v>
          </cell>
          <cell r="B1737" t="str">
            <v>SERVIDOES</v>
          </cell>
          <cell r="C1737">
            <v>134123980.29000001</v>
          </cell>
          <cell r="D1737">
            <v>121863311.84999999</v>
          </cell>
          <cell r="AN1737">
            <v>193324.71</v>
          </cell>
          <cell r="AP1737">
            <v>41982.19</v>
          </cell>
          <cell r="AQ1737">
            <v>61262.17</v>
          </cell>
          <cell r="AR1737">
            <v>2769.71</v>
          </cell>
          <cell r="AS1737">
            <v>61350.75</v>
          </cell>
          <cell r="AU1737">
            <v>3037401.71</v>
          </cell>
          <cell r="AV1737">
            <v>9998167.7799999993</v>
          </cell>
          <cell r="AW1737">
            <v>13582651.130000001</v>
          </cell>
          <cell r="AX1737">
            <v>1849170.16</v>
          </cell>
          <cell r="BA1737">
            <v>284815372.44999999</v>
          </cell>
          <cell r="BC1737">
            <v>284815372.44999999</v>
          </cell>
        </row>
        <row r="1738">
          <cell r="A1738" t="str">
            <v>1331001</v>
          </cell>
          <cell r="B1738" t="str">
            <v>(-)SERVIDOES - CPC</v>
          </cell>
          <cell r="C1738">
            <v>-134123980.29000001</v>
          </cell>
          <cell r="D1738">
            <v>-121863311.84999999</v>
          </cell>
          <cell r="AN1738">
            <v>-193324.71</v>
          </cell>
          <cell r="AP1738">
            <v>-41982.19</v>
          </cell>
          <cell r="AQ1738">
            <v>-61262.17</v>
          </cell>
          <cell r="AR1738">
            <v>-2769.71</v>
          </cell>
          <cell r="AS1738">
            <v>-61350.75</v>
          </cell>
          <cell r="AU1738">
            <v>-3037401.71</v>
          </cell>
          <cell r="AV1738">
            <v>-9998167.7799999993</v>
          </cell>
          <cell r="AW1738">
            <v>-13582651.130000001</v>
          </cell>
          <cell r="AX1738">
            <v>-1849170.16</v>
          </cell>
          <cell r="BA1738">
            <v>-284815372.44999999</v>
          </cell>
          <cell r="BC1738">
            <v>-284815372.44999999</v>
          </cell>
        </row>
        <row r="1739">
          <cell r="A1739" t="str">
            <v>1331300</v>
          </cell>
          <cell r="B1739" t="str">
            <v>SERVIDOES</v>
          </cell>
          <cell r="C1739">
            <v>401598.77</v>
          </cell>
          <cell r="F1739">
            <v>27293.200000000001</v>
          </cell>
          <cell r="AN1739">
            <v>193324.71</v>
          </cell>
          <cell r="AP1739">
            <v>41982.19</v>
          </cell>
          <cell r="AQ1739">
            <v>61262.17</v>
          </cell>
          <cell r="AR1739">
            <v>2769.71</v>
          </cell>
          <cell r="AS1739">
            <v>61350.75</v>
          </cell>
          <cell r="AU1739">
            <v>3037401.71</v>
          </cell>
          <cell r="BA1739">
            <v>3826983.21</v>
          </cell>
          <cell r="BC1739">
            <v>3826983.21</v>
          </cell>
        </row>
        <row r="1740">
          <cell r="A1740" t="str">
            <v>1331303</v>
          </cell>
          <cell r="B1740" t="str">
            <v>SERVIDOES - CPC</v>
          </cell>
          <cell r="C1740">
            <v>23946.15</v>
          </cell>
          <cell r="BA1740">
            <v>23946.15</v>
          </cell>
          <cell r="BC1740">
            <v>23946.15</v>
          </cell>
        </row>
        <row r="1741">
          <cell r="A1741" t="str">
            <v>CBAG12413112</v>
          </cell>
          <cell r="B1741" t="str">
            <v>Software</v>
          </cell>
          <cell r="C1741">
            <v>50125890.880000003</v>
          </cell>
          <cell r="D1741">
            <v>0</v>
          </cell>
          <cell r="F1741">
            <v>44294.97</v>
          </cell>
          <cell r="H1741">
            <v>10161085.810000001</v>
          </cell>
          <cell r="AI1741">
            <v>42375.7</v>
          </cell>
          <cell r="AJ1741">
            <v>42375.7</v>
          </cell>
          <cell r="AK1741">
            <v>42375.7</v>
          </cell>
          <cell r="AL1741">
            <v>42375.7</v>
          </cell>
          <cell r="AN1741">
            <v>14198.98</v>
          </cell>
          <cell r="AP1741">
            <v>0</v>
          </cell>
          <cell r="AQ1741">
            <v>0</v>
          </cell>
          <cell r="AR1741">
            <v>0</v>
          </cell>
          <cell r="AS1741">
            <v>0</v>
          </cell>
          <cell r="AT1741">
            <v>70735.820000000007</v>
          </cell>
          <cell r="AU1741">
            <v>44602.03</v>
          </cell>
          <cell r="AV1741">
            <v>58910.16</v>
          </cell>
          <cell r="AW1741">
            <v>58923.55</v>
          </cell>
          <cell r="AX1741">
            <v>42375.7</v>
          </cell>
          <cell r="AY1741">
            <v>798187.3</v>
          </cell>
          <cell r="AZ1741">
            <v>1941062.61</v>
          </cell>
          <cell r="BA1741">
            <v>63529770.609999999</v>
          </cell>
          <cell r="BC1741">
            <v>63529770.609999999</v>
          </cell>
          <cell r="BD1741">
            <v>1695828.62</v>
          </cell>
        </row>
        <row r="1742">
          <cell r="A1742" t="str">
            <v>1331010</v>
          </cell>
          <cell r="B1742" t="str">
            <v>SOFTWARES</v>
          </cell>
          <cell r="C1742">
            <v>64313636.109999999</v>
          </cell>
          <cell r="D1742">
            <v>235378358.72</v>
          </cell>
          <cell r="F1742">
            <v>36274.730000000003</v>
          </cell>
          <cell r="H1742">
            <v>10161085.810000001</v>
          </cell>
          <cell r="AI1742">
            <v>42375.7</v>
          </cell>
          <cell r="AJ1742">
            <v>42375.7</v>
          </cell>
          <cell r="AK1742">
            <v>42375.7</v>
          </cell>
          <cell r="AL1742">
            <v>42375.7</v>
          </cell>
          <cell r="AN1742">
            <v>14198.98</v>
          </cell>
          <cell r="AT1742">
            <v>70735.820000000007</v>
          </cell>
          <cell r="AU1742">
            <v>44602.03</v>
          </cell>
          <cell r="AV1742">
            <v>58910.16</v>
          </cell>
          <cell r="AW1742">
            <v>58923.55</v>
          </cell>
          <cell r="AX1742">
            <v>42375.7</v>
          </cell>
          <cell r="AY1742">
            <v>798187.3</v>
          </cell>
          <cell r="AZ1742">
            <v>1941062.61</v>
          </cell>
          <cell r="BA1742">
            <v>313087854.31999999</v>
          </cell>
          <cell r="BC1742">
            <v>313087854.31999999</v>
          </cell>
          <cell r="BD1742">
            <v>1695828.62</v>
          </cell>
        </row>
        <row r="1743">
          <cell r="A1743" t="str">
            <v>1331011</v>
          </cell>
          <cell r="B1743" t="str">
            <v>(-)SOFTWARES - CPC</v>
          </cell>
          <cell r="C1743">
            <v>-64313636.109999999</v>
          </cell>
          <cell r="D1743">
            <v>-235378358.72</v>
          </cell>
          <cell r="H1743">
            <v>-10161085.810000001</v>
          </cell>
          <cell r="AI1743">
            <v>-42375.7</v>
          </cell>
          <cell r="AJ1743">
            <v>-42375.7</v>
          </cell>
          <cell r="AK1743">
            <v>-42375.7</v>
          </cell>
          <cell r="AL1743">
            <v>-42375.7</v>
          </cell>
          <cell r="AN1743">
            <v>-14198.98</v>
          </cell>
          <cell r="AT1743">
            <v>-70735.820000000007</v>
          </cell>
          <cell r="AU1743">
            <v>-44602.03</v>
          </cell>
          <cell r="AV1743">
            <v>-58910.16</v>
          </cell>
          <cell r="AW1743">
            <v>-58923.55</v>
          </cell>
          <cell r="AX1743">
            <v>-42375.7</v>
          </cell>
          <cell r="AY1743">
            <v>-798187.3</v>
          </cell>
          <cell r="AZ1743">
            <v>-1941062.61</v>
          </cell>
          <cell r="BA1743">
            <v>-313051579.58999997</v>
          </cell>
          <cell r="BC1743">
            <v>-313051579.58999997</v>
          </cell>
          <cell r="BD1743">
            <v>-1695828.62</v>
          </cell>
        </row>
        <row r="1744">
          <cell r="A1744" t="str">
            <v>1331310</v>
          </cell>
          <cell r="B1744" t="str">
            <v>SOFTWARES</v>
          </cell>
          <cell r="C1744">
            <v>49731820.020000003</v>
          </cell>
          <cell r="F1744">
            <v>8020.24</v>
          </cell>
          <cell r="H1744">
            <v>10161085.810000001</v>
          </cell>
          <cell r="AI1744">
            <v>42375.7</v>
          </cell>
          <cell r="AJ1744">
            <v>42375.7</v>
          </cell>
          <cell r="AK1744">
            <v>42375.7</v>
          </cell>
          <cell r="AL1744">
            <v>42375.7</v>
          </cell>
          <cell r="AN1744">
            <v>14198.98</v>
          </cell>
          <cell r="AT1744">
            <v>70735.820000000007</v>
          </cell>
          <cell r="AU1744">
            <v>44602.03</v>
          </cell>
          <cell r="AV1744">
            <v>58910.16</v>
          </cell>
          <cell r="AW1744">
            <v>58923.55</v>
          </cell>
          <cell r="AX1744">
            <v>42375.7</v>
          </cell>
          <cell r="AY1744">
            <v>798187.3</v>
          </cell>
          <cell r="AZ1744">
            <v>1941062.61</v>
          </cell>
          <cell r="BA1744">
            <v>63099425.020000003</v>
          </cell>
          <cell r="BC1744">
            <v>63099425.020000003</v>
          </cell>
          <cell r="BD1744">
            <v>1695828.62</v>
          </cell>
        </row>
        <row r="1745">
          <cell r="A1745" t="str">
            <v>1331313</v>
          </cell>
          <cell r="B1745" t="str">
            <v>SOFTWARES - CPC</v>
          </cell>
          <cell r="C1745">
            <v>394070.86</v>
          </cell>
          <cell r="BA1745">
            <v>394070.86</v>
          </cell>
          <cell r="BC1745">
            <v>394070.86</v>
          </cell>
        </row>
        <row r="1746">
          <cell r="A1746" t="str">
            <v>1421100</v>
          </cell>
          <cell r="B1746" t="str">
            <v>SISTEMA SUPORTE PRESTACAO -SRTT/SCM</v>
          </cell>
        </row>
        <row r="1747">
          <cell r="A1747" t="str">
            <v>1421101</v>
          </cell>
          <cell r="B1747" t="str">
            <v>SISTEMAS DE INFORMATICA - USO GERAL</v>
          </cell>
        </row>
        <row r="1748">
          <cell r="A1748" t="str">
            <v>CBAG12413113</v>
          </cell>
          <cell r="B1748" t="str">
            <v>Outros</v>
          </cell>
          <cell r="C1748">
            <v>3453256.47</v>
          </cell>
          <cell r="D1748">
            <v>0</v>
          </cell>
          <cell r="E1748">
            <v>0</v>
          </cell>
          <cell r="F1748">
            <v>3482535.14</v>
          </cell>
          <cell r="G1748">
            <v>1902902.34</v>
          </cell>
          <cell r="Q1748">
            <v>0</v>
          </cell>
          <cell r="R1748">
            <v>0</v>
          </cell>
          <cell r="S1748">
            <v>0</v>
          </cell>
          <cell r="T1748">
            <v>0</v>
          </cell>
          <cell r="AN1748">
            <v>0</v>
          </cell>
          <cell r="AP1748">
            <v>0</v>
          </cell>
          <cell r="AQ1748">
            <v>0</v>
          </cell>
          <cell r="AR1748">
            <v>0</v>
          </cell>
          <cell r="AS1748">
            <v>0</v>
          </cell>
          <cell r="BA1748">
            <v>8838693.9499999993</v>
          </cell>
          <cell r="BC1748">
            <v>8838693.9499999993</v>
          </cell>
        </row>
        <row r="1749">
          <cell r="A1749" t="str">
            <v>1321310</v>
          </cell>
          <cell r="B1749" t="str">
            <v>INTANGIVEIS</v>
          </cell>
          <cell r="C1749">
            <v>0</v>
          </cell>
          <cell r="E1749">
            <v>0</v>
          </cell>
          <cell r="F1749">
            <v>3482535.14</v>
          </cell>
          <cell r="G1749">
            <v>1902902.34</v>
          </cell>
          <cell r="AN1749">
            <v>0</v>
          </cell>
          <cell r="AP1749">
            <v>0</v>
          </cell>
          <cell r="AQ1749">
            <v>0</v>
          </cell>
          <cell r="AR1749">
            <v>0</v>
          </cell>
          <cell r="AS1749">
            <v>0</v>
          </cell>
          <cell r="BA1749">
            <v>5385437.4800000004</v>
          </cell>
          <cell r="BC1749">
            <v>5385437.4800000004</v>
          </cell>
        </row>
        <row r="1750">
          <cell r="A1750" t="str">
            <v>1331150</v>
          </cell>
          <cell r="B1750" t="str">
            <v>MARCAS E PATENTES</v>
          </cell>
          <cell r="C1750">
            <v>3453256.47</v>
          </cell>
          <cell r="D1750">
            <v>649175.59</v>
          </cell>
          <cell r="BA1750">
            <v>4102432.06</v>
          </cell>
          <cell r="BC1750">
            <v>4102432.06</v>
          </cell>
        </row>
        <row r="1751">
          <cell r="A1751" t="str">
            <v>1331151</v>
          </cell>
          <cell r="B1751" t="str">
            <v>(-)MARCAS E PATENTES - CPC</v>
          </cell>
          <cell r="C1751">
            <v>-3453256.47</v>
          </cell>
          <cell r="D1751">
            <v>-649175.59</v>
          </cell>
          <cell r="BA1751">
            <v>-4102432.06</v>
          </cell>
          <cell r="BC1751">
            <v>-4102432.06</v>
          </cell>
        </row>
        <row r="1752">
          <cell r="A1752" t="str">
            <v>1331350</v>
          </cell>
          <cell r="B1752" t="str">
            <v>INTANGÍVEL - OUTROS</v>
          </cell>
          <cell r="C1752">
            <v>3453256.47</v>
          </cell>
          <cell r="BA1752">
            <v>3453256.47</v>
          </cell>
          <cell r="BC1752">
            <v>3453256.47</v>
          </cell>
        </row>
        <row r="1753">
          <cell r="A1753" t="str">
            <v>CBAG1241312</v>
          </cell>
          <cell r="B1753" t="str">
            <v>(-) Amortização Acumulada</v>
          </cell>
          <cell r="C1753">
            <v>-32554260.489999998</v>
          </cell>
          <cell r="E1753">
            <v>0</v>
          </cell>
          <cell r="F1753">
            <v>-659297.23</v>
          </cell>
          <cell r="G1753">
            <v>-1849494.58</v>
          </cell>
          <cell r="H1753">
            <v>-8955290.4800000004</v>
          </cell>
          <cell r="Q1753">
            <v>0</v>
          </cell>
          <cell r="R1753">
            <v>0</v>
          </cell>
          <cell r="S1753">
            <v>0</v>
          </cell>
          <cell r="T1753">
            <v>0</v>
          </cell>
          <cell r="AI1753">
            <v>-15537.76</v>
          </cell>
          <cell r="AJ1753">
            <v>-15537.76</v>
          </cell>
          <cell r="AK1753">
            <v>-15537.76</v>
          </cell>
          <cell r="AL1753">
            <v>-15537.76</v>
          </cell>
          <cell r="AN1753">
            <v>-8680.01</v>
          </cell>
          <cell r="AP1753">
            <v>-1090.45</v>
          </cell>
          <cell r="AQ1753">
            <v>-1591.23</v>
          </cell>
          <cell r="AR1753">
            <v>-71.94</v>
          </cell>
          <cell r="AS1753">
            <v>-1593.53</v>
          </cell>
          <cell r="AT1753">
            <v>-43897.88</v>
          </cell>
          <cell r="AU1753">
            <v>-249593.42</v>
          </cell>
          <cell r="AV1753">
            <v>-26017.86</v>
          </cell>
          <cell r="AW1753">
            <v>-26025.65</v>
          </cell>
          <cell r="AX1753">
            <v>-16244.02</v>
          </cell>
          <cell r="AY1753">
            <v>-312439.24</v>
          </cell>
          <cell r="AZ1753">
            <v>-1533783.95</v>
          </cell>
          <cell r="BA1753">
            <v>-46301523</v>
          </cell>
          <cell r="BC1753">
            <v>-46301523</v>
          </cell>
          <cell r="BD1753">
            <v>-1207553.79</v>
          </cell>
        </row>
        <row r="1754">
          <cell r="A1754" t="str">
            <v>CBAG12413121</v>
          </cell>
          <cell r="B1754" t="str">
            <v>Servidão</v>
          </cell>
          <cell r="C1754">
            <v>-53148.13</v>
          </cell>
          <cell r="F1754">
            <v>-25473.65</v>
          </cell>
          <cell r="AN1754">
            <v>-4881.9399999999996</v>
          </cell>
          <cell r="AP1754">
            <v>-1090.45</v>
          </cell>
          <cell r="AQ1754">
            <v>-1591.23</v>
          </cell>
          <cell r="AR1754">
            <v>-71.94</v>
          </cell>
          <cell r="AS1754">
            <v>-1593.53</v>
          </cell>
          <cell r="AU1754">
            <v>-223575.56</v>
          </cell>
          <cell r="BA1754">
            <v>-311426.43</v>
          </cell>
          <cell r="BC1754">
            <v>-311426.43</v>
          </cell>
        </row>
        <row r="1755">
          <cell r="A1755" t="str">
            <v>1335300</v>
          </cell>
          <cell r="B1755" t="str">
            <v>SERVIDOES</v>
          </cell>
          <cell r="C1755">
            <v>-53148.13</v>
          </cell>
          <cell r="F1755">
            <v>-25473.65</v>
          </cell>
          <cell r="AN1755">
            <v>-4881.9399999999996</v>
          </cell>
          <cell r="AP1755">
            <v>-1090.45</v>
          </cell>
          <cell r="AQ1755">
            <v>-1591.23</v>
          </cell>
          <cell r="AR1755">
            <v>-71.94</v>
          </cell>
          <cell r="AS1755">
            <v>-1593.53</v>
          </cell>
          <cell r="AU1755">
            <v>-223575.56</v>
          </cell>
          <cell r="BA1755">
            <v>-311426.43</v>
          </cell>
          <cell r="BC1755">
            <v>-311426.43</v>
          </cell>
        </row>
        <row r="1756">
          <cell r="A1756" t="str">
            <v>CBAG12413122</v>
          </cell>
          <cell r="B1756" t="str">
            <v>Software</v>
          </cell>
          <cell r="C1756">
            <v>-32501112.359999999</v>
          </cell>
          <cell r="F1756">
            <v>-27805.58</v>
          </cell>
          <cell r="H1756">
            <v>-8955290.4800000004</v>
          </cell>
          <cell r="AI1756">
            <v>-15537.76</v>
          </cell>
          <cell r="AJ1756">
            <v>-15537.76</v>
          </cell>
          <cell r="AK1756">
            <v>-15537.76</v>
          </cell>
          <cell r="AL1756">
            <v>-15537.76</v>
          </cell>
          <cell r="AN1756">
            <v>-3798.07</v>
          </cell>
          <cell r="AP1756">
            <v>0</v>
          </cell>
          <cell r="AQ1756">
            <v>0</v>
          </cell>
          <cell r="AR1756">
            <v>0</v>
          </cell>
          <cell r="AS1756">
            <v>0</v>
          </cell>
          <cell r="AT1756">
            <v>-43897.88</v>
          </cell>
          <cell r="AU1756">
            <v>-26017.86</v>
          </cell>
          <cell r="AV1756">
            <v>-26017.86</v>
          </cell>
          <cell r="AW1756">
            <v>-26025.65</v>
          </cell>
          <cell r="AX1756">
            <v>-16244.02</v>
          </cell>
          <cell r="AY1756">
            <v>-312439.24</v>
          </cell>
          <cell r="AZ1756">
            <v>-1533783.95</v>
          </cell>
          <cell r="BA1756">
            <v>-43534583.990000002</v>
          </cell>
          <cell r="BC1756">
            <v>-43534583.990000002</v>
          </cell>
          <cell r="BD1756">
            <v>-1207553.79</v>
          </cell>
        </row>
        <row r="1757">
          <cell r="A1757" t="str">
            <v>1335010</v>
          </cell>
          <cell r="B1757" t="str">
            <v>SOFTWARES</v>
          </cell>
          <cell r="F1757">
            <v>-25800.52</v>
          </cell>
          <cell r="BA1757">
            <v>-25800.52</v>
          </cell>
          <cell r="BC1757">
            <v>-25800.52</v>
          </cell>
        </row>
        <row r="1758">
          <cell r="A1758" t="str">
            <v>1335310</v>
          </cell>
          <cell r="B1758" t="str">
            <v>SOFTWARES</v>
          </cell>
          <cell r="C1758">
            <v>-32107041.5</v>
          </cell>
          <cell r="F1758">
            <v>-2005.06</v>
          </cell>
          <cell r="H1758">
            <v>-8955290.4800000004</v>
          </cell>
          <cell r="AI1758">
            <v>-15537.76</v>
          </cell>
          <cell r="AJ1758">
            <v>-15537.76</v>
          </cell>
          <cell r="AK1758">
            <v>-15537.76</v>
          </cell>
          <cell r="AL1758">
            <v>-15537.76</v>
          </cell>
          <cell r="AN1758">
            <v>-3798.07</v>
          </cell>
          <cell r="AT1758">
            <v>-43897.88</v>
          </cell>
          <cell r="AU1758">
            <v>-26017.86</v>
          </cell>
          <cell r="AV1758">
            <v>-26017.86</v>
          </cell>
          <cell r="AW1758">
            <v>-26025.65</v>
          </cell>
          <cell r="AX1758">
            <v>-16244.02</v>
          </cell>
          <cell r="AY1758">
            <v>-312439.24</v>
          </cell>
          <cell r="AZ1758">
            <v>-1533783.95</v>
          </cell>
          <cell r="BA1758">
            <v>-43114712.609999999</v>
          </cell>
          <cell r="BC1758">
            <v>-43114712.609999999</v>
          </cell>
          <cell r="BD1758">
            <v>-1207553.79</v>
          </cell>
        </row>
        <row r="1759">
          <cell r="A1759" t="str">
            <v>1335313</v>
          </cell>
          <cell r="B1759" t="str">
            <v>SOFTWARES - CPC</v>
          </cell>
          <cell r="C1759">
            <v>-394070.86</v>
          </cell>
          <cell r="BA1759">
            <v>-394070.86</v>
          </cell>
          <cell r="BC1759">
            <v>-394070.86</v>
          </cell>
        </row>
        <row r="1760">
          <cell r="A1760" t="str">
            <v>1425100</v>
          </cell>
          <cell r="B1760" t="str">
            <v>SISTEMA SUPORTE PRESTACAO -SRTT/SCM</v>
          </cell>
        </row>
        <row r="1761">
          <cell r="A1761" t="str">
            <v>1425101</v>
          </cell>
          <cell r="B1761" t="str">
            <v>SISTEMAS DE INFOMATICA - USO GERAL</v>
          </cell>
        </row>
        <row r="1762">
          <cell r="A1762" t="str">
            <v>CBAG12413123</v>
          </cell>
          <cell r="B1762" t="str">
            <v>Outros</v>
          </cell>
          <cell r="C1762">
            <v>0</v>
          </cell>
          <cell r="E1762">
            <v>0</v>
          </cell>
          <cell r="F1762">
            <v>-606018</v>
          </cell>
          <cell r="G1762">
            <v>-1849494.58</v>
          </cell>
          <cell r="Q1762">
            <v>0</v>
          </cell>
          <cell r="R1762">
            <v>0</v>
          </cell>
          <cell r="S1762">
            <v>0</v>
          </cell>
          <cell r="T1762">
            <v>0</v>
          </cell>
          <cell r="AN1762">
            <v>0</v>
          </cell>
          <cell r="AP1762">
            <v>0</v>
          </cell>
          <cell r="AQ1762">
            <v>0</v>
          </cell>
          <cell r="AR1762">
            <v>0</v>
          </cell>
          <cell r="AS1762">
            <v>0</v>
          </cell>
          <cell r="BA1762">
            <v>-2455512.58</v>
          </cell>
          <cell r="BC1762">
            <v>-2455512.58</v>
          </cell>
        </row>
        <row r="1763">
          <cell r="A1763" t="str">
            <v>1325310</v>
          </cell>
          <cell r="B1763" t="str">
            <v>INTANGIVEIS</v>
          </cell>
          <cell r="C1763">
            <v>0</v>
          </cell>
          <cell r="E1763">
            <v>0</v>
          </cell>
          <cell r="F1763">
            <v>-606018</v>
          </cell>
          <cell r="G1763">
            <v>-1849494.58</v>
          </cell>
          <cell r="AN1763">
            <v>0</v>
          </cell>
          <cell r="AP1763">
            <v>0</v>
          </cell>
          <cell r="AQ1763">
            <v>0</v>
          </cell>
          <cell r="AR1763">
            <v>0</v>
          </cell>
          <cell r="AS1763">
            <v>0</v>
          </cell>
          <cell r="BA1763">
            <v>-2455512.58</v>
          </cell>
          <cell r="BC1763">
            <v>-2455512.58</v>
          </cell>
        </row>
        <row r="1764">
          <cell r="A1764" t="str">
            <v>CBAG1241313</v>
          </cell>
          <cell r="B1764" t="str">
            <v>(-) Ajustes pelas Renovações de Concessões</v>
          </cell>
          <cell r="C1764">
            <v>-79764.179999999993</v>
          </cell>
          <cell r="BA1764">
            <v>-79764.179999999993</v>
          </cell>
          <cell r="BC1764">
            <v>-79764.179999999993</v>
          </cell>
        </row>
        <row r="1765">
          <cell r="A1765" t="str">
            <v>1320911</v>
          </cell>
          <cell r="B1765" t="str">
            <v>(-)INDEN USINAS - SOFTWARE</v>
          </cell>
          <cell r="C1765">
            <v>-47418.78</v>
          </cell>
          <cell r="BA1765">
            <v>-47418.78</v>
          </cell>
          <cell r="BC1765">
            <v>-47418.78</v>
          </cell>
        </row>
        <row r="1766">
          <cell r="A1766" t="str">
            <v>1320921</v>
          </cell>
          <cell r="B1766" t="str">
            <v>(-)INDEN USINAS - SOFTWARE - DEMEED COST</v>
          </cell>
          <cell r="C1766">
            <v>-32345.4</v>
          </cell>
          <cell r="BA1766">
            <v>-32345.4</v>
          </cell>
          <cell r="BC1766">
            <v>-32345.4</v>
          </cell>
        </row>
        <row r="1767">
          <cell r="A1767" t="str">
            <v>CBAG1241314</v>
          </cell>
          <cell r="B1767" t="str">
            <v>(-) Obrig. Vinculadas a Concessão</v>
          </cell>
          <cell r="C1767">
            <v>-16993477.219999999</v>
          </cell>
          <cell r="BA1767">
            <v>-16993477.219999999</v>
          </cell>
          <cell r="BC1767">
            <v>-16993477.219999999</v>
          </cell>
        </row>
        <row r="1768">
          <cell r="A1768" t="str">
            <v>1331089</v>
          </cell>
          <cell r="B1768" t="str">
            <v>(-)OE - COMP.-INT. EM SERVIÇO</v>
          </cell>
          <cell r="C1768">
            <v>-17633470.82</v>
          </cell>
          <cell r="BA1768">
            <v>-17633470.82</v>
          </cell>
          <cell r="BC1768">
            <v>-17633470.82</v>
          </cell>
        </row>
        <row r="1769">
          <cell r="A1769" t="str">
            <v>1335089</v>
          </cell>
          <cell r="B1769" t="str">
            <v>(-)OE - COMP.-INT. AMORTIZAÇÃO</v>
          </cell>
          <cell r="C1769">
            <v>639993.59999999998</v>
          </cell>
          <cell r="BA1769">
            <v>639993.59999999998</v>
          </cell>
          <cell r="BC1769">
            <v>639993.59999999998</v>
          </cell>
        </row>
        <row r="1770">
          <cell r="A1770" t="str">
            <v>CBAG124132</v>
          </cell>
          <cell r="B1770" t="str">
            <v>Intangível em Curso</v>
          </cell>
          <cell r="C1770">
            <v>15162543.85</v>
          </cell>
          <cell r="D1770">
            <v>0</v>
          </cell>
          <cell r="E1770">
            <v>0</v>
          </cell>
          <cell r="F1770">
            <v>0</v>
          </cell>
          <cell r="G1770">
            <v>0</v>
          </cell>
          <cell r="H1770">
            <v>57225.61</v>
          </cell>
          <cell r="I1770">
            <v>0</v>
          </cell>
          <cell r="J1770">
            <v>0</v>
          </cell>
          <cell r="K1770">
            <v>0</v>
          </cell>
          <cell r="L1770">
            <v>0</v>
          </cell>
          <cell r="M1770">
            <v>0</v>
          </cell>
          <cell r="N1770">
            <v>0</v>
          </cell>
          <cell r="O1770">
            <v>0</v>
          </cell>
          <cell r="U1770">
            <v>0</v>
          </cell>
          <cell r="X1770">
            <v>2995.41</v>
          </cell>
          <cell r="Y1770">
            <v>16191.11</v>
          </cell>
          <cell r="Z1770">
            <v>265.38</v>
          </cell>
          <cell r="AA1770">
            <v>266.67</v>
          </cell>
          <cell r="AB1770">
            <v>3324.53</v>
          </cell>
          <cell r="AC1770">
            <v>8748.24</v>
          </cell>
          <cell r="AE1770">
            <v>345802.31</v>
          </cell>
          <cell r="AF1770">
            <v>8077.28</v>
          </cell>
          <cell r="AG1770">
            <v>281.04000000000002</v>
          </cell>
          <cell r="AI1770">
            <v>247741.57</v>
          </cell>
          <cell r="AU1770">
            <v>2456990.91</v>
          </cell>
          <cell r="AV1770">
            <v>0</v>
          </cell>
          <cell r="AW1770">
            <v>0</v>
          </cell>
          <cell r="AX1770">
            <v>0</v>
          </cell>
          <cell r="AY1770">
            <v>5706864.2699999996</v>
          </cell>
          <cell r="AZ1770">
            <v>4316282.42</v>
          </cell>
          <cell r="BA1770">
            <v>28333600.600000001</v>
          </cell>
          <cell r="BC1770">
            <v>28333600.600000001</v>
          </cell>
          <cell r="BD1770">
            <v>2984342.77</v>
          </cell>
        </row>
        <row r="1771">
          <cell r="A1771" t="str">
            <v>CBAG1241321</v>
          </cell>
          <cell r="B1771" t="str">
            <v>Intangível em Curso</v>
          </cell>
          <cell r="C1771">
            <v>17554843.760000002</v>
          </cell>
          <cell r="D1771">
            <v>0</v>
          </cell>
          <cell r="E1771">
            <v>0</v>
          </cell>
          <cell r="F1771">
            <v>0</v>
          </cell>
          <cell r="G1771">
            <v>0</v>
          </cell>
          <cell r="H1771">
            <v>57225.61</v>
          </cell>
          <cell r="I1771">
            <v>0</v>
          </cell>
          <cell r="J1771">
            <v>0</v>
          </cell>
          <cell r="K1771">
            <v>0</v>
          </cell>
          <cell r="L1771">
            <v>0</v>
          </cell>
          <cell r="M1771">
            <v>0</v>
          </cell>
          <cell r="N1771">
            <v>0</v>
          </cell>
          <cell r="O1771">
            <v>0</v>
          </cell>
          <cell r="U1771">
            <v>0</v>
          </cell>
          <cell r="X1771">
            <v>2995.41</v>
          </cell>
          <cell r="Y1771">
            <v>16191.11</v>
          </cell>
          <cell r="Z1771">
            <v>265.38</v>
          </cell>
          <cell r="AA1771">
            <v>266.67</v>
          </cell>
          <cell r="AB1771">
            <v>3324.53</v>
          </cell>
          <cell r="AC1771">
            <v>8748.24</v>
          </cell>
          <cell r="AE1771">
            <v>345802.31</v>
          </cell>
          <cell r="AF1771">
            <v>8077.28</v>
          </cell>
          <cell r="AG1771">
            <v>281.04000000000002</v>
          </cell>
          <cell r="AI1771">
            <v>247741.57</v>
          </cell>
          <cell r="AU1771">
            <v>2456990.91</v>
          </cell>
          <cell r="AV1771">
            <v>0</v>
          </cell>
          <cell r="AW1771">
            <v>0</v>
          </cell>
          <cell r="AX1771">
            <v>0</v>
          </cell>
          <cell r="AY1771">
            <v>5706864.2699999996</v>
          </cell>
          <cell r="AZ1771">
            <v>4316282.42</v>
          </cell>
          <cell r="BA1771">
            <v>30725900.510000002</v>
          </cell>
          <cell r="BC1771">
            <v>30725900.510000002</v>
          </cell>
          <cell r="BD1771">
            <v>2984342.77</v>
          </cell>
        </row>
        <row r="1772">
          <cell r="A1772" t="str">
            <v>CBAG12413211</v>
          </cell>
          <cell r="B1772" t="str">
            <v>Servidão</v>
          </cell>
          <cell r="C1772">
            <v>971875.91</v>
          </cell>
          <cell r="D1772">
            <v>0</v>
          </cell>
          <cell r="X1772">
            <v>2995.41</v>
          </cell>
          <cell r="Y1772">
            <v>16191.11</v>
          </cell>
          <cell r="Z1772">
            <v>265.38</v>
          </cell>
          <cell r="AA1772">
            <v>266.67</v>
          </cell>
          <cell r="AB1772">
            <v>3324.53</v>
          </cell>
          <cell r="AC1772">
            <v>8748.24</v>
          </cell>
          <cell r="AE1772">
            <v>345802.31</v>
          </cell>
          <cell r="AF1772">
            <v>8077.28</v>
          </cell>
          <cell r="AG1772">
            <v>281.04000000000002</v>
          </cell>
          <cell r="AI1772">
            <v>247741.57</v>
          </cell>
          <cell r="AU1772">
            <v>2456990.91</v>
          </cell>
          <cell r="AV1772">
            <v>0</v>
          </cell>
          <cell r="AW1772">
            <v>0</v>
          </cell>
          <cell r="AX1772">
            <v>0</v>
          </cell>
          <cell r="BA1772">
            <v>4062560.36</v>
          </cell>
          <cell r="BC1772">
            <v>4062560.36</v>
          </cell>
        </row>
        <row r="1773">
          <cell r="A1773" t="str">
            <v>1339000</v>
          </cell>
          <cell r="B1773" t="str">
            <v>SERVIDOES</v>
          </cell>
          <cell r="C1773">
            <v>119141929.56999999</v>
          </cell>
          <cell r="D1773">
            <v>36598025.590000004</v>
          </cell>
          <cell r="X1773">
            <v>2995.41</v>
          </cell>
          <cell r="Y1773">
            <v>16191.11</v>
          </cell>
          <cell r="Z1773">
            <v>265.38</v>
          </cell>
          <cell r="AA1773">
            <v>266.67</v>
          </cell>
          <cell r="AB1773">
            <v>3324.53</v>
          </cell>
          <cell r="AC1773">
            <v>8748.24</v>
          </cell>
          <cell r="AE1773">
            <v>345802.31</v>
          </cell>
          <cell r="AF1773">
            <v>8077.28</v>
          </cell>
          <cell r="AG1773">
            <v>281.04000000000002</v>
          </cell>
          <cell r="AI1773">
            <v>247741.57</v>
          </cell>
          <cell r="AU1773">
            <v>2456990.91</v>
          </cell>
          <cell r="AV1773">
            <v>2862810.96</v>
          </cell>
          <cell r="AW1773">
            <v>11395590.390000001</v>
          </cell>
          <cell r="AX1773">
            <v>11463.7</v>
          </cell>
          <cell r="BA1773">
            <v>173100504.66</v>
          </cell>
          <cell r="BC1773">
            <v>173100504.66</v>
          </cell>
        </row>
        <row r="1774">
          <cell r="A1774" t="str">
            <v>1339001</v>
          </cell>
          <cell r="B1774" t="str">
            <v>(-)SERVIDOES - CPC</v>
          </cell>
          <cell r="C1774">
            <v>-119141929.56999999</v>
          </cell>
          <cell r="D1774">
            <v>-36598025.590000004</v>
          </cell>
          <cell r="X1774">
            <v>-2995.41</v>
          </cell>
          <cell r="Y1774">
            <v>-16191.11</v>
          </cell>
          <cell r="Z1774">
            <v>-265.38</v>
          </cell>
          <cell r="AA1774">
            <v>-266.67</v>
          </cell>
          <cell r="AB1774">
            <v>-3324.53</v>
          </cell>
          <cell r="AC1774">
            <v>-8748.24</v>
          </cell>
          <cell r="AE1774">
            <v>-345802.31</v>
          </cell>
          <cell r="AF1774">
            <v>-8077.28</v>
          </cell>
          <cell r="AG1774">
            <v>-281.04000000000002</v>
          </cell>
          <cell r="AI1774">
            <v>-247741.57</v>
          </cell>
          <cell r="AU1774">
            <v>-2456990.91</v>
          </cell>
          <cell r="AV1774">
            <v>-2862810.96</v>
          </cell>
          <cell r="AW1774">
            <v>-11395590.390000001</v>
          </cell>
          <cell r="AX1774">
            <v>-11463.7</v>
          </cell>
          <cell r="BA1774">
            <v>-173100504.66</v>
          </cell>
          <cell r="BC1774">
            <v>-173100504.66</v>
          </cell>
        </row>
        <row r="1775">
          <cell r="A1775" t="str">
            <v>1339300</v>
          </cell>
          <cell r="B1775" t="str">
            <v>SERVIDOES - CPC</v>
          </cell>
          <cell r="C1775">
            <v>971875.91</v>
          </cell>
          <cell r="X1775">
            <v>2995.41</v>
          </cell>
          <cell r="Y1775">
            <v>16191.11</v>
          </cell>
          <cell r="Z1775">
            <v>265.38</v>
          </cell>
          <cell r="AA1775">
            <v>266.67</v>
          </cell>
          <cell r="AB1775">
            <v>3324.53</v>
          </cell>
          <cell r="AC1775">
            <v>8748.24</v>
          </cell>
          <cell r="AE1775">
            <v>345802.31</v>
          </cell>
          <cell r="AF1775">
            <v>8077.28</v>
          </cell>
          <cell r="AG1775">
            <v>281.04000000000002</v>
          </cell>
          <cell r="AI1775">
            <v>247741.57</v>
          </cell>
          <cell r="AU1775">
            <v>2456990.91</v>
          </cell>
          <cell r="BA1775">
            <v>4062560.36</v>
          </cell>
          <cell r="BC1775">
            <v>4062560.36</v>
          </cell>
        </row>
        <row r="1776">
          <cell r="A1776" t="str">
            <v>CBAG12413212</v>
          </cell>
          <cell r="B1776" t="str">
            <v>Software</v>
          </cell>
          <cell r="C1776">
            <v>14190667.939999999</v>
          </cell>
          <cell r="D1776">
            <v>0</v>
          </cell>
          <cell r="H1776">
            <v>57225.61</v>
          </cell>
          <cell r="AV1776">
            <v>0</v>
          </cell>
          <cell r="AW1776">
            <v>0</v>
          </cell>
          <cell r="AY1776">
            <v>5706864.2699999996</v>
          </cell>
          <cell r="AZ1776">
            <v>4180090.87</v>
          </cell>
          <cell r="BA1776">
            <v>24134848.690000001</v>
          </cell>
          <cell r="BC1776">
            <v>24134848.690000001</v>
          </cell>
          <cell r="BD1776">
            <v>2737627.95</v>
          </cell>
        </row>
        <row r="1777">
          <cell r="A1777" t="str">
            <v>1339010</v>
          </cell>
          <cell r="B1777" t="str">
            <v>SOFTWARES</v>
          </cell>
          <cell r="C1777">
            <v>14155374.470000001</v>
          </cell>
          <cell r="D1777">
            <v>58999325.219999999</v>
          </cell>
          <cell r="H1777">
            <v>57225.61</v>
          </cell>
          <cell r="AV1777">
            <v>0</v>
          </cell>
          <cell r="AW1777">
            <v>0</v>
          </cell>
          <cell r="AY1777">
            <v>5706864.2699999996</v>
          </cell>
          <cell r="AZ1777">
            <v>4180090.87</v>
          </cell>
          <cell r="BA1777">
            <v>83098880.439999998</v>
          </cell>
          <cell r="BC1777">
            <v>83098880.439999998</v>
          </cell>
          <cell r="BD1777">
            <v>2737627.95</v>
          </cell>
        </row>
        <row r="1778">
          <cell r="A1778" t="str">
            <v>1339011</v>
          </cell>
          <cell r="B1778" t="str">
            <v>(-)SOFTWARES - CPC</v>
          </cell>
          <cell r="C1778">
            <v>-14155374.470000001</v>
          </cell>
          <cell r="D1778">
            <v>-58999325.219999999</v>
          </cell>
          <cell r="H1778">
            <v>-57225.61</v>
          </cell>
          <cell r="AY1778">
            <v>-5706864.2699999996</v>
          </cell>
          <cell r="AZ1778">
            <v>-4180090.87</v>
          </cell>
          <cell r="BA1778">
            <v>-83098880.439999998</v>
          </cell>
          <cell r="BC1778">
            <v>-83098880.439999998</v>
          </cell>
          <cell r="BD1778">
            <v>-2737627.95</v>
          </cell>
        </row>
        <row r="1779">
          <cell r="A1779" t="str">
            <v>1339310</v>
          </cell>
          <cell r="B1779" t="str">
            <v>SOFTWARES</v>
          </cell>
          <cell r="C1779">
            <v>14057748.119999999</v>
          </cell>
          <cell r="H1779">
            <v>57225.61</v>
          </cell>
          <cell r="AY1779">
            <v>5706864.2699999996</v>
          </cell>
          <cell r="AZ1779">
            <v>4180090.87</v>
          </cell>
          <cell r="BA1779">
            <v>24001928.870000001</v>
          </cell>
          <cell r="BC1779">
            <v>24001928.870000001</v>
          </cell>
          <cell r="BD1779">
            <v>2737627.95</v>
          </cell>
        </row>
        <row r="1780">
          <cell r="A1780" t="str">
            <v>1339312</v>
          </cell>
          <cell r="B1780" t="str">
            <v>SOFTWARES - CPC</v>
          </cell>
          <cell r="C1780">
            <v>132919.82</v>
          </cell>
          <cell r="BA1780">
            <v>132919.82</v>
          </cell>
          <cell r="BC1780">
            <v>132919.82</v>
          </cell>
        </row>
        <row r="1781">
          <cell r="A1781" t="str">
            <v>1429100</v>
          </cell>
          <cell r="B1781" t="str">
            <v>SISTEMA SUPORTE PRESTACAO -SRTT/SCM</v>
          </cell>
        </row>
        <row r="1782">
          <cell r="A1782" t="str">
            <v>1429101</v>
          </cell>
          <cell r="B1782" t="str">
            <v>SISTEMAS DE INFOMATICA - USO GERAL</v>
          </cell>
        </row>
        <row r="1783">
          <cell r="A1783" t="str">
            <v>CBAG12413217</v>
          </cell>
          <cell r="B1783" t="str">
            <v>Outros</v>
          </cell>
          <cell r="C1783">
            <v>2392299.91</v>
          </cell>
          <cell r="D1783">
            <v>0</v>
          </cell>
          <cell r="E1783">
            <v>0</v>
          </cell>
          <cell r="F1783">
            <v>0</v>
          </cell>
          <cell r="G1783">
            <v>0</v>
          </cell>
          <cell r="I1783">
            <v>0</v>
          </cell>
          <cell r="J1783">
            <v>0</v>
          </cell>
          <cell r="K1783">
            <v>0</v>
          </cell>
          <cell r="L1783">
            <v>0</v>
          </cell>
          <cell r="M1783">
            <v>0</v>
          </cell>
          <cell r="N1783">
            <v>0</v>
          </cell>
          <cell r="O1783">
            <v>0</v>
          </cell>
          <cell r="U1783">
            <v>0</v>
          </cell>
          <cell r="AV1783">
            <v>0</v>
          </cell>
          <cell r="AW1783">
            <v>0</v>
          </cell>
          <cell r="AZ1783">
            <v>136191.54999999999</v>
          </cell>
          <cell r="BA1783">
            <v>2528491.46</v>
          </cell>
          <cell r="BC1783">
            <v>2528491.46</v>
          </cell>
          <cell r="BD1783">
            <v>246714.82</v>
          </cell>
        </row>
        <row r="1784">
          <cell r="A1784" t="str">
            <v>1329010</v>
          </cell>
          <cell r="B1784" t="str">
            <v>INTANGIVEIS</v>
          </cell>
          <cell r="C1784">
            <v>0</v>
          </cell>
          <cell r="D1784">
            <v>0</v>
          </cell>
          <cell r="E1784">
            <v>0</v>
          </cell>
          <cell r="U1784">
            <v>0</v>
          </cell>
          <cell r="AZ1784">
            <v>136191.54999999999</v>
          </cell>
          <cell r="BA1784">
            <v>136191.54999999999</v>
          </cell>
          <cell r="BC1784">
            <v>136191.54999999999</v>
          </cell>
          <cell r="BD1784">
            <v>246714.82</v>
          </cell>
        </row>
        <row r="1785">
          <cell r="A1785" t="str">
            <v>1329011</v>
          </cell>
          <cell r="B1785" t="str">
            <v>(-)INTANGIVEIS - CPC</v>
          </cell>
          <cell r="C1785">
            <v>0</v>
          </cell>
          <cell r="D1785">
            <v>0</v>
          </cell>
          <cell r="AZ1785">
            <v>-136191.54999999999</v>
          </cell>
          <cell r="BA1785">
            <v>-136191.54999999999</v>
          </cell>
          <cell r="BC1785">
            <v>-136191.54999999999</v>
          </cell>
          <cell r="BD1785">
            <v>-246714.82</v>
          </cell>
        </row>
        <row r="1786">
          <cell r="A1786" t="str">
            <v>1329310</v>
          </cell>
          <cell r="B1786" t="str">
            <v>INTANGIVEIS</v>
          </cell>
          <cell r="C1786">
            <v>0</v>
          </cell>
          <cell r="F1786">
            <v>0</v>
          </cell>
          <cell r="G1786">
            <v>0</v>
          </cell>
          <cell r="I1786">
            <v>0</v>
          </cell>
          <cell r="J1786">
            <v>0</v>
          </cell>
          <cell r="K1786">
            <v>0</v>
          </cell>
          <cell r="L1786">
            <v>0</v>
          </cell>
          <cell r="M1786">
            <v>0</v>
          </cell>
          <cell r="N1786">
            <v>0</v>
          </cell>
          <cell r="O1786">
            <v>0</v>
          </cell>
          <cell r="AZ1786">
            <v>136191.54999999999</v>
          </cell>
          <cell r="BA1786">
            <v>136191.54999999999</v>
          </cell>
          <cell r="BC1786">
            <v>136191.54999999999</v>
          </cell>
          <cell r="BD1786">
            <v>246714.82</v>
          </cell>
        </row>
        <row r="1787">
          <cell r="A1787" t="str">
            <v>1339140</v>
          </cell>
          <cell r="B1787" t="str">
            <v>DEPOSITOS JUDICIAIS - INTANGÍVEL</v>
          </cell>
          <cell r="C1787">
            <v>704901.15</v>
          </cell>
          <cell r="AV1787">
            <v>678645.5</v>
          </cell>
          <cell r="AW1787">
            <v>4045453.71</v>
          </cell>
          <cell r="BA1787">
            <v>5429000.3600000003</v>
          </cell>
          <cell r="BC1787">
            <v>5429000.3600000003</v>
          </cell>
        </row>
        <row r="1788">
          <cell r="A1788" t="str">
            <v>1339141</v>
          </cell>
          <cell r="B1788" t="str">
            <v>(-)DEPOSITOS JUDICIAIS # INTANGÍVEL - CPC</v>
          </cell>
          <cell r="C1788">
            <v>-704901.15</v>
          </cell>
          <cell r="AV1788">
            <v>-678645.5</v>
          </cell>
          <cell r="AW1788">
            <v>-4045453.71</v>
          </cell>
          <cell r="BA1788">
            <v>-5429000.3600000003</v>
          </cell>
          <cell r="BC1788">
            <v>-5429000.3600000003</v>
          </cell>
        </row>
        <row r="1789">
          <cell r="A1789" t="str">
            <v>1339144</v>
          </cell>
          <cell r="B1789" t="str">
            <v>ATUALIZ. DEPOSITOS JUDICIAIS - INTANG.</v>
          </cell>
          <cell r="AV1789">
            <v>161930.13</v>
          </cell>
          <cell r="AW1789">
            <v>899908.86</v>
          </cell>
          <cell r="BA1789">
            <v>1061838.99</v>
          </cell>
          <cell r="BC1789">
            <v>1061838.99</v>
          </cell>
        </row>
        <row r="1790">
          <cell r="A1790" t="str">
            <v>1339145</v>
          </cell>
          <cell r="B1790" t="str">
            <v>(-)DEPOSITOS JUDICIAIS LIBERADOS - INTANG. - CPC</v>
          </cell>
          <cell r="AV1790">
            <v>-161930.13</v>
          </cell>
          <cell r="AW1790">
            <v>-899908.86</v>
          </cell>
          <cell r="BA1790">
            <v>-1061838.99</v>
          </cell>
          <cell r="BC1790">
            <v>-1061838.99</v>
          </cell>
        </row>
        <row r="1791">
          <cell r="A1791" t="str">
            <v>1339146</v>
          </cell>
          <cell r="B1791" t="str">
            <v>DEPOSITOS JUDICIAIS LIBERADOS - INTANG.</v>
          </cell>
          <cell r="C1791">
            <v>1523063.87</v>
          </cell>
          <cell r="AV1791">
            <v>388569.01</v>
          </cell>
          <cell r="BA1791">
            <v>1911632.88</v>
          </cell>
          <cell r="BC1791">
            <v>1911632.88</v>
          </cell>
        </row>
        <row r="1792">
          <cell r="A1792" t="str">
            <v>1339147</v>
          </cell>
          <cell r="B1792" t="str">
            <v>(-)DEP. JUDICIAIS LIBERADOS - INTANG. - CPC</v>
          </cell>
          <cell r="C1792">
            <v>-1523063.87</v>
          </cell>
          <cell r="AV1792">
            <v>-388569.01</v>
          </cell>
          <cell r="BA1792">
            <v>-1911632.88</v>
          </cell>
          <cell r="BC1792">
            <v>-1911632.88</v>
          </cell>
        </row>
        <row r="1793">
          <cell r="A1793" t="str">
            <v>1339150</v>
          </cell>
          <cell r="B1793" t="str">
            <v>MARCAS E PATENTES</v>
          </cell>
          <cell r="C1793">
            <v>2392299.91</v>
          </cell>
          <cell r="D1793">
            <v>0</v>
          </cell>
          <cell r="BA1793">
            <v>2392299.91</v>
          </cell>
          <cell r="BC1793">
            <v>2392299.91</v>
          </cell>
        </row>
        <row r="1794">
          <cell r="A1794" t="str">
            <v>1339151</v>
          </cell>
          <cell r="B1794" t="str">
            <v>(-)MARCAS E PATENTES - CPC</v>
          </cell>
          <cell r="C1794">
            <v>-2392299.91</v>
          </cell>
          <cell r="D1794">
            <v>0</v>
          </cell>
          <cell r="BA1794">
            <v>-2392299.91</v>
          </cell>
          <cell r="BC1794">
            <v>-2392299.91</v>
          </cell>
        </row>
        <row r="1795">
          <cell r="A1795" t="str">
            <v>1339350</v>
          </cell>
          <cell r="B1795" t="str">
            <v>INTANGÍVEL - OUTROS</v>
          </cell>
          <cell r="C1795">
            <v>2392299.91</v>
          </cell>
          <cell r="BA1795">
            <v>2392299.91</v>
          </cell>
          <cell r="BC1795">
            <v>2392299.91</v>
          </cell>
        </row>
        <row r="1796">
          <cell r="A1796" t="str">
            <v>CBAG1241322</v>
          </cell>
          <cell r="B1796" t="str">
            <v>(-) Obrig. Vinculadas a Concessão</v>
          </cell>
          <cell r="C1796">
            <v>-2392299.91</v>
          </cell>
          <cell r="BA1796">
            <v>-2392299.91</v>
          </cell>
          <cell r="BC1796">
            <v>-2392299.91</v>
          </cell>
        </row>
        <row r="1797">
          <cell r="A1797" t="str">
            <v>1339089</v>
          </cell>
          <cell r="B1797" t="str">
            <v>(-)OE - COMP.-INT. CURSO</v>
          </cell>
          <cell r="C1797">
            <v>-2392299.91</v>
          </cell>
          <cell r="BA1797">
            <v>-2392299.91</v>
          </cell>
          <cell r="BC1797">
            <v>-2392299.91</v>
          </cell>
        </row>
        <row r="1798">
          <cell r="A1798" t="str">
            <v>CBAG125</v>
          </cell>
          <cell r="B1798" t="str">
            <v>Direito de Uso de Ativos</v>
          </cell>
          <cell r="C1798">
            <v>60315631.060000002</v>
          </cell>
          <cell r="D1798">
            <v>142657044.03999999</v>
          </cell>
          <cell r="E1798">
            <v>15387020.73</v>
          </cell>
          <cell r="F1798">
            <v>962113.89</v>
          </cell>
          <cell r="G1798">
            <v>0</v>
          </cell>
          <cell r="H1798">
            <v>13093578.16</v>
          </cell>
          <cell r="U1798">
            <v>546085.53</v>
          </cell>
          <cell r="AN1798">
            <v>9000193.6799999997</v>
          </cell>
          <cell r="AP1798">
            <v>3135294.98</v>
          </cell>
          <cell r="AQ1798">
            <v>3271953.67</v>
          </cell>
          <cell r="AR1798">
            <v>3272259.1</v>
          </cell>
          <cell r="AS1798">
            <v>3281441.17</v>
          </cell>
          <cell r="AY1798">
            <v>1872341.02</v>
          </cell>
          <cell r="AZ1798">
            <v>4585940.71</v>
          </cell>
          <cell r="BA1798">
            <v>261380897.74000001</v>
          </cell>
          <cell r="BC1798">
            <v>261380897.74000001</v>
          </cell>
          <cell r="BD1798">
            <v>3165328.24</v>
          </cell>
        </row>
        <row r="1799">
          <cell r="A1799" t="str">
            <v>CBAG12511</v>
          </cell>
          <cell r="B1799" t="str">
            <v>Direito de Uso em Serviço, líquido</v>
          </cell>
          <cell r="C1799">
            <v>60315631.060000002</v>
          </cell>
          <cell r="D1799">
            <v>142657044.03999999</v>
          </cell>
          <cell r="E1799">
            <v>15387020.73</v>
          </cell>
          <cell r="F1799">
            <v>962113.89</v>
          </cell>
          <cell r="G1799">
            <v>0</v>
          </cell>
          <cell r="H1799">
            <v>13093578.16</v>
          </cell>
          <cell r="U1799">
            <v>546085.53</v>
          </cell>
          <cell r="AN1799">
            <v>9000193.6799999997</v>
          </cell>
          <cell r="AP1799">
            <v>3135294.98</v>
          </cell>
          <cell r="AQ1799">
            <v>3271953.67</v>
          </cell>
          <cell r="AR1799">
            <v>3272259.1</v>
          </cell>
          <cell r="AS1799">
            <v>3281441.17</v>
          </cell>
          <cell r="AY1799">
            <v>1872341.02</v>
          </cell>
          <cell r="AZ1799">
            <v>4585940.71</v>
          </cell>
          <cell r="BA1799">
            <v>261380897.74000001</v>
          </cell>
          <cell r="BC1799">
            <v>261380897.74000001</v>
          </cell>
          <cell r="BD1799">
            <v>3165328.24</v>
          </cell>
        </row>
        <row r="1800">
          <cell r="A1800" t="str">
            <v>CBAG125111</v>
          </cell>
          <cell r="B1800" t="str">
            <v>Direito de Uso em Serviço</v>
          </cell>
          <cell r="C1800">
            <v>110683346.04000001</v>
          </cell>
          <cell r="D1800">
            <v>264109070.12</v>
          </cell>
          <cell r="E1800">
            <v>26054047.07</v>
          </cell>
          <cell r="F1800">
            <v>1583223.9</v>
          </cell>
          <cell r="G1800">
            <v>0</v>
          </cell>
          <cell r="H1800">
            <v>14504624.439999999</v>
          </cell>
          <cell r="U1800">
            <v>630472.13</v>
          </cell>
          <cell r="AN1800">
            <v>9289011.4199999999</v>
          </cell>
          <cell r="AP1800">
            <v>3255242.36</v>
          </cell>
          <cell r="AQ1800">
            <v>3379227.86</v>
          </cell>
          <cell r="AR1800">
            <v>3432828.85</v>
          </cell>
          <cell r="AS1800">
            <v>3429611.44</v>
          </cell>
          <cell r="AY1800">
            <v>2139933.2999999998</v>
          </cell>
          <cell r="AZ1800">
            <v>5848122.0899999999</v>
          </cell>
          <cell r="BA1800">
            <v>448338761.01999998</v>
          </cell>
          <cell r="BC1800">
            <v>448338761.01999998</v>
          </cell>
          <cell r="BD1800">
            <v>3919601.96</v>
          </cell>
        </row>
        <row r="1801">
          <cell r="A1801" t="str">
            <v>1341020</v>
          </cell>
          <cell r="B1801" t="str">
            <v>TERRENOS</v>
          </cell>
          <cell r="AN1801">
            <v>9289011.4199999999</v>
          </cell>
          <cell r="AP1801">
            <v>3255242.36</v>
          </cell>
          <cell r="AQ1801">
            <v>3379227.86</v>
          </cell>
          <cell r="AR1801">
            <v>3432828.85</v>
          </cell>
          <cell r="AS1801">
            <v>3429611.44</v>
          </cell>
          <cell r="BA1801">
            <v>22785921.93</v>
          </cell>
          <cell r="BC1801">
            <v>22785921.93</v>
          </cell>
        </row>
        <row r="1802">
          <cell r="A1802" t="str">
            <v>1341040</v>
          </cell>
          <cell r="B1802" t="str">
            <v>EDIFICACOES</v>
          </cell>
          <cell r="C1802">
            <v>57874146.130000003</v>
          </cell>
          <cell r="D1802">
            <v>61016526.149999999</v>
          </cell>
          <cell r="E1802">
            <v>23699697.899999999</v>
          </cell>
          <cell r="F1802">
            <v>1583223.9</v>
          </cell>
          <cell r="G1802">
            <v>0</v>
          </cell>
          <cell r="H1802">
            <v>13391854.43</v>
          </cell>
          <cell r="U1802">
            <v>630472.13</v>
          </cell>
          <cell r="AY1802">
            <v>1948427.59</v>
          </cell>
          <cell r="AZ1802">
            <v>4642957.0199999996</v>
          </cell>
          <cell r="BA1802">
            <v>164787305.25</v>
          </cell>
          <cell r="BC1802">
            <v>164787305.25</v>
          </cell>
          <cell r="BD1802">
            <v>2878552.79</v>
          </cell>
        </row>
        <row r="1803">
          <cell r="A1803" t="str">
            <v>1341050</v>
          </cell>
          <cell r="B1803" t="str">
            <v>MAQUINAS E EQUIPAMENTOS</v>
          </cell>
          <cell r="C1803">
            <v>5721045.4299999997</v>
          </cell>
          <cell r="D1803">
            <v>24685721.789999999</v>
          </cell>
          <cell r="H1803">
            <v>1112770.01</v>
          </cell>
          <cell r="AY1803">
            <v>191505.71</v>
          </cell>
          <cell r="AZ1803">
            <v>601821.41</v>
          </cell>
          <cell r="BA1803">
            <v>32312864.350000001</v>
          </cell>
          <cell r="BC1803">
            <v>32312864.350000001</v>
          </cell>
          <cell r="BD1803">
            <v>476164.7</v>
          </cell>
        </row>
        <row r="1804">
          <cell r="A1804" t="str">
            <v>1341060</v>
          </cell>
          <cell r="B1804" t="str">
            <v>VEICULOS</v>
          </cell>
          <cell r="C1804">
            <v>47088154.479999997</v>
          </cell>
          <cell r="D1804">
            <v>178406822.18000001</v>
          </cell>
          <cell r="E1804">
            <v>2354349.17</v>
          </cell>
          <cell r="AP1804">
            <v>0</v>
          </cell>
          <cell r="AQ1804">
            <v>0</v>
          </cell>
          <cell r="AR1804">
            <v>0</v>
          </cell>
          <cell r="AZ1804">
            <v>603343.66</v>
          </cell>
          <cell r="BA1804">
            <v>228452669.49000001</v>
          </cell>
          <cell r="BC1804">
            <v>228452669.49000001</v>
          </cell>
          <cell r="BD1804">
            <v>564884.47</v>
          </cell>
        </row>
        <row r="1805">
          <cell r="A1805" t="str">
            <v>CBAG125112</v>
          </cell>
          <cell r="B1805" t="str">
            <v>(-) Depreciação Acumulada</v>
          </cell>
          <cell r="C1805">
            <v>-50367714.979999997</v>
          </cell>
          <cell r="D1805">
            <v>-121452026.08</v>
          </cell>
          <cell r="E1805">
            <v>-10667026.34</v>
          </cell>
          <cell r="F1805">
            <v>-621110.01</v>
          </cell>
          <cell r="G1805">
            <v>0</v>
          </cell>
          <cell r="H1805">
            <v>-1411046.28</v>
          </cell>
          <cell r="U1805">
            <v>-84386.6</v>
          </cell>
          <cell r="AN1805">
            <v>-288817.74</v>
          </cell>
          <cell r="AP1805">
            <v>-119947.38</v>
          </cell>
          <cell r="AQ1805">
            <v>-107274.19</v>
          </cell>
          <cell r="AR1805">
            <v>-160569.75</v>
          </cell>
          <cell r="AS1805">
            <v>-148170.26999999999</v>
          </cell>
          <cell r="AY1805">
            <v>-267592.28000000003</v>
          </cell>
          <cell r="AZ1805">
            <v>-1262181.3799999999</v>
          </cell>
          <cell r="BA1805">
            <v>-186957863.28</v>
          </cell>
          <cell r="BC1805">
            <v>-186957863.28</v>
          </cell>
          <cell r="BD1805">
            <v>-754273.72</v>
          </cell>
        </row>
        <row r="1806">
          <cell r="A1806" t="str">
            <v>1345020</v>
          </cell>
          <cell r="B1806" t="str">
            <v>(-)TERRENOS</v>
          </cell>
          <cell r="AN1806">
            <v>-288817.74</v>
          </cell>
          <cell r="AP1806">
            <v>-119947.38</v>
          </cell>
          <cell r="AQ1806">
            <v>-107274.19</v>
          </cell>
          <cell r="AR1806">
            <v>-160569.75</v>
          </cell>
          <cell r="AS1806">
            <v>-148170.26999999999</v>
          </cell>
          <cell r="BA1806">
            <v>-824779.33</v>
          </cell>
          <cell r="BC1806">
            <v>-824779.33</v>
          </cell>
        </row>
        <row r="1807">
          <cell r="A1807" t="str">
            <v>1345040</v>
          </cell>
          <cell r="B1807" t="str">
            <v>(-)EDIFICACOES</v>
          </cell>
          <cell r="C1807">
            <v>-15506295.76</v>
          </cell>
          <cell r="D1807">
            <v>-22184111.100000001</v>
          </cell>
          <cell r="E1807">
            <v>-10010978.43</v>
          </cell>
          <cell r="F1807">
            <v>-621110.01</v>
          </cell>
          <cell r="G1807">
            <v>0</v>
          </cell>
          <cell r="H1807">
            <v>-915313.61</v>
          </cell>
          <cell r="U1807">
            <v>-84386.6</v>
          </cell>
          <cell r="AN1807">
            <v>0</v>
          </cell>
          <cell r="AP1807">
            <v>0</v>
          </cell>
          <cell r="AQ1807">
            <v>0</v>
          </cell>
          <cell r="AR1807">
            <v>0</v>
          </cell>
          <cell r="AS1807">
            <v>0</v>
          </cell>
          <cell r="AY1807">
            <v>-155474.96</v>
          </cell>
          <cell r="AZ1807">
            <v>-532862.43000000005</v>
          </cell>
          <cell r="BA1807">
            <v>-50010532.899999999</v>
          </cell>
          <cell r="BC1807">
            <v>-50010532.899999999</v>
          </cell>
          <cell r="BD1807">
            <v>-321156.28000000003</v>
          </cell>
        </row>
        <row r="1808">
          <cell r="A1808" t="str">
            <v>1345050</v>
          </cell>
          <cell r="B1808" t="str">
            <v>(-)MAQUINAS E EQUIPAMENTOS</v>
          </cell>
          <cell r="C1808">
            <v>-3393221.88</v>
          </cell>
          <cell r="D1808">
            <v>-16922784.530000001</v>
          </cell>
          <cell r="H1808">
            <v>-495732.67</v>
          </cell>
          <cell r="AY1808">
            <v>-112117.32</v>
          </cell>
          <cell r="AZ1808">
            <v>-331742.46000000002</v>
          </cell>
          <cell r="BA1808">
            <v>-21255598.859999999</v>
          </cell>
          <cell r="BC1808">
            <v>-21255598.859999999</v>
          </cell>
          <cell r="BD1808">
            <v>-150125.98000000001</v>
          </cell>
        </row>
        <row r="1809">
          <cell r="A1809" t="str">
            <v>1345060</v>
          </cell>
          <cell r="B1809" t="str">
            <v>(-)VEICULOS</v>
          </cell>
          <cell r="C1809">
            <v>-31468197.34</v>
          </cell>
          <cell r="D1809">
            <v>-82345130.450000003</v>
          </cell>
          <cell r="E1809">
            <v>-656047.91</v>
          </cell>
          <cell r="AP1809">
            <v>0</v>
          </cell>
          <cell r="AQ1809">
            <v>0</v>
          </cell>
          <cell r="AR1809">
            <v>0</v>
          </cell>
          <cell r="AZ1809">
            <v>-397576.49</v>
          </cell>
          <cell r="BA1809">
            <v>-114866952.19</v>
          </cell>
          <cell r="BC1809">
            <v>-114866952.19</v>
          </cell>
          <cell r="BD1809">
            <v>-282991.46000000002</v>
          </cell>
        </row>
        <row r="1810">
          <cell r="A1810" t="str">
            <v>CBAG2</v>
          </cell>
          <cell r="B1810" t="str">
            <v>PASSIVO</v>
          </cell>
          <cell r="C1810">
            <v>-21757350760.669998</v>
          </cell>
          <cell r="D1810">
            <v>-20538815315.669998</v>
          </cell>
          <cell r="E1810">
            <v>-1083712451.26</v>
          </cell>
          <cell r="F1810">
            <v>-848197132.26999998</v>
          </cell>
          <cell r="G1810">
            <v>-334419176.49000001</v>
          </cell>
          <cell r="H1810">
            <v>-22945340.77</v>
          </cell>
          <cell r="I1810">
            <v>-148153450.22</v>
          </cell>
          <cell r="J1810">
            <v>-139143813.06999999</v>
          </cell>
          <cell r="K1810">
            <v>-158206962.66</v>
          </cell>
          <cell r="L1810">
            <v>-147252634.59999999</v>
          </cell>
          <cell r="M1810">
            <v>-121749271.03</v>
          </cell>
          <cell r="N1810">
            <v>-124428505.12</v>
          </cell>
          <cell r="O1810">
            <v>-62894087.530000001</v>
          </cell>
          <cell r="P1810">
            <v>-408315841.00999999</v>
          </cell>
          <cell r="Q1810">
            <v>-61939920.460000001</v>
          </cell>
          <cell r="R1810">
            <v>-118331273.29000001</v>
          </cell>
          <cell r="S1810">
            <v>-180423129.12</v>
          </cell>
          <cell r="T1810">
            <v>-144840773.5</v>
          </cell>
          <cell r="U1810">
            <v>-2077733248.23</v>
          </cell>
          <cell r="V1810">
            <v>-140050461.13</v>
          </cell>
          <cell r="W1810">
            <v>-143283018.94</v>
          </cell>
          <cell r="X1810">
            <v>-147884795.47</v>
          </cell>
          <cell r="Y1810">
            <v>-145330966.75999999</v>
          </cell>
          <cell r="Z1810">
            <v>-132174877.84999999</v>
          </cell>
          <cell r="AA1810">
            <v>-144956486.91</v>
          </cell>
          <cell r="AB1810">
            <v>-126530152.5</v>
          </cell>
          <cell r="AC1810">
            <v>-169767562.06</v>
          </cell>
          <cell r="AD1810">
            <v>-162731613.77000001</v>
          </cell>
          <cell r="AE1810">
            <v>-203214251.93000001</v>
          </cell>
          <cell r="AF1810">
            <v>-161452408.97</v>
          </cell>
          <cell r="AG1810">
            <v>-161355469.19999999</v>
          </cell>
          <cell r="AH1810">
            <v>-159913989.06</v>
          </cell>
          <cell r="AI1810">
            <v>-121914757.25</v>
          </cell>
          <cell r="AJ1810">
            <v>-128975501.78</v>
          </cell>
          <cell r="AK1810">
            <v>-148283699.59</v>
          </cell>
          <cell r="AL1810">
            <v>-147751627.06</v>
          </cell>
          <cell r="AM1810">
            <v>-57507196.009999998</v>
          </cell>
          <cell r="AN1810">
            <v>-325241908.04000002</v>
          </cell>
          <cell r="AO1810">
            <v>-184700975.86000001</v>
          </cell>
          <cell r="AP1810">
            <v>-137192217</v>
          </cell>
          <cell r="AQ1810">
            <v>-139031853.77000001</v>
          </cell>
          <cell r="AR1810">
            <v>-138353328.37</v>
          </cell>
          <cell r="AS1810">
            <v>-140416939.47</v>
          </cell>
          <cell r="AT1810">
            <v>-938779545.13</v>
          </cell>
          <cell r="AU1810">
            <v>-237380592.80000001</v>
          </cell>
          <cell r="AV1810">
            <v>-154224081.83000001</v>
          </cell>
          <cell r="AW1810">
            <v>-235644100.15000001</v>
          </cell>
          <cell r="AX1810">
            <v>-201394434.71000001</v>
          </cell>
          <cell r="AY1810">
            <v>-1808971270.3</v>
          </cell>
          <cell r="AZ1810">
            <v>-22075545665.91</v>
          </cell>
          <cell r="BA1810">
            <v>-77798808836.550003</v>
          </cell>
          <cell r="BB1810">
            <v>28095095788.759998</v>
          </cell>
          <cell r="BC1810">
            <v>-49703713047.790001</v>
          </cell>
          <cell r="BD1810">
            <v>-22583245852.110001</v>
          </cell>
        </row>
        <row r="1811">
          <cell r="A1811" t="str">
            <v>CBAG21</v>
          </cell>
          <cell r="B1811" t="str">
            <v>PASSIVO CIRCULANTE</v>
          </cell>
          <cell r="C1811">
            <v>-2077929110.73</v>
          </cell>
          <cell r="D1811">
            <v>-3970514598.04</v>
          </cell>
          <cell r="E1811">
            <v>-419276647.88</v>
          </cell>
          <cell r="F1811">
            <v>-111140926.58</v>
          </cell>
          <cell r="G1811">
            <v>-45115867.310000002</v>
          </cell>
          <cell r="H1811">
            <v>-879150.59</v>
          </cell>
          <cell r="I1811">
            <v>-27614313.84</v>
          </cell>
          <cell r="J1811">
            <v>-23949827.5</v>
          </cell>
          <cell r="K1811">
            <v>-22010752.920000002</v>
          </cell>
          <cell r="L1811">
            <v>-25785928.219999999</v>
          </cell>
          <cell r="M1811">
            <v>-7514222.5599999996</v>
          </cell>
          <cell r="N1811">
            <v>-7031860.0300000003</v>
          </cell>
          <cell r="O1811">
            <v>-8517946.4199999999</v>
          </cell>
          <cell r="P1811">
            <v>-25614700.66</v>
          </cell>
          <cell r="Q1811">
            <v>-13514359.380000001</v>
          </cell>
          <cell r="R1811">
            <v>-35013412.210000001</v>
          </cell>
          <cell r="S1811">
            <v>-35608420.219999999</v>
          </cell>
          <cell r="T1811">
            <v>-30415958.989999998</v>
          </cell>
          <cell r="U1811">
            <v>-53244505.57</v>
          </cell>
          <cell r="V1811">
            <v>-2649566.4900000002</v>
          </cell>
          <cell r="W1811">
            <v>-2963987.89</v>
          </cell>
          <cell r="X1811">
            <v>-3804378.09</v>
          </cell>
          <cell r="Y1811">
            <v>-7563077.21</v>
          </cell>
          <cell r="Z1811">
            <v>-6288588.3499999996</v>
          </cell>
          <cell r="AA1811">
            <v>-5341415.63</v>
          </cell>
          <cell r="AB1811">
            <v>-2314442.7999999998</v>
          </cell>
          <cell r="AC1811">
            <v>-2033983.2</v>
          </cell>
          <cell r="AD1811">
            <v>-2458804.5099999998</v>
          </cell>
          <cell r="AE1811">
            <v>-1517770.25</v>
          </cell>
          <cell r="AF1811">
            <v>-2220854.08</v>
          </cell>
          <cell r="AG1811">
            <v>-2318619.7999999998</v>
          </cell>
          <cell r="AH1811">
            <v>-2526673.9500000002</v>
          </cell>
          <cell r="AI1811">
            <v>-11888367.630000001</v>
          </cell>
          <cell r="AJ1811">
            <v>-19799096.899999999</v>
          </cell>
          <cell r="AK1811">
            <v>-26361885.82</v>
          </cell>
          <cell r="AL1811">
            <v>-25423093.710000001</v>
          </cell>
          <cell r="AM1811">
            <v>-2930177.05</v>
          </cell>
          <cell r="AN1811">
            <v>-10126195.07</v>
          </cell>
          <cell r="AO1811">
            <v>-8608145.4199999999</v>
          </cell>
          <cell r="AP1811">
            <v>-7425988.5</v>
          </cell>
          <cell r="AQ1811">
            <v>-6628435.7699999996</v>
          </cell>
          <cell r="AR1811">
            <v>-5560504.2800000003</v>
          </cell>
          <cell r="AS1811">
            <v>-5699150.6200000001</v>
          </cell>
          <cell r="AT1811">
            <v>-297517541.19</v>
          </cell>
          <cell r="AU1811">
            <v>-4619549.04</v>
          </cell>
          <cell r="AV1811">
            <v>-10042858.439999999</v>
          </cell>
          <cell r="AW1811">
            <v>-15599065.17</v>
          </cell>
          <cell r="AX1811">
            <v>-8910649.3300000001</v>
          </cell>
          <cell r="AY1811">
            <v>-790165456.63</v>
          </cell>
          <cell r="AZ1811">
            <v>-390709319.43000001</v>
          </cell>
          <cell r="BA1811">
            <v>-8632710151.8999996</v>
          </cell>
          <cell r="BB1811">
            <v>1476100786.25</v>
          </cell>
          <cell r="BC1811">
            <v>-7156609365.6499996</v>
          </cell>
          <cell r="BD1811">
            <v>-1163812512.71</v>
          </cell>
        </row>
        <row r="1812">
          <cell r="A1812" t="str">
            <v>CBAG211</v>
          </cell>
          <cell r="B1812" t="str">
            <v>Obrigações Sociais Trabalhistas</v>
          </cell>
          <cell r="C1812">
            <v>-77637264.629999995</v>
          </cell>
          <cell r="D1812">
            <v>-154982404.72</v>
          </cell>
          <cell r="E1812">
            <v>-9892150.8000000007</v>
          </cell>
          <cell r="F1812">
            <v>-352064.3</v>
          </cell>
          <cell r="G1812">
            <v>-646170.68999999994</v>
          </cell>
          <cell r="H1812">
            <v>0</v>
          </cell>
          <cell r="I1812">
            <v>0</v>
          </cell>
          <cell r="K1812">
            <v>0</v>
          </cell>
          <cell r="L1812">
            <v>0</v>
          </cell>
          <cell r="M1812">
            <v>0</v>
          </cell>
          <cell r="N1812">
            <v>0</v>
          </cell>
          <cell r="P1812">
            <v>0</v>
          </cell>
          <cell r="Q1812">
            <v>0</v>
          </cell>
          <cell r="R1812">
            <v>0</v>
          </cell>
          <cell r="S1812">
            <v>0</v>
          </cell>
          <cell r="T1812">
            <v>0</v>
          </cell>
          <cell r="U1812">
            <v>-33721.25</v>
          </cell>
          <cell r="AI1812">
            <v>-10663.66</v>
          </cell>
          <cell r="AJ1812">
            <v>-5786.74</v>
          </cell>
          <cell r="AU1812">
            <v>-37359.81</v>
          </cell>
          <cell r="AV1812">
            <v>0</v>
          </cell>
          <cell r="AW1812">
            <v>0</v>
          </cell>
          <cell r="AX1812">
            <v>0</v>
          </cell>
          <cell r="AY1812">
            <v>-2587439.84</v>
          </cell>
          <cell r="AZ1812">
            <v>-6605095.7199999997</v>
          </cell>
          <cell r="BA1812">
            <v>-252790122.16</v>
          </cell>
          <cell r="BC1812">
            <v>-252790122.16</v>
          </cell>
          <cell r="BD1812">
            <v>-36453956.369999997</v>
          </cell>
        </row>
        <row r="1813">
          <cell r="A1813" t="str">
            <v>CBAG2111</v>
          </cell>
          <cell r="B1813" t="str">
            <v>Obrigações Sociais</v>
          </cell>
          <cell r="C1813">
            <v>-22087905.68</v>
          </cell>
          <cell r="D1813">
            <v>-30030665.640000001</v>
          </cell>
          <cell r="E1813">
            <v>-2862464.16</v>
          </cell>
          <cell r="F1813">
            <v>-256354.46</v>
          </cell>
          <cell r="G1813">
            <v>-300881.37</v>
          </cell>
          <cell r="H1813">
            <v>0</v>
          </cell>
          <cell r="I1813">
            <v>0</v>
          </cell>
          <cell r="K1813">
            <v>0</v>
          </cell>
          <cell r="M1813">
            <v>0</v>
          </cell>
          <cell r="N1813">
            <v>0</v>
          </cell>
          <cell r="P1813">
            <v>0</v>
          </cell>
          <cell r="R1813">
            <v>0</v>
          </cell>
          <cell r="S1813">
            <v>0</v>
          </cell>
          <cell r="T1813">
            <v>0</v>
          </cell>
          <cell r="U1813">
            <v>-33721.25</v>
          </cell>
          <cell r="AI1813">
            <v>-10663.66</v>
          </cell>
          <cell r="AJ1813">
            <v>-5786.74</v>
          </cell>
          <cell r="AU1813">
            <v>-37359.81</v>
          </cell>
          <cell r="AV1813">
            <v>0</v>
          </cell>
          <cell r="AW1813">
            <v>0</v>
          </cell>
          <cell r="AX1813">
            <v>0</v>
          </cell>
          <cell r="AY1813">
            <v>-717008.65</v>
          </cell>
          <cell r="AZ1813">
            <v>-2034787.4</v>
          </cell>
          <cell r="BA1813">
            <v>-58377598.82</v>
          </cell>
          <cell r="BC1813">
            <v>-58377598.82</v>
          </cell>
          <cell r="BD1813">
            <v>-3627043.01</v>
          </cell>
        </row>
        <row r="1814">
          <cell r="A1814" t="str">
            <v>CBAG21111</v>
          </cell>
          <cell r="B1814" t="str">
            <v>Impostos e Contribuições Sociais s/a Folha</v>
          </cell>
          <cell r="C1814">
            <v>-13391671.359999999</v>
          </cell>
          <cell r="D1814">
            <v>-25354451.989999998</v>
          </cell>
          <cell r="E1814">
            <v>-1885970.86</v>
          </cell>
          <cell r="F1814">
            <v>-222568.94</v>
          </cell>
          <cell r="G1814">
            <v>-179048.87</v>
          </cell>
          <cell r="H1814">
            <v>0</v>
          </cell>
          <cell r="I1814">
            <v>0</v>
          </cell>
          <cell r="K1814">
            <v>0</v>
          </cell>
          <cell r="M1814">
            <v>0</v>
          </cell>
          <cell r="N1814">
            <v>0</v>
          </cell>
          <cell r="P1814">
            <v>0</v>
          </cell>
          <cell r="R1814">
            <v>0</v>
          </cell>
          <cell r="S1814">
            <v>0</v>
          </cell>
          <cell r="T1814">
            <v>0</v>
          </cell>
          <cell r="U1814">
            <v>-33721.25</v>
          </cell>
          <cell r="AI1814">
            <v>-10663.66</v>
          </cell>
          <cell r="AJ1814">
            <v>-5786.74</v>
          </cell>
          <cell r="AU1814">
            <v>-37359.81</v>
          </cell>
          <cell r="AV1814">
            <v>0</v>
          </cell>
          <cell r="AW1814">
            <v>0</v>
          </cell>
          <cell r="AX1814">
            <v>0</v>
          </cell>
          <cell r="AY1814">
            <v>-447279.66</v>
          </cell>
          <cell r="AZ1814">
            <v>-1262110.97</v>
          </cell>
          <cell r="BA1814">
            <v>-42830634.109999999</v>
          </cell>
          <cell r="BC1814">
            <v>-42830634.109999999</v>
          </cell>
          <cell r="BD1814">
            <v>-2213870.91</v>
          </cell>
        </row>
        <row r="1815">
          <cell r="A1815" t="str">
            <v>2111300</v>
          </cell>
          <cell r="B1815" t="str">
            <v>INSS SOBRE FOLHA DE PAGAMENTO-EMPREGADOS</v>
          </cell>
          <cell r="C1815">
            <v>-1354617.53</v>
          </cell>
          <cell r="D1815">
            <v>-3128973.65</v>
          </cell>
          <cell r="E1815">
            <v>0</v>
          </cell>
          <cell r="F1815">
            <v>-27124.52</v>
          </cell>
          <cell r="G1815">
            <v>0</v>
          </cell>
          <cell r="H1815">
            <v>0</v>
          </cell>
          <cell r="N1815">
            <v>0</v>
          </cell>
          <cell r="P1815">
            <v>0</v>
          </cell>
          <cell r="R1815">
            <v>0</v>
          </cell>
          <cell r="S1815">
            <v>0</v>
          </cell>
          <cell r="T1815">
            <v>0</v>
          </cell>
          <cell r="U1815">
            <v>-1559.19</v>
          </cell>
          <cell r="AU1815">
            <v>-779.59</v>
          </cell>
          <cell r="AV1815">
            <v>0</v>
          </cell>
          <cell r="AX1815">
            <v>0</v>
          </cell>
          <cell r="AY1815">
            <v>-38167.18</v>
          </cell>
          <cell r="AZ1815">
            <v>-83906.45</v>
          </cell>
          <cell r="BA1815">
            <v>-4635128.1100000003</v>
          </cell>
          <cell r="BC1815">
            <v>-4635128.1100000003</v>
          </cell>
          <cell r="BD1815">
            <v>-142505.78</v>
          </cell>
        </row>
        <row r="1816">
          <cell r="A1816" t="str">
            <v>2111301</v>
          </cell>
          <cell r="B1816" t="str">
            <v>IMPOSTO DE RENDA SOBRE FOLHA DE PAGAMENTO</v>
          </cell>
          <cell r="C1816">
            <v>-5100166.3600000003</v>
          </cell>
          <cell r="D1816">
            <v>-7934126.4800000004</v>
          </cell>
          <cell r="E1816">
            <v>-945094.64</v>
          </cell>
          <cell r="F1816">
            <v>-99766.9</v>
          </cell>
          <cell r="G1816">
            <v>-68356.929999999993</v>
          </cell>
          <cell r="H1816">
            <v>0</v>
          </cell>
          <cell r="N1816">
            <v>0</v>
          </cell>
          <cell r="P1816">
            <v>0</v>
          </cell>
          <cell r="U1816">
            <v>-14214.73</v>
          </cell>
          <cell r="AI1816">
            <v>-4353.84</v>
          </cell>
          <cell r="AJ1816">
            <v>-2376</v>
          </cell>
          <cell r="AU1816">
            <v>-17139.830000000002</v>
          </cell>
          <cell r="AV1816">
            <v>0</v>
          </cell>
          <cell r="AW1816">
            <v>0</v>
          </cell>
          <cell r="AX1816">
            <v>0</v>
          </cell>
          <cell r="AY1816">
            <v>-184340.03</v>
          </cell>
          <cell r="AZ1816">
            <v>-544355.18000000005</v>
          </cell>
          <cell r="BA1816">
            <v>-14914290.92</v>
          </cell>
          <cell r="BC1816">
            <v>-14914290.92</v>
          </cell>
          <cell r="BD1816">
            <v>-914479.14</v>
          </cell>
        </row>
        <row r="1817">
          <cell r="A1817" t="str">
            <v>2112006</v>
          </cell>
          <cell r="B1817" t="str">
            <v>INSS SOBRE FOLHA DE PAGAMENTO-EMPRESA</v>
          </cell>
          <cell r="C1817">
            <v>-4772069.28</v>
          </cell>
          <cell r="D1817">
            <v>-9875417.0500000007</v>
          </cell>
          <cell r="E1817">
            <v>-692854.15</v>
          </cell>
          <cell r="F1817">
            <v>-79327.960000000006</v>
          </cell>
          <cell r="G1817">
            <v>-83101.03</v>
          </cell>
          <cell r="H1817">
            <v>0</v>
          </cell>
          <cell r="I1817">
            <v>0</v>
          </cell>
          <cell r="M1817">
            <v>0</v>
          </cell>
          <cell r="N1817">
            <v>0</v>
          </cell>
          <cell r="P1817">
            <v>0</v>
          </cell>
          <cell r="U1817">
            <v>-17947.330000000002</v>
          </cell>
          <cell r="AI1817">
            <v>-4506.8</v>
          </cell>
          <cell r="AJ1817">
            <v>-2436.1</v>
          </cell>
          <cell r="AU1817">
            <v>-13886.05</v>
          </cell>
          <cell r="AV1817">
            <v>0</v>
          </cell>
          <cell r="AW1817">
            <v>0</v>
          </cell>
          <cell r="AX1817">
            <v>0</v>
          </cell>
          <cell r="AY1817">
            <v>-152410.4</v>
          </cell>
          <cell r="AZ1817">
            <v>-458479.69</v>
          </cell>
          <cell r="BA1817">
            <v>-16152435.84</v>
          </cell>
          <cell r="BC1817">
            <v>-16152435.84</v>
          </cell>
          <cell r="BD1817">
            <v>-823992.24</v>
          </cell>
        </row>
        <row r="1818">
          <cell r="A1818" t="str">
            <v>2112007</v>
          </cell>
          <cell r="B1818" t="str">
            <v>SENAI</v>
          </cell>
          <cell r="C1818">
            <v>-33109.19</v>
          </cell>
          <cell r="D1818">
            <v>-67928.039999999994</v>
          </cell>
          <cell r="BA1818">
            <v>-101037.23</v>
          </cell>
          <cell r="BC1818">
            <v>-101037.23</v>
          </cell>
        </row>
        <row r="1819">
          <cell r="A1819" t="str">
            <v>2112008</v>
          </cell>
          <cell r="B1819" t="str">
            <v>FGTS</v>
          </cell>
          <cell r="C1819">
            <v>-2131709</v>
          </cell>
          <cell r="D1819">
            <v>-4348006.7699999996</v>
          </cell>
          <cell r="E1819">
            <v>-248022.07</v>
          </cell>
          <cell r="F1819">
            <v>-16349.56</v>
          </cell>
          <cell r="G1819">
            <v>-27590.91</v>
          </cell>
          <cell r="H1819">
            <v>0</v>
          </cell>
          <cell r="N1819">
            <v>0</v>
          </cell>
          <cell r="P1819">
            <v>0</v>
          </cell>
          <cell r="U1819">
            <v>0</v>
          </cell>
          <cell r="AI1819">
            <v>-1803.02</v>
          </cell>
          <cell r="AJ1819">
            <v>-974.64</v>
          </cell>
          <cell r="AU1819">
            <v>-5554.34</v>
          </cell>
          <cell r="AX1819">
            <v>0</v>
          </cell>
          <cell r="AY1819">
            <v>-72362.05</v>
          </cell>
          <cell r="AZ1819">
            <v>-175369.65</v>
          </cell>
          <cell r="BA1819">
            <v>-7027742.0099999998</v>
          </cell>
          <cell r="BC1819">
            <v>-7027742.0099999998</v>
          </cell>
          <cell r="BD1819">
            <v>-332893.75</v>
          </cell>
        </row>
        <row r="1820">
          <cell r="A1820" t="str">
            <v>CBAG21112</v>
          </cell>
          <cell r="B1820" t="str">
            <v>Encargos Sociais s/ Prov Férias e 13º Salário</v>
          </cell>
          <cell r="C1820">
            <v>-8696234.3200000003</v>
          </cell>
          <cell r="D1820">
            <v>-17677428.829999998</v>
          </cell>
          <cell r="E1820">
            <v>-976493.3</v>
          </cell>
          <cell r="F1820">
            <v>-33785.519999999997</v>
          </cell>
          <cell r="G1820">
            <v>-121832.5</v>
          </cell>
          <cell r="H1820">
            <v>0</v>
          </cell>
          <cell r="P1820">
            <v>0</v>
          </cell>
          <cell r="AX1820">
            <v>0</v>
          </cell>
          <cell r="AY1820">
            <v>-269728.99</v>
          </cell>
          <cell r="AZ1820">
            <v>-772676.43</v>
          </cell>
          <cell r="BA1820">
            <v>-28548179.890000001</v>
          </cell>
          <cell r="BC1820">
            <v>-28548179.890000001</v>
          </cell>
          <cell r="BD1820">
            <v>-1413172.1</v>
          </cell>
        </row>
        <row r="1821">
          <cell r="A1821" t="str">
            <v>2114300</v>
          </cell>
          <cell r="B1821" t="str">
            <v>PROVISAO INSS FERIAS</v>
          </cell>
          <cell r="C1821">
            <v>-6819150.7300000004</v>
          </cell>
          <cell r="D1821">
            <v>-13894582.66</v>
          </cell>
          <cell r="E1821">
            <v>-752101.58</v>
          </cell>
          <cell r="F1821">
            <v>-26128.77</v>
          </cell>
          <cell r="G1821">
            <v>-121832.5</v>
          </cell>
          <cell r="H1821">
            <v>0</v>
          </cell>
          <cell r="P1821">
            <v>0</v>
          </cell>
          <cell r="AX1821">
            <v>0</v>
          </cell>
          <cell r="AY1821">
            <v>-206818.4</v>
          </cell>
          <cell r="AZ1821">
            <v>-609899.74</v>
          </cell>
          <cell r="BA1821">
            <v>-22430514.379999999</v>
          </cell>
          <cell r="BC1821">
            <v>-22430514.379999999</v>
          </cell>
          <cell r="BD1821">
            <v>-1115234.0900000001</v>
          </cell>
        </row>
        <row r="1822">
          <cell r="A1822" t="str">
            <v>2114301</v>
          </cell>
          <cell r="B1822" t="str">
            <v>PROVISAO INSS SOBRE DECIMO TERCEIRO SALARIO</v>
          </cell>
          <cell r="C1822">
            <v>0</v>
          </cell>
          <cell r="D1822">
            <v>0</v>
          </cell>
          <cell r="E1822">
            <v>-224391.72</v>
          </cell>
          <cell r="F1822">
            <v>0</v>
          </cell>
          <cell r="G1822">
            <v>0</v>
          </cell>
          <cell r="H1822">
            <v>0</v>
          </cell>
          <cell r="P1822">
            <v>0</v>
          </cell>
          <cell r="AX1822">
            <v>0</v>
          </cell>
          <cell r="AY1822">
            <v>0</v>
          </cell>
          <cell r="AZ1822">
            <v>0</v>
          </cell>
          <cell r="BA1822">
            <v>-224391.72</v>
          </cell>
          <cell r="BC1822">
            <v>-224391.72</v>
          </cell>
          <cell r="BD1822">
            <v>0</v>
          </cell>
        </row>
        <row r="1823">
          <cell r="A1823" t="str">
            <v>2114302</v>
          </cell>
          <cell r="B1823" t="str">
            <v>PROVISAO FGTS SOBRE FERIAS</v>
          </cell>
          <cell r="C1823">
            <v>-1877083.59</v>
          </cell>
          <cell r="D1823">
            <v>-3782846.17</v>
          </cell>
          <cell r="E1823">
            <v>0</v>
          </cell>
          <cell r="F1823">
            <v>-7656.75</v>
          </cell>
          <cell r="H1823">
            <v>0</v>
          </cell>
          <cell r="P1823">
            <v>0</v>
          </cell>
          <cell r="AX1823">
            <v>0</v>
          </cell>
          <cell r="AY1823">
            <v>-62910.59</v>
          </cell>
          <cell r="AZ1823">
            <v>-162776.69</v>
          </cell>
          <cell r="BA1823">
            <v>-5893273.79</v>
          </cell>
          <cell r="BC1823">
            <v>-5893273.79</v>
          </cell>
          <cell r="BD1823">
            <v>-297938.01</v>
          </cell>
        </row>
        <row r="1824">
          <cell r="A1824" t="str">
            <v>CBAG21113</v>
          </cell>
          <cell r="B1824" t="str">
            <v>INSS a Compensar com Ativo</v>
          </cell>
          <cell r="D1824">
            <v>13001215.18</v>
          </cell>
          <cell r="BA1824">
            <v>13001215.18</v>
          </cell>
          <cell r="BC1824">
            <v>13001215.18</v>
          </cell>
        </row>
        <row r="1825">
          <cell r="A1825" t="str">
            <v>2111399</v>
          </cell>
          <cell r="B1825" t="str">
            <v xml:space="preserve"> (-) INSS A COMPENSAR COM ATIVO</v>
          </cell>
          <cell r="D1825">
            <v>3128133.77</v>
          </cell>
          <cell r="BA1825">
            <v>3128133.77</v>
          </cell>
          <cell r="BC1825">
            <v>3128133.77</v>
          </cell>
        </row>
        <row r="1826">
          <cell r="A1826" t="str">
            <v>2112098</v>
          </cell>
          <cell r="B1826" t="str">
            <v xml:space="preserve"> (-) INSS A COMPENSAR COM ATIVO</v>
          </cell>
          <cell r="D1826">
            <v>9873081.4100000001</v>
          </cell>
          <cell r="BA1826">
            <v>9873081.4100000001</v>
          </cell>
          <cell r="BC1826">
            <v>9873081.4100000001</v>
          </cell>
        </row>
        <row r="1827">
          <cell r="A1827" t="str">
            <v>CBAG2112</v>
          </cell>
          <cell r="B1827" t="str">
            <v>Obrigações Trabalhistas</v>
          </cell>
          <cell r="C1827">
            <v>-55549358.950000003</v>
          </cell>
          <cell r="D1827">
            <v>-124951739.08</v>
          </cell>
          <cell r="E1827">
            <v>-7029686.6399999997</v>
          </cell>
          <cell r="F1827">
            <v>-95709.84</v>
          </cell>
          <cell r="G1827">
            <v>-345289.32</v>
          </cell>
          <cell r="H1827">
            <v>0</v>
          </cell>
          <cell r="L1827">
            <v>0</v>
          </cell>
          <cell r="N1827">
            <v>0</v>
          </cell>
          <cell r="P1827">
            <v>0</v>
          </cell>
          <cell r="Q1827">
            <v>0</v>
          </cell>
          <cell r="R1827">
            <v>0</v>
          </cell>
          <cell r="S1827">
            <v>0</v>
          </cell>
          <cell r="T1827">
            <v>0</v>
          </cell>
          <cell r="U1827">
            <v>0</v>
          </cell>
          <cell r="AI1827">
            <v>0</v>
          </cell>
          <cell r="AJ1827">
            <v>0</v>
          </cell>
          <cell r="AU1827">
            <v>0</v>
          </cell>
          <cell r="AV1827">
            <v>0</v>
          </cell>
          <cell r="AW1827">
            <v>0</v>
          </cell>
          <cell r="AX1827">
            <v>0</v>
          </cell>
          <cell r="AY1827">
            <v>-1870431.19</v>
          </cell>
          <cell r="AZ1827">
            <v>-4570308.32</v>
          </cell>
          <cell r="BA1827">
            <v>-194412523.34</v>
          </cell>
          <cell r="BC1827">
            <v>-194412523.34</v>
          </cell>
          <cell r="BD1827">
            <v>-32826913.359999999</v>
          </cell>
        </row>
        <row r="1828">
          <cell r="A1828" t="str">
            <v>CBAG21121</v>
          </cell>
          <cell r="B1828" t="str">
            <v>Folha de Pagamento Líquida</v>
          </cell>
          <cell r="C1828">
            <v>-13899669.300000001</v>
          </cell>
          <cell r="D1828">
            <v>-32196221</v>
          </cell>
          <cell r="E1828">
            <v>0</v>
          </cell>
          <cell r="F1828">
            <v>0</v>
          </cell>
          <cell r="G1828">
            <v>0</v>
          </cell>
          <cell r="N1828">
            <v>0</v>
          </cell>
          <cell r="P1828">
            <v>0</v>
          </cell>
          <cell r="T1828">
            <v>0</v>
          </cell>
          <cell r="U1828">
            <v>0</v>
          </cell>
          <cell r="AV1828">
            <v>0</v>
          </cell>
          <cell r="AW1828">
            <v>0</v>
          </cell>
          <cell r="AX1828">
            <v>0</v>
          </cell>
          <cell r="AY1828">
            <v>-491558.45</v>
          </cell>
          <cell r="AZ1828">
            <v>-874840.81</v>
          </cell>
          <cell r="BA1828">
            <v>-47462289.560000002</v>
          </cell>
          <cell r="BC1828">
            <v>-47462289.560000002</v>
          </cell>
          <cell r="BD1828">
            <v>0</v>
          </cell>
        </row>
        <row r="1829">
          <cell r="A1829" t="str">
            <v>2114410</v>
          </cell>
          <cell r="B1829" t="str">
            <v>PROVISAO ACORDO COLETIVO DE TRABALHO</v>
          </cell>
          <cell r="C1829">
            <v>-13899669.300000001</v>
          </cell>
          <cell r="D1829">
            <v>-32196221</v>
          </cell>
          <cell r="AY1829">
            <v>-491558.45</v>
          </cell>
          <cell r="AZ1829">
            <v>-874840.81</v>
          </cell>
          <cell r="BA1829">
            <v>-47462289.560000002</v>
          </cell>
          <cell r="BC1829">
            <v>-47462289.560000002</v>
          </cell>
        </row>
        <row r="1830">
          <cell r="A1830" t="str">
            <v>CBAG21122</v>
          </cell>
          <cell r="B1830" t="str">
            <v>Provisão de Férias e 13º Salário</v>
          </cell>
          <cell r="C1830">
            <v>-29332455.52</v>
          </cell>
          <cell r="D1830">
            <v>-59124677.469999999</v>
          </cell>
          <cell r="E1830">
            <v>-3507939.77</v>
          </cell>
          <cell r="F1830">
            <v>-95709.84</v>
          </cell>
          <cell r="G1830">
            <v>-345289.32</v>
          </cell>
          <cell r="H1830">
            <v>0</v>
          </cell>
          <cell r="P1830">
            <v>0</v>
          </cell>
          <cell r="AX1830">
            <v>0</v>
          </cell>
          <cell r="AY1830">
            <v>-982977.55</v>
          </cell>
          <cell r="AZ1830">
            <v>-2543385.17</v>
          </cell>
          <cell r="BA1830">
            <v>-95932434.640000001</v>
          </cell>
          <cell r="BC1830">
            <v>-95932434.640000001</v>
          </cell>
          <cell r="BD1830">
            <v>-4655501.99</v>
          </cell>
        </row>
        <row r="1831">
          <cell r="A1831" t="str">
            <v>2114400</v>
          </cell>
          <cell r="B1831" t="str">
            <v>PROVISAO DE FERIAS</v>
          </cell>
          <cell r="C1831">
            <v>-17594636.48</v>
          </cell>
          <cell r="D1831">
            <v>-35446470.030000001</v>
          </cell>
          <cell r="E1831">
            <v>-3507939.77</v>
          </cell>
          <cell r="F1831">
            <v>-95709.84</v>
          </cell>
          <cell r="G1831">
            <v>-345289.32</v>
          </cell>
          <cell r="H1831">
            <v>0</v>
          </cell>
          <cell r="P1831">
            <v>0</v>
          </cell>
          <cell r="AX1831">
            <v>0</v>
          </cell>
          <cell r="AY1831">
            <v>-589786.51</v>
          </cell>
          <cell r="AZ1831">
            <v>-1526030.83</v>
          </cell>
          <cell r="BA1831">
            <v>-59105862.780000001</v>
          </cell>
          <cell r="BC1831">
            <v>-59105862.780000001</v>
          </cell>
          <cell r="BD1831">
            <v>-2792948.85</v>
          </cell>
        </row>
        <row r="1832">
          <cell r="A1832" t="str">
            <v>2114401</v>
          </cell>
          <cell r="B1832" t="str">
            <v>PROVISAO GRATIFICACAO DE FERIAS</v>
          </cell>
          <cell r="C1832">
            <v>-11737819.039999999</v>
          </cell>
          <cell r="D1832">
            <v>-23678207.440000001</v>
          </cell>
          <cell r="H1832">
            <v>0</v>
          </cell>
          <cell r="AY1832">
            <v>-393191.04</v>
          </cell>
          <cell r="AZ1832">
            <v>-1017354.34</v>
          </cell>
          <cell r="BA1832">
            <v>-36826571.859999999</v>
          </cell>
          <cell r="BC1832">
            <v>-36826571.859999999</v>
          </cell>
          <cell r="BD1832">
            <v>-1862553.14</v>
          </cell>
        </row>
        <row r="1833">
          <cell r="A1833" t="str">
            <v>CBAG21123</v>
          </cell>
          <cell r="B1833" t="str">
            <v>Participações nos Lucros</v>
          </cell>
          <cell r="C1833">
            <v>-11233192.359999999</v>
          </cell>
          <cell r="D1833">
            <v>-31918734.469999999</v>
          </cell>
          <cell r="E1833">
            <v>0</v>
          </cell>
          <cell r="H1833">
            <v>0</v>
          </cell>
          <cell r="AY1833">
            <v>-364976.21</v>
          </cell>
          <cell r="AZ1833">
            <v>-688014.25</v>
          </cell>
          <cell r="BA1833">
            <v>-44204917.289999999</v>
          </cell>
          <cell r="BC1833">
            <v>-44204917.289999999</v>
          </cell>
          <cell r="BD1833">
            <v>-6862276.3899999997</v>
          </cell>
        </row>
        <row r="1834">
          <cell r="A1834" t="str">
            <v>2112200</v>
          </cell>
          <cell r="B1834" t="str">
            <v>EMPREGADOS</v>
          </cell>
          <cell r="C1834">
            <v>-11233192.359999999</v>
          </cell>
          <cell r="D1834">
            <v>-31918734.469999999</v>
          </cell>
          <cell r="E1834">
            <v>0</v>
          </cell>
          <cell r="H1834">
            <v>0</v>
          </cell>
          <cell r="AY1834">
            <v>-364976.21</v>
          </cell>
          <cell r="AZ1834">
            <v>-688014.25</v>
          </cell>
          <cell r="BA1834">
            <v>-44204917.289999999</v>
          </cell>
          <cell r="BC1834">
            <v>-44204917.289999999</v>
          </cell>
          <cell r="BD1834">
            <v>-6862276.3899999997</v>
          </cell>
        </row>
        <row r="1835">
          <cell r="A1835" t="str">
            <v>CBAG21124</v>
          </cell>
          <cell r="B1835" t="str">
            <v>Provisão p/ Participações nos Lucros</v>
          </cell>
          <cell r="C1835">
            <v>0</v>
          </cell>
          <cell r="D1835">
            <v>0</v>
          </cell>
          <cell r="E1835">
            <v>-3521555.24</v>
          </cell>
          <cell r="H1835">
            <v>0</v>
          </cell>
          <cell r="AY1835">
            <v>0</v>
          </cell>
          <cell r="AZ1835">
            <v>0</v>
          </cell>
          <cell r="BA1835">
            <v>-3521555.24</v>
          </cell>
          <cell r="BC1835">
            <v>-3521555.24</v>
          </cell>
          <cell r="BD1835">
            <v>0</v>
          </cell>
        </row>
        <row r="1836">
          <cell r="A1836" t="str">
            <v>2114403</v>
          </cell>
          <cell r="B1836" t="str">
            <v>PARTICIPACOES NOS LUCROS</v>
          </cell>
          <cell r="C1836">
            <v>0</v>
          </cell>
          <cell r="D1836">
            <v>0</v>
          </cell>
          <cell r="E1836">
            <v>-3521555.24</v>
          </cell>
          <cell r="H1836">
            <v>0</v>
          </cell>
          <cell r="AY1836">
            <v>0</v>
          </cell>
          <cell r="AZ1836">
            <v>0</v>
          </cell>
          <cell r="BA1836">
            <v>-3521555.24</v>
          </cell>
          <cell r="BC1836">
            <v>-3521555.24</v>
          </cell>
          <cell r="BD1836">
            <v>0</v>
          </cell>
        </row>
        <row r="1837">
          <cell r="A1837" t="str">
            <v>CBAG21125</v>
          </cell>
          <cell r="B1837" t="str">
            <v>Provisões p/ Desligamentos Voluntários</v>
          </cell>
          <cell r="C1837">
            <v>-991178.5</v>
          </cell>
          <cell r="D1837">
            <v>-1417234.54</v>
          </cell>
          <cell r="E1837">
            <v>-191.63</v>
          </cell>
          <cell r="H1837">
            <v>0</v>
          </cell>
          <cell r="AV1837">
            <v>0</v>
          </cell>
          <cell r="AW1837">
            <v>0</v>
          </cell>
          <cell r="AY1837">
            <v>-28552.84</v>
          </cell>
          <cell r="AZ1837">
            <v>-457637.46</v>
          </cell>
          <cell r="BA1837">
            <v>-2894794.97</v>
          </cell>
          <cell r="BC1837">
            <v>-2894794.97</v>
          </cell>
          <cell r="BD1837">
            <v>-13716310.85</v>
          </cell>
        </row>
        <row r="1838">
          <cell r="A1838" t="str">
            <v>2115300</v>
          </cell>
          <cell r="B1838" t="str">
            <v>PROVISAO PARA DESLIGAMENTO VOLUNTARIO</v>
          </cell>
          <cell r="C1838">
            <v>-991178.5</v>
          </cell>
          <cell r="D1838">
            <v>-1417234.54</v>
          </cell>
          <cell r="E1838">
            <v>-191.63</v>
          </cell>
          <cell r="H1838">
            <v>0</v>
          </cell>
          <cell r="AV1838">
            <v>0</v>
          </cell>
          <cell r="AW1838">
            <v>0</v>
          </cell>
          <cell r="AY1838">
            <v>-28552.84</v>
          </cell>
          <cell r="AZ1838">
            <v>-457637.46</v>
          </cell>
          <cell r="BA1838">
            <v>-2894794.97</v>
          </cell>
          <cell r="BC1838">
            <v>-2894794.97</v>
          </cell>
          <cell r="BD1838">
            <v>-13716310.85</v>
          </cell>
        </row>
        <row r="1839">
          <cell r="A1839" t="str">
            <v>CBAG21126</v>
          </cell>
          <cell r="B1839" t="str">
            <v>Consignações a Favor de Terceiros</v>
          </cell>
          <cell r="C1839">
            <v>-92863.27</v>
          </cell>
          <cell r="D1839">
            <v>-294871.59999999998</v>
          </cell>
          <cell r="E1839">
            <v>0</v>
          </cell>
          <cell r="F1839">
            <v>0</v>
          </cell>
          <cell r="H1839">
            <v>0</v>
          </cell>
          <cell r="L1839">
            <v>0</v>
          </cell>
          <cell r="Q1839">
            <v>0</v>
          </cell>
          <cell r="R1839">
            <v>0</v>
          </cell>
          <cell r="S1839">
            <v>0</v>
          </cell>
          <cell r="T1839">
            <v>0</v>
          </cell>
          <cell r="AY1839">
            <v>-2366.14</v>
          </cell>
          <cell r="AZ1839">
            <v>-6430.63</v>
          </cell>
          <cell r="BA1839">
            <v>-396531.64</v>
          </cell>
          <cell r="BC1839">
            <v>-396531.64</v>
          </cell>
          <cell r="BD1839">
            <v>-218.32</v>
          </cell>
        </row>
        <row r="1840">
          <cell r="A1840" t="str">
            <v>2111400</v>
          </cell>
          <cell r="B1840" t="str">
            <v>SINDICATOS DE CLASSE</v>
          </cell>
          <cell r="C1840">
            <v>0</v>
          </cell>
          <cell r="D1840">
            <v>5200</v>
          </cell>
          <cell r="F1840">
            <v>0</v>
          </cell>
          <cell r="BA1840">
            <v>5200</v>
          </cell>
          <cell r="BC1840">
            <v>5200</v>
          </cell>
        </row>
        <row r="1841">
          <cell r="A1841" t="str">
            <v>2111402</v>
          </cell>
          <cell r="B1841" t="str">
            <v>PREMIOS DE SEGUROS</v>
          </cell>
          <cell r="C1841">
            <v>-92863.27</v>
          </cell>
          <cell r="D1841">
            <v>-295231.24</v>
          </cell>
          <cell r="H1841">
            <v>0</v>
          </cell>
          <cell r="L1841">
            <v>0</v>
          </cell>
          <cell r="Q1841">
            <v>0</v>
          </cell>
          <cell r="R1841">
            <v>0</v>
          </cell>
          <cell r="S1841">
            <v>0</v>
          </cell>
          <cell r="T1841">
            <v>0</v>
          </cell>
          <cell r="AY1841">
            <v>-2366.14</v>
          </cell>
          <cell r="AZ1841">
            <v>-6430.63</v>
          </cell>
          <cell r="BA1841">
            <v>-396891.28</v>
          </cell>
          <cell r="BC1841">
            <v>-396891.28</v>
          </cell>
          <cell r="BD1841">
            <v>-218.32</v>
          </cell>
        </row>
        <row r="1842">
          <cell r="A1842" t="str">
            <v>2111403</v>
          </cell>
          <cell r="B1842" t="str">
            <v>PENSAO ALIMENTICIA JUDICIAL</v>
          </cell>
          <cell r="C1842">
            <v>0</v>
          </cell>
          <cell r="D1842">
            <v>-4840.3599999999997</v>
          </cell>
          <cell r="E1842">
            <v>0</v>
          </cell>
          <cell r="BA1842">
            <v>-4840.3599999999997</v>
          </cell>
          <cell r="BC1842">
            <v>-4840.3599999999997</v>
          </cell>
        </row>
        <row r="1843">
          <cell r="A1843" t="str">
            <v>CBAG21127</v>
          </cell>
          <cell r="B1843" t="str">
            <v>Provisão p/ Prêmio por Desempenho - PPD</v>
          </cell>
          <cell r="C1843">
            <v>0</v>
          </cell>
          <cell r="D1843">
            <v>0</v>
          </cell>
          <cell r="H1843">
            <v>0</v>
          </cell>
          <cell r="AI1843">
            <v>0</v>
          </cell>
          <cell r="AJ1843">
            <v>0</v>
          </cell>
          <cell r="AU1843">
            <v>0</v>
          </cell>
          <cell r="AY1843">
            <v>0</v>
          </cell>
          <cell r="AZ1843">
            <v>0</v>
          </cell>
          <cell r="BA1843">
            <v>0</v>
          </cell>
          <cell r="BC1843">
            <v>0</v>
          </cell>
          <cell r="BD1843">
            <v>-7592605.8099999996</v>
          </cell>
        </row>
        <row r="1844">
          <cell r="A1844" t="str">
            <v>2114408</v>
          </cell>
          <cell r="B1844" t="str">
            <v>PREMIO DESEMPENHO EPG-PPD ANUAL</v>
          </cell>
          <cell r="C1844">
            <v>0</v>
          </cell>
          <cell r="D1844">
            <v>0</v>
          </cell>
          <cell r="H1844">
            <v>0</v>
          </cell>
          <cell r="AY1844">
            <v>0</v>
          </cell>
          <cell r="AZ1844">
            <v>0</v>
          </cell>
          <cell r="BA1844">
            <v>0</v>
          </cell>
          <cell r="BC1844">
            <v>0</v>
          </cell>
          <cell r="BD1844">
            <v>-4861946.92</v>
          </cell>
        </row>
        <row r="1845">
          <cell r="A1845" t="str">
            <v>2114409</v>
          </cell>
          <cell r="B1845" t="str">
            <v>PREMIO DESEMPENHO DIR -PPD ANUAL</v>
          </cell>
          <cell r="C1845">
            <v>0</v>
          </cell>
          <cell r="D1845">
            <v>0</v>
          </cell>
          <cell r="H1845">
            <v>0</v>
          </cell>
          <cell r="AI1845">
            <v>0</v>
          </cell>
          <cell r="AJ1845">
            <v>0</v>
          </cell>
          <cell r="AU1845">
            <v>0</v>
          </cell>
          <cell r="AY1845">
            <v>0</v>
          </cell>
          <cell r="AZ1845">
            <v>0</v>
          </cell>
          <cell r="BA1845">
            <v>0</v>
          </cell>
          <cell r="BC1845">
            <v>0</v>
          </cell>
          <cell r="BD1845">
            <v>-2730658.89</v>
          </cell>
        </row>
        <row r="1846">
          <cell r="A1846" t="str">
            <v>CBAG212</v>
          </cell>
          <cell r="B1846" t="str">
            <v>Fornecedores</v>
          </cell>
          <cell r="C1846">
            <v>-312038766.55000001</v>
          </cell>
          <cell r="D1846">
            <v>-1447966605.48</v>
          </cell>
          <cell r="E1846">
            <v>-97758916.900000006</v>
          </cell>
          <cell r="F1846">
            <v>-3318867.2</v>
          </cell>
          <cell r="G1846">
            <v>-5956131.4199999999</v>
          </cell>
          <cell r="H1846">
            <v>-76149.42</v>
          </cell>
          <cell r="I1846">
            <v>-771554.31</v>
          </cell>
          <cell r="J1846">
            <v>-769060.09</v>
          </cell>
          <cell r="K1846">
            <v>-919898.81</v>
          </cell>
          <cell r="L1846">
            <v>-794784.86</v>
          </cell>
          <cell r="M1846">
            <v>-1671081.84</v>
          </cell>
          <cell r="N1846">
            <v>-866213.68</v>
          </cell>
          <cell r="O1846">
            <v>-1902285.42</v>
          </cell>
          <cell r="P1846">
            <v>-7772.78</v>
          </cell>
          <cell r="Q1846">
            <v>-517347.5</v>
          </cell>
          <cell r="R1846">
            <v>-560629.31000000006</v>
          </cell>
          <cell r="S1846">
            <v>-1725124.57</v>
          </cell>
          <cell r="T1846">
            <v>-1911754.46</v>
          </cell>
          <cell r="U1846">
            <v>-21115.27</v>
          </cell>
          <cell r="V1846">
            <v>-661204.05000000005</v>
          </cell>
          <cell r="W1846">
            <v>-825051.45</v>
          </cell>
          <cell r="X1846">
            <v>-850453.17</v>
          </cell>
          <cell r="Y1846">
            <v>-804199.93</v>
          </cell>
          <cell r="Z1846">
            <v>-918049.42</v>
          </cell>
          <cell r="AA1846">
            <v>-488695.12</v>
          </cell>
          <cell r="AB1846">
            <v>-861224.15</v>
          </cell>
          <cell r="AC1846">
            <v>-711112.33</v>
          </cell>
          <cell r="AD1846">
            <v>-852832.12</v>
          </cell>
          <cell r="AE1846">
            <v>-931248.27</v>
          </cell>
          <cell r="AF1846">
            <v>-652385.37</v>
          </cell>
          <cell r="AG1846">
            <v>-838666.53</v>
          </cell>
          <cell r="AH1846">
            <v>-927660.33</v>
          </cell>
          <cell r="AI1846">
            <v>-4668967.2</v>
          </cell>
          <cell r="AJ1846">
            <v>-1650376.24</v>
          </cell>
          <cell r="AK1846">
            <v>-5974033.2599999998</v>
          </cell>
          <cell r="AL1846">
            <v>-1841267.18</v>
          </cell>
          <cell r="AM1846">
            <v>-0.08</v>
          </cell>
          <cell r="AN1846">
            <v>-1565744.26</v>
          </cell>
          <cell r="AO1846">
            <v>-5218.22</v>
          </cell>
          <cell r="AP1846">
            <v>-483562.93</v>
          </cell>
          <cell r="AQ1846">
            <v>-1384531.84</v>
          </cell>
          <cell r="AR1846">
            <v>-575906.4</v>
          </cell>
          <cell r="AS1846">
            <v>-588430.49</v>
          </cell>
          <cell r="AT1846">
            <v>-23378916.550000001</v>
          </cell>
          <cell r="AU1846">
            <v>-1354443.77</v>
          </cell>
          <cell r="AV1846">
            <v>-209331.54</v>
          </cell>
          <cell r="AW1846">
            <v>-465904.24</v>
          </cell>
          <cell r="AX1846">
            <v>-208652.31</v>
          </cell>
          <cell r="AY1846">
            <v>-460956627.5</v>
          </cell>
          <cell r="AZ1846">
            <v>-5373481.0700000003</v>
          </cell>
          <cell r="BA1846">
            <v>-2400562237.1900001</v>
          </cell>
          <cell r="BB1846">
            <v>310537340.49000001</v>
          </cell>
          <cell r="BC1846">
            <v>-2090024896.7</v>
          </cell>
          <cell r="BD1846">
            <v>-3353368.43</v>
          </cell>
        </row>
        <row r="1847">
          <cell r="A1847" t="str">
            <v>CBAG2121</v>
          </cell>
          <cell r="B1847" t="str">
            <v>Fornecedores Nacionais</v>
          </cell>
          <cell r="C1847">
            <v>-312038766.55000001</v>
          </cell>
          <cell r="D1847">
            <v>-1447966605.48</v>
          </cell>
          <cell r="E1847">
            <v>-97758916.900000006</v>
          </cell>
          <cell r="F1847">
            <v>-3318867.2</v>
          </cell>
          <cell r="G1847">
            <v>-5956131.4199999999</v>
          </cell>
          <cell r="H1847">
            <v>-76149.42</v>
          </cell>
          <cell r="I1847">
            <v>-771554.31</v>
          </cell>
          <cell r="J1847">
            <v>-769060.09</v>
          </cell>
          <cell r="K1847">
            <v>-919898.81</v>
          </cell>
          <cell r="L1847">
            <v>-794784.86</v>
          </cell>
          <cell r="M1847">
            <v>-1671081.84</v>
          </cell>
          <cell r="N1847">
            <v>-866213.68</v>
          </cell>
          <cell r="O1847">
            <v>-1902285.42</v>
          </cell>
          <cell r="P1847">
            <v>-7772.78</v>
          </cell>
          <cell r="Q1847">
            <v>-517347.5</v>
          </cell>
          <cell r="R1847">
            <v>-560629.31000000006</v>
          </cell>
          <cell r="S1847">
            <v>-1725124.57</v>
          </cell>
          <cell r="T1847">
            <v>-1911754.46</v>
          </cell>
          <cell r="U1847">
            <v>-21115.27</v>
          </cell>
          <cell r="V1847">
            <v>-661204.05000000005</v>
          </cell>
          <cell r="W1847">
            <v>-825051.45</v>
          </cell>
          <cell r="X1847">
            <v>-850453.17</v>
          </cell>
          <cell r="Y1847">
            <v>-804199.93</v>
          </cell>
          <cell r="Z1847">
            <v>-918049.42</v>
          </cell>
          <cell r="AA1847">
            <v>-488695.12</v>
          </cell>
          <cell r="AB1847">
            <v>-861224.15</v>
          </cell>
          <cell r="AC1847">
            <v>-711112.33</v>
          </cell>
          <cell r="AD1847">
            <v>-852832.12</v>
          </cell>
          <cell r="AE1847">
            <v>-931248.27</v>
          </cell>
          <cell r="AF1847">
            <v>-652385.37</v>
          </cell>
          <cell r="AG1847">
            <v>-838666.53</v>
          </cell>
          <cell r="AH1847">
            <v>-927660.33</v>
          </cell>
          <cell r="AI1847">
            <v>-4668967.2</v>
          </cell>
          <cell r="AJ1847">
            <v>-1650376.24</v>
          </cell>
          <cell r="AK1847">
            <v>-5974033.2599999998</v>
          </cell>
          <cell r="AL1847">
            <v>-1841267.18</v>
          </cell>
          <cell r="AM1847">
            <v>-0.08</v>
          </cell>
          <cell r="AN1847">
            <v>-1565744.26</v>
          </cell>
          <cell r="AO1847">
            <v>-5218.22</v>
          </cell>
          <cell r="AP1847">
            <v>-483562.93</v>
          </cell>
          <cell r="AQ1847">
            <v>-1384531.84</v>
          </cell>
          <cell r="AR1847">
            <v>-575906.4</v>
          </cell>
          <cell r="AS1847">
            <v>-588430.49</v>
          </cell>
          <cell r="AT1847">
            <v>-23378916.550000001</v>
          </cell>
          <cell r="AU1847">
            <v>-1354443.77</v>
          </cell>
          <cell r="AV1847">
            <v>-209331.54</v>
          </cell>
          <cell r="AW1847">
            <v>-465904.24</v>
          </cell>
          <cell r="AX1847">
            <v>-208652.31</v>
          </cell>
          <cell r="AY1847">
            <v>-460956627.5</v>
          </cell>
          <cell r="AZ1847">
            <v>-5373481.0700000003</v>
          </cell>
          <cell r="BA1847">
            <v>-2400562237.1900001</v>
          </cell>
          <cell r="BB1847">
            <v>310537340.49000001</v>
          </cell>
          <cell r="BC1847">
            <v>-2090024896.7</v>
          </cell>
          <cell r="BD1847">
            <v>-3353368.43</v>
          </cell>
        </row>
        <row r="1848">
          <cell r="A1848" t="str">
            <v>CBAG21211</v>
          </cell>
          <cell r="B1848" t="str">
            <v>Encargos de Uso da Rede Elétrica</v>
          </cell>
          <cell r="C1848">
            <v>-34892686.890000001</v>
          </cell>
          <cell r="D1848">
            <v>-194391485.40000001</v>
          </cell>
          <cell r="F1848">
            <v>-2115879.48</v>
          </cell>
          <cell r="G1848">
            <v>-3310446.47</v>
          </cell>
          <cell r="I1848">
            <v>-173418.09</v>
          </cell>
          <cell r="J1848">
            <v>-166569</v>
          </cell>
          <cell r="K1848">
            <v>-164675.79999999999</v>
          </cell>
          <cell r="L1848">
            <v>-172535.63</v>
          </cell>
          <cell r="M1848">
            <v>-208709.19</v>
          </cell>
          <cell r="N1848">
            <v>-208600.72</v>
          </cell>
          <cell r="O1848">
            <v>-115404.22</v>
          </cell>
          <cell r="Q1848">
            <v>-82372.929999999993</v>
          </cell>
          <cell r="R1848">
            <v>-114305.27</v>
          </cell>
          <cell r="S1848">
            <v>-179371.68</v>
          </cell>
          <cell r="T1848">
            <v>-171725.46</v>
          </cell>
          <cell r="V1848">
            <v>-125618.71</v>
          </cell>
          <cell r="W1848">
            <v>-125984.4</v>
          </cell>
          <cell r="X1848">
            <v>-126555.26</v>
          </cell>
          <cell r="Y1848">
            <v>-114779.67</v>
          </cell>
          <cell r="Z1848">
            <v>-115290.73</v>
          </cell>
          <cell r="AA1848">
            <v>-114866.61</v>
          </cell>
          <cell r="AB1848">
            <v>-111236.18</v>
          </cell>
          <cell r="AC1848">
            <v>-147795.35999999999</v>
          </cell>
          <cell r="AD1848">
            <v>-145625.76</v>
          </cell>
          <cell r="AE1848">
            <v>-134462.65</v>
          </cell>
          <cell r="AF1848">
            <v>-145798.70000000001</v>
          </cell>
          <cell r="AG1848">
            <v>-145034.87</v>
          </cell>
          <cell r="AH1848">
            <v>-145806.64000000001</v>
          </cell>
          <cell r="AI1848">
            <v>-50546.1</v>
          </cell>
          <cell r="AJ1848">
            <v>-117698.28</v>
          </cell>
          <cell r="AK1848">
            <v>-133644.89000000001</v>
          </cell>
          <cell r="AL1848">
            <v>-133503.26999999999</v>
          </cell>
          <cell r="AN1848">
            <v>-278529.09999999998</v>
          </cell>
          <cell r="AP1848">
            <v>-193484.69</v>
          </cell>
          <cell r="AQ1848">
            <v>-194307.78</v>
          </cell>
          <cell r="AR1848">
            <v>-194532.62</v>
          </cell>
          <cell r="AS1848">
            <v>-194767.71</v>
          </cell>
          <cell r="AT1848">
            <v>-14952048.939999999</v>
          </cell>
          <cell r="BA1848">
            <v>-254610105.15000001</v>
          </cell>
          <cell r="BB1848">
            <v>34478646.759999998</v>
          </cell>
          <cell r="BC1848">
            <v>-220131458.38999999</v>
          </cell>
        </row>
        <row r="1849">
          <cell r="A1849" t="str">
            <v>CBAG212111</v>
          </cell>
          <cell r="B1849" t="str">
            <v>Encargos de Uso da Rede Elétrica</v>
          </cell>
          <cell r="C1849">
            <v>-33198224.379999999</v>
          </cell>
          <cell r="D1849">
            <v>-164825002.46000001</v>
          </cell>
          <cell r="F1849">
            <v>9013.6299999999992</v>
          </cell>
          <cell r="G1849">
            <v>-3179331.88</v>
          </cell>
          <cell r="I1849">
            <v>-154816.32999999999</v>
          </cell>
          <cell r="J1849">
            <v>-147665.60000000001</v>
          </cell>
          <cell r="K1849">
            <v>-141139.71</v>
          </cell>
          <cell r="L1849">
            <v>-154505.91</v>
          </cell>
          <cell r="M1849">
            <v>-185689.45</v>
          </cell>
          <cell r="N1849">
            <v>-189280.71</v>
          </cell>
          <cell r="O1849">
            <v>-104334.08</v>
          </cell>
          <cell r="Q1849">
            <v>-71535.95</v>
          </cell>
          <cell r="R1849">
            <v>-98448.04</v>
          </cell>
          <cell r="S1849">
            <v>-154705.93</v>
          </cell>
          <cell r="T1849">
            <v>-148390.91</v>
          </cell>
          <cell r="V1849">
            <v>-100192.49</v>
          </cell>
          <cell r="W1849">
            <v>-99781.84</v>
          </cell>
          <cell r="X1849">
            <v>-99781.84</v>
          </cell>
          <cell r="Y1849">
            <v>-90510.06</v>
          </cell>
          <cell r="Z1849">
            <v>-90510.06</v>
          </cell>
          <cell r="AA1849">
            <v>-90510.06</v>
          </cell>
          <cell r="AB1849">
            <v>-88127.39</v>
          </cell>
          <cell r="AC1849">
            <v>-115367.6</v>
          </cell>
          <cell r="AD1849">
            <v>-115367.6</v>
          </cell>
          <cell r="AE1849">
            <v>-97203.34</v>
          </cell>
          <cell r="AF1849">
            <v>-115367.6</v>
          </cell>
          <cell r="AG1849">
            <v>-115367.6</v>
          </cell>
          <cell r="AH1849">
            <v>-115367.6</v>
          </cell>
          <cell r="AI1849">
            <v>-50546.1</v>
          </cell>
          <cell r="AJ1849">
            <v>-117698.28</v>
          </cell>
          <cell r="AK1849">
            <v>-133644.89000000001</v>
          </cell>
          <cell r="AL1849">
            <v>-133503.26999999999</v>
          </cell>
          <cell r="AN1849">
            <v>-278529.09999999998</v>
          </cell>
          <cell r="AP1849">
            <v>-193484.69</v>
          </cell>
          <cell r="AQ1849">
            <v>-194307.78</v>
          </cell>
          <cell r="AR1849">
            <v>-194532.62</v>
          </cell>
          <cell r="AS1849">
            <v>-194767.71</v>
          </cell>
          <cell r="AT1849">
            <v>-14562931.16</v>
          </cell>
          <cell r="BA1849">
            <v>-220131458.38999999</v>
          </cell>
          <cell r="BC1849">
            <v>-220131458.38999999</v>
          </cell>
        </row>
        <row r="1850">
          <cell r="A1850" t="str">
            <v>2110000</v>
          </cell>
          <cell r="B1850" t="str">
            <v>ENCARGOS DE USO DA REDE ELETRICA</v>
          </cell>
          <cell r="C1850">
            <v>-613233.78</v>
          </cell>
          <cell r="D1850">
            <v>-23864239.16</v>
          </cell>
          <cell r="F1850">
            <v>9013.6299999999992</v>
          </cell>
          <cell r="G1850">
            <v>-3179331.88</v>
          </cell>
          <cell r="I1850">
            <v>0</v>
          </cell>
          <cell r="J1850">
            <v>0</v>
          </cell>
          <cell r="K1850">
            <v>0</v>
          </cell>
          <cell r="L1850">
            <v>0</v>
          </cell>
          <cell r="M1850">
            <v>66.14</v>
          </cell>
          <cell r="N1850">
            <v>0</v>
          </cell>
          <cell r="O1850">
            <v>0</v>
          </cell>
          <cell r="Q1850">
            <v>0</v>
          </cell>
          <cell r="R1850">
            <v>0</v>
          </cell>
          <cell r="S1850">
            <v>0</v>
          </cell>
          <cell r="T1850">
            <v>0</v>
          </cell>
          <cell r="AN1850">
            <v>-303.41000000000003</v>
          </cell>
          <cell r="AP1850">
            <v>-210.37</v>
          </cell>
          <cell r="AQ1850">
            <v>-209.61</v>
          </cell>
          <cell r="AR1850">
            <v>-211.5</v>
          </cell>
          <cell r="AS1850">
            <v>-211.17</v>
          </cell>
          <cell r="AT1850">
            <v>-614843.23</v>
          </cell>
          <cell r="BA1850">
            <v>-28263714.34</v>
          </cell>
          <cell r="BC1850">
            <v>-28263714.34</v>
          </cell>
        </row>
        <row r="1851">
          <cell r="A1851" t="str">
            <v>2110002</v>
          </cell>
          <cell r="B1851" t="str">
            <v>ENCARGOS DE USO DA REDE ELETRICA-ESS-CCEE</v>
          </cell>
          <cell r="D1851">
            <v>-625129.03</v>
          </cell>
          <cell r="BA1851">
            <v>-625129.03</v>
          </cell>
          <cell r="BC1851">
            <v>-625129.03</v>
          </cell>
        </row>
        <row r="1852">
          <cell r="A1852" t="str">
            <v>2110095</v>
          </cell>
          <cell r="B1852" t="str">
            <v>ENCARGOS DE USO DA REDE ELETRICA-ESS-PROVISAO</v>
          </cell>
          <cell r="D1852">
            <v>-500000</v>
          </cell>
          <cell r="BA1852">
            <v>-500000</v>
          </cell>
          <cell r="BC1852">
            <v>-500000</v>
          </cell>
        </row>
        <row r="1853">
          <cell r="A1853" t="str">
            <v>2110096</v>
          </cell>
          <cell r="B1853" t="str">
            <v>ENCARGOS DE USO DA REDE ELETRICA-PROVISAO</v>
          </cell>
          <cell r="C1853">
            <v>-32584990.600000001</v>
          </cell>
          <cell r="D1853">
            <v>-138836151.25</v>
          </cell>
          <cell r="I1853">
            <v>-154816.32999999999</v>
          </cell>
          <cell r="J1853">
            <v>-147665.60000000001</v>
          </cell>
          <cell r="K1853">
            <v>-141139.71</v>
          </cell>
          <cell r="L1853">
            <v>-154505.91</v>
          </cell>
          <cell r="M1853">
            <v>-185755.59</v>
          </cell>
          <cell r="N1853">
            <v>-189280.71</v>
          </cell>
          <cell r="O1853">
            <v>-104334.08</v>
          </cell>
          <cell r="Q1853">
            <v>-71535.95</v>
          </cell>
          <cell r="R1853">
            <v>-98448.04</v>
          </cell>
          <cell r="S1853">
            <v>-154705.93</v>
          </cell>
          <cell r="T1853">
            <v>-148390.91</v>
          </cell>
          <cell r="V1853">
            <v>-100192.49</v>
          </cell>
          <cell r="W1853">
            <v>-99781.84</v>
          </cell>
          <cell r="X1853">
            <v>-99781.84</v>
          </cell>
          <cell r="Y1853">
            <v>-90510.06</v>
          </cell>
          <cell r="Z1853">
            <v>-90510.06</v>
          </cell>
          <cell r="AA1853">
            <v>-90510.06</v>
          </cell>
          <cell r="AB1853">
            <v>-88127.39</v>
          </cell>
          <cell r="AC1853">
            <v>-115367.6</v>
          </cell>
          <cell r="AD1853">
            <v>-115367.6</v>
          </cell>
          <cell r="AE1853">
            <v>-97203.34</v>
          </cell>
          <cell r="AF1853">
            <v>-115367.6</v>
          </cell>
          <cell r="AG1853">
            <v>-115367.6</v>
          </cell>
          <cell r="AH1853">
            <v>-115367.6</v>
          </cell>
          <cell r="AI1853">
            <v>-50546.1</v>
          </cell>
          <cell r="AJ1853">
            <v>-117698.28</v>
          </cell>
          <cell r="AK1853">
            <v>-133644.89000000001</v>
          </cell>
          <cell r="AL1853">
            <v>-133503.26999999999</v>
          </cell>
          <cell r="AN1853">
            <v>-278225.69</v>
          </cell>
          <cell r="AP1853">
            <v>-193274.32</v>
          </cell>
          <cell r="AQ1853">
            <v>-194098.17</v>
          </cell>
          <cell r="AR1853">
            <v>-194321.12</v>
          </cell>
          <cell r="AS1853">
            <v>-194556.54</v>
          </cell>
          <cell r="AT1853">
            <v>-13948087.93</v>
          </cell>
          <cell r="BA1853">
            <v>-189743132</v>
          </cell>
          <cell r="BC1853">
            <v>-189743132</v>
          </cell>
        </row>
        <row r="1854">
          <cell r="A1854" t="str">
            <v>2110496</v>
          </cell>
          <cell r="B1854" t="str">
            <v>ENCARGOS DE CONEXAO-PROVISAO</v>
          </cell>
          <cell r="D1854">
            <v>-999483.02</v>
          </cell>
          <cell r="BA1854">
            <v>-999483.02</v>
          </cell>
          <cell r="BC1854">
            <v>-999483.02</v>
          </cell>
        </row>
        <row r="1855">
          <cell r="A1855" t="str">
            <v>CBAG212112</v>
          </cell>
          <cell r="B1855" t="str">
            <v>Encargos de Uso da Rede Elétrica - Emp. grupo</v>
          </cell>
          <cell r="C1855">
            <v>-1694462.51</v>
          </cell>
          <cell r="D1855">
            <v>-29566482.940000001</v>
          </cell>
          <cell r="F1855">
            <v>-2124893.11</v>
          </cell>
          <cell r="G1855">
            <v>-131114.59</v>
          </cell>
          <cell r="I1855">
            <v>-18601.759999999998</v>
          </cell>
          <cell r="J1855">
            <v>-18903.400000000001</v>
          </cell>
          <cell r="K1855">
            <v>-23536.09</v>
          </cell>
          <cell r="L1855">
            <v>-18029.72</v>
          </cell>
          <cell r="M1855">
            <v>-23019.74</v>
          </cell>
          <cell r="N1855">
            <v>-19320.009999999998</v>
          </cell>
          <cell r="O1855">
            <v>-11070.14</v>
          </cell>
          <cell r="Q1855">
            <v>-10836.98</v>
          </cell>
          <cell r="R1855">
            <v>-15857.23</v>
          </cell>
          <cell r="S1855">
            <v>-24665.75</v>
          </cell>
          <cell r="T1855">
            <v>-23334.55</v>
          </cell>
          <cell r="V1855">
            <v>-25426.22</v>
          </cell>
          <cell r="W1855">
            <v>-26202.560000000001</v>
          </cell>
          <cell r="X1855">
            <v>-26773.42</v>
          </cell>
          <cell r="Y1855">
            <v>-24269.61</v>
          </cell>
          <cell r="Z1855">
            <v>-24780.67</v>
          </cell>
          <cell r="AA1855">
            <v>-24356.55</v>
          </cell>
          <cell r="AB1855">
            <v>-23108.79</v>
          </cell>
          <cell r="AC1855">
            <v>-32427.759999999998</v>
          </cell>
          <cell r="AD1855">
            <v>-30258.16</v>
          </cell>
          <cell r="AE1855">
            <v>-37259.31</v>
          </cell>
          <cell r="AF1855">
            <v>-30431.1</v>
          </cell>
          <cell r="AG1855">
            <v>-29667.27</v>
          </cell>
          <cell r="AH1855">
            <v>-30439.040000000001</v>
          </cell>
          <cell r="AT1855">
            <v>-389117.78</v>
          </cell>
          <cell r="BA1855">
            <v>-34478646.759999998</v>
          </cell>
          <cell r="BB1855">
            <v>34478646.759999998</v>
          </cell>
          <cell r="BC1855">
            <v>0</v>
          </cell>
        </row>
        <row r="1856">
          <cell r="A1856" t="str">
            <v>2110001</v>
          </cell>
          <cell r="B1856" t="str">
            <v>ENCARGOS DE USO DA REDE ELETRICA-EMPRESAS DO GRUPO</v>
          </cell>
          <cell r="C1856">
            <v>-22414.37</v>
          </cell>
          <cell r="D1856">
            <v>-61875.95</v>
          </cell>
          <cell r="F1856">
            <v>-2124893.11</v>
          </cell>
          <cell r="G1856">
            <v>-131114.59</v>
          </cell>
          <cell r="I1856">
            <v>-18601.759999999998</v>
          </cell>
          <cell r="J1856">
            <v>-18903.400000000001</v>
          </cell>
          <cell r="K1856">
            <v>-23536.09</v>
          </cell>
          <cell r="L1856">
            <v>-18029.72</v>
          </cell>
          <cell r="M1856">
            <v>-23019.74</v>
          </cell>
          <cell r="N1856">
            <v>-19320.009999999998</v>
          </cell>
          <cell r="O1856">
            <v>-11070.14</v>
          </cell>
          <cell r="Q1856">
            <v>-10836.98</v>
          </cell>
          <cell r="R1856">
            <v>-15857.23</v>
          </cell>
          <cell r="S1856">
            <v>-24665.75</v>
          </cell>
          <cell r="T1856">
            <v>-23334.55</v>
          </cell>
          <cell r="V1856">
            <v>-25426.22</v>
          </cell>
          <cell r="W1856">
            <v>-26202.560000000001</v>
          </cell>
          <cell r="X1856">
            <v>-26773.42</v>
          </cell>
          <cell r="Y1856">
            <v>-24269.61</v>
          </cell>
          <cell r="Z1856">
            <v>-24780.67</v>
          </cell>
          <cell r="AA1856">
            <v>-24356.55</v>
          </cell>
          <cell r="AB1856">
            <v>-23108.79</v>
          </cell>
          <cell r="AC1856">
            <v>-32427.759999999998</v>
          </cell>
          <cell r="AD1856">
            <v>-30258.16</v>
          </cell>
          <cell r="AE1856">
            <v>-37259.31</v>
          </cell>
          <cell r="AF1856">
            <v>-30431.1</v>
          </cell>
          <cell r="AG1856">
            <v>-29667.27</v>
          </cell>
          <cell r="AH1856">
            <v>-30439.040000000001</v>
          </cell>
          <cell r="BA1856">
            <v>-2912873.85</v>
          </cell>
          <cell r="BB1856">
            <v>2912873.85</v>
          </cell>
          <cell r="BC1856">
            <v>0</v>
          </cell>
        </row>
        <row r="1857">
          <cell r="A1857" t="str">
            <v>2110097</v>
          </cell>
          <cell r="B1857" t="str">
            <v>ENCARGOS DE USO DA REDE ELETRICA-PROV.EMP.DO GRUPO</v>
          </cell>
          <cell r="C1857">
            <v>-1672048.14</v>
          </cell>
          <cell r="D1857">
            <v>-24662080.219999999</v>
          </cell>
          <cell r="AT1857">
            <v>-389117.78</v>
          </cell>
          <cell r="BA1857">
            <v>-26723246.140000001</v>
          </cell>
          <cell r="BB1857">
            <v>26723246.140000001</v>
          </cell>
          <cell r="BC1857">
            <v>0</v>
          </cell>
        </row>
        <row r="1858">
          <cell r="A1858" t="str">
            <v>2110497</v>
          </cell>
          <cell r="B1858" t="str">
            <v>ENCARGOS DE CONEXAO-PROV.EMP.DO GRUPO</v>
          </cell>
          <cell r="D1858">
            <v>-4842526.7699999996</v>
          </cell>
          <cell r="BA1858">
            <v>-4842526.7699999996</v>
          </cell>
          <cell r="BB1858">
            <v>4842526.7699999996</v>
          </cell>
          <cell r="BC1858">
            <v>0</v>
          </cell>
        </row>
        <row r="1859">
          <cell r="A1859" t="str">
            <v>CBAG21212</v>
          </cell>
          <cell r="B1859" t="str">
            <v>Suprimento/Compra de Energia Elétrica</v>
          </cell>
          <cell r="C1859">
            <v>-205947074.03</v>
          </cell>
          <cell r="D1859">
            <v>-810341209.80999994</v>
          </cell>
          <cell r="F1859">
            <v>0</v>
          </cell>
          <cell r="G1859">
            <v>-88848.54</v>
          </cell>
          <cell r="I1859">
            <v>0</v>
          </cell>
          <cell r="J1859">
            <v>0</v>
          </cell>
          <cell r="K1859">
            <v>0</v>
          </cell>
          <cell r="L1859">
            <v>0</v>
          </cell>
          <cell r="M1859">
            <v>-6.13</v>
          </cell>
          <cell r="N1859">
            <v>0</v>
          </cell>
          <cell r="O1859">
            <v>0</v>
          </cell>
          <cell r="Q1859">
            <v>0</v>
          </cell>
          <cell r="R1859">
            <v>0</v>
          </cell>
          <cell r="S1859">
            <v>0</v>
          </cell>
          <cell r="T1859">
            <v>0</v>
          </cell>
          <cell r="V1859">
            <v>0</v>
          </cell>
          <cell r="W1859">
            <v>0</v>
          </cell>
          <cell r="X1859">
            <v>0</v>
          </cell>
          <cell r="Y1859">
            <v>0</v>
          </cell>
          <cell r="Z1859">
            <v>0</v>
          </cell>
          <cell r="AA1859">
            <v>0</v>
          </cell>
          <cell r="AB1859">
            <v>0</v>
          </cell>
          <cell r="AC1859">
            <v>0</v>
          </cell>
          <cell r="AD1859">
            <v>0</v>
          </cell>
          <cell r="AE1859">
            <v>0</v>
          </cell>
          <cell r="AF1859">
            <v>0</v>
          </cell>
          <cell r="AG1859">
            <v>0</v>
          </cell>
          <cell r="AH1859">
            <v>0</v>
          </cell>
          <cell r="AJ1859">
            <v>0</v>
          </cell>
          <cell r="AK1859">
            <v>0</v>
          </cell>
          <cell r="AL1859">
            <v>0</v>
          </cell>
          <cell r="AN1859">
            <v>0</v>
          </cell>
          <cell r="AP1859">
            <v>0</v>
          </cell>
          <cell r="AQ1859">
            <v>-244933.21</v>
          </cell>
          <cell r="AR1859">
            <v>-464.56</v>
          </cell>
          <cell r="AS1859">
            <v>0</v>
          </cell>
          <cell r="AT1859">
            <v>0</v>
          </cell>
          <cell r="AU1859">
            <v>-245695.52</v>
          </cell>
          <cell r="AY1859">
            <v>-456762461.94</v>
          </cell>
          <cell r="BA1859">
            <v>-1473630693.74</v>
          </cell>
          <cell r="BB1859">
            <v>264897382.94</v>
          </cell>
          <cell r="BC1859">
            <v>-1208733310.8</v>
          </cell>
        </row>
        <row r="1860">
          <cell r="A1860" t="str">
            <v>CBAG212121</v>
          </cell>
          <cell r="B1860" t="str">
            <v>Suprimento de Energia Elétrica</v>
          </cell>
          <cell r="C1860">
            <v>-1355823.94</v>
          </cell>
          <cell r="D1860">
            <v>-763454019.80999994</v>
          </cell>
          <cell r="I1860">
            <v>0</v>
          </cell>
          <cell r="J1860">
            <v>0</v>
          </cell>
          <cell r="K1860">
            <v>0</v>
          </cell>
          <cell r="L1860">
            <v>0</v>
          </cell>
          <cell r="M1860">
            <v>0</v>
          </cell>
          <cell r="N1860">
            <v>0</v>
          </cell>
          <cell r="O1860">
            <v>0</v>
          </cell>
          <cell r="Q1860">
            <v>0</v>
          </cell>
          <cell r="T1860">
            <v>0</v>
          </cell>
          <cell r="AC1860">
            <v>0</v>
          </cell>
          <cell r="AD1860">
            <v>0</v>
          </cell>
          <cell r="AF1860">
            <v>0</v>
          </cell>
          <cell r="AY1860">
            <v>-226000010.21000001</v>
          </cell>
          <cell r="BA1860">
            <v>-990809853.96000004</v>
          </cell>
          <cell r="BC1860">
            <v>-990809853.96000004</v>
          </cell>
        </row>
        <row r="1861">
          <cell r="A1861" t="str">
            <v>2110100</v>
          </cell>
          <cell r="B1861" t="str">
            <v>SUPRIMENTO DE ENERGIA ELETRICA</v>
          </cell>
          <cell r="C1861">
            <v>-1355823.94</v>
          </cell>
          <cell r="D1861">
            <v>-322006831.39999998</v>
          </cell>
          <cell r="I1861">
            <v>0</v>
          </cell>
          <cell r="AY1861">
            <v>-1566306</v>
          </cell>
          <cell r="BA1861">
            <v>-324928961.33999997</v>
          </cell>
          <cell r="BC1861">
            <v>-324928961.33999997</v>
          </cell>
        </row>
        <row r="1862">
          <cell r="A1862" t="str">
            <v>2110102</v>
          </cell>
          <cell r="B1862" t="str">
            <v>SUPRIMENTO DE ENERGIA ELETRICA # NOVA</v>
          </cell>
          <cell r="D1862">
            <v>-11129930.029999999</v>
          </cell>
          <cell r="BA1862">
            <v>-11129930.029999999</v>
          </cell>
          <cell r="BC1862">
            <v>-11129930.029999999</v>
          </cell>
        </row>
        <row r="1863">
          <cell r="A1863" t="str">
            <v>2110103</v>
          </cell>
          <cell r="B1863" t="str">
            <v>SUPRIMENTO E.E. - MECANISMO COMP.SOBRAS E DEFICITS</v>
          </cell>
          <cell r="D1863">
            <v>-158986.42000000001</v>
          </cell>
          <cell r="BA1863">
            <v>-158986.42000000001</v>
          </cell>
          <cell r="BC1863">
            <v>-158986.42000000001</v>
          </cell>
        </row>
        <row r="1864">
          <cell r="A1864" t="str">
            <v>2110104</v>
          </cell>
          <cell r="B1864" t="str">
            <v>SUPRIMENTO E.E. # SISTEMA DE COMPENSACAO</v>
          </cell>
          <cell r="D1864">
            <v>-122986942.19</v>
          </cell>
          <cell r="BA1864">
            <v>-122986942.19</v>
          </cell>
          <cell r="BC1864">
            <v>-122986942.19</v>
          </cell>
        </row>
        <row r="1865">
          <cell r="A1865" t="str">
            <v>2110195</v>
          </cell>
          <cell r="B1865" t="str">
            <v>SUPRIMENTO EE#MEC COMP SOBRAS E DEFICITS-PROVISAO</v>
          </cell>
          <cell r="D1865">
            <v>-1866879.61</v>
          </cell>
          <cell r="BA1865">
            <v>-1866879.61</v>
          </cell>
          <cell r="BC1865">
            <v>-1866879.61</v>
          </cell>
        </row>
        <row r="1866">
          <cell r="A1866" t="str">
            <v>2110196</v>
          </cell>
          <cell r="B1866" t="str">
            <v>SUPRIMENTO DE ENERGIA ELETRICA #PROVISAO</v>
          </cell>
          <cell r="C1866">
            <v>0</v>
          </cell>
          <cell r="D1866">
            <v>-307565882.33999997</v>
          </cell>
          <cell r="I1866">
            <v>0</v>
          </cell>
          <cell r="J1866">
            <v>0</v>
          </cell>
          <cell r="K1866">
            <v>0</v>
          </cell>
          <cell r="L1866">
            <v>0</v>
          </cell>
          <cell r="M1866">
            <v>0</v>
          </cell>
          <cell r="N1866">
            <v>0</v>
          </cell>
          <cell r="O1866">
            <v>0</v>
          </cell>
          <cell r="Q1866">
            <v>0</v>
          </cell>
          <cell r="T1866">
            <v>0</v>
          </cell>
          <cell r="AC1866">
            <v>0</v>
          </cell>
          <cell r="AD1866">
            <v>0</v>
          </cell>
          <cell r="AF1866">
            <v>0</v>
          </cell>
          <cell r="AY1866">
            <v>-224433704.21000001</v>
          </cell>
          <cell r="BA1866">
            <v>-531999586.55000001</v>
          </cell>
          <cell r="BC1866">
            <v>-531999586.55000001</v>
          </cell>
        </row>
        <row r="1867">
          <cell r="A1867" t="str">
            <v>2110199</v>
          </cell>
          <cell r="B1867" t="str">
            <v>SUPRIMENTO DE ENERGIA ELETRICA # VARIACAO CAMBIAL</v>
          </cell>
          <cell r="D1867">
            <v>2261432.1800000002</v>
          </cell>
          <cell r="BA1867">
            <v>2261432.1800000002</v>
          </cell>
          <cell r="BC1867">
            <v>2261432.1800000002</v>
          </cell>
        </row>
        <row r="1868">
          <cell r="A1868" t="str">
            <v>CBAG212122</v>
          </cell>
          <cell r="B1868" t="str">
            <v>Suprimento de Energia Elétrica - Emp. grupo</v>
          </cell>
          <cell r="C1868">
            <v>-30404118</v>
          </cell>
          <cell r="D1868">
            <v>-3730813.21</v>
          </cell>
          <cell r="I1868">
            <v>0</v>
          </cell>
          <cell r="J1868">
            <v>0</v>
          </cell>
          <cell r="K1868">
            <v>0</v>
          </cell>
          <cell r="L1868">
            <v>0</v>
          </cell>
          <cell r="M1868">
            <v>0</v>
          </cell>
          <cell r="O1868">
            <v>0</v>
          </cell>
          <cell r="Q1868">
            <v>0</v>
          </cell>
          <cell r="R1868">
            <v>0</v>
          </cell>
          <cell r="S1868">
            <v>0</v>
          </cell>
          <cell r="T1868">
            <v>0</v>
          </cell>
          <cell r="V1868">
            <v>0</v>
          </cell>
          <cell r="W1868">
            <v>0</v>
          </cell>
          <cell r="AT1868">
            <v>0</v>
          </cell>
          <cell r="AY1868">
            <v>-230762451.72999999</v>
          </cell>
          <cell r="BA1868">
            <v>-264897382.94</v>
          </cell>
          <cell r="BB1868">
            <v>264897382.94</v>
          </cell>
          <cell r="BC1868">
            <v>0</v>
          </cell>
        </row>
        <row r="1869">
          <cell r="A1869" t="str">
            <v>2110197</v>
          </cell>
          <cell r="B1869" t="str">
            <v>SUPRIMENTO DE ENERGIA ELETRICA #PROV.-EMP.DO GRUPO</v>
          </cell>
          <cell r="C1869">
            <v>-30404118</v>
          </cell>
          <cell r="D1869">
            <v>-3730813.21</v>
          </cell>
          <cell r="I1869">
            <v>0</v>
          </cell>
          <cell r="J1869">
            <v>0</v>
          </cell>
          <cell r="K1869">
            <v>0</v>
          </cell>
          <cell r="L1869">
            <v>0</v>
          </cell>
          <cell r="M1869">
            <v>0</v>
          </cell>
          <cell r="O1869">
            <v>0</v>
          </cell>
          <cell r="Q1869">
            <v>0</v>
          </cell>
          <cell r="R1869">
            <v>0</v>
          </cell>
          <cell r="S1869">
            <v>0</v>
          </cell>
          <cell r="T1869">
            <v>0</v>
          </cell>
          <cell r="V1869">
            <v>0</v>
          </cell>
          <cell r="W1869">
            <v>0</v>
          </cell>
          <cell r="AT1869">
            <v>0</v>
          </cell>
          <cell r="AY1869">
            <v>-230762451.72999999</v>
          </cell>
          <cell r="BA1869">
            <v>-264897382.94</v>
          </cell>
          <cell r="BB1869">
            <v>264897382.94</v>
          </cell>
          <cell r="BC1869">
            <v>0</v>
          </cell>
        </row>
        <row r="1870">
          <cell r="A1870" t="str">
            <v>CBAG212123</v>
          </cell>
          <cell r="B1870" t="str">
            <v>Curto Prazo - CCEE</v>
          </cell>
          <cell r="C1870">
            <v>-174187132.09</v>
          </cell>
          <cell r="D1870">
            <v>-43156376.789999999</v>
          </cell>
          <cell r="F1870">
            <v>0</v>
          </cell>
          <cell r="G1870">
            <v>-88848.54</v>
          </cell>
          <cell r="I1870">
            <v>0</v>
          </cell>
          <cell r="J1870">
            <v>0</v>
          </cell>
          <cell r="K1870">
            <v>0</v>
          </cell>
          <cell r="L1870">
            <v>0</v>
          </cell>
          <cell r="M1870">
            <v>-6.13</v>
          </cell>
          <cell r="N1870">
            <v>0</v>
          </cell>
          <cell r="O1870">
            <v>0</v>
          </cell>
          <cell r="Q1870">
            <v>0</v>
          </cell>
          <cell r="R1870">
            <v>0</v>
          </cell>
          <cell r="S1870">
            <v>0</v>
          </cell>
          <cell r="T1870">
            <v>0</v>
          </cell>
          <cell r="V1870">
            <v>0</v>
          </cell>
          <cell r="W1870">
            <v>0</v>
          </cell>
          <cell r="X1870">
            <v>0</v>
          </cell>
          <cell r="Y1870">
            <v>0</v>
          </cell>
          <cell r="Z1870">
            <v>0</v>
          </cell>
          <cell r="AA1870">
            <v>0</v>
          </cell>
          <cell r="AB1870">
            <v>0</v>
          </cell>
          <cell r="AC1870">
            <v>0</v>
          </cell>
          <cell r="AD1870">
            <v>0</v>
          </cell>
          <cell r="AE1870">
            <v>0</v>
          </cell>
          <cell r="AF1870">
            <v>0</v>
          </cell>
          <cell r="AG1870">
            <v>0</v>
          </cell>
          <cell r="AH1870">
            <v>0</v>
          </cell>
          <cell r="AJ1870">
            <v>0</v>
          </cell>
          <cell r="AK1870">
            <v>0</v>
          </cell>
          <cell r="AL1870">
            <v>0</v>
          </cell>
          <cell r="AN1870">
            <v>0</v>
          </cell>
          <cell r="AP1870">
            <v>0</v>
          </cell>
          <cell r="AQ1870">
            <v>-244933.21</v>
          </cell>
          <cell r="AR1870">
            <v>-464.56</v>
          </cell>
          <cell r="AS1870">
            <v>0</v>
          </cell>
          <cell r="AT1870">
            <v>0</v>
          </cell>
          <cell r="AU1870">
            <v>-245695.52</v>
          </cell>
          <cell r="BA1870">
            <v>-217923456.84</v>
          </cell>
          <cell r="BC1870">
            <v>-217923456.84</v>
          </cell>
        </row>
        <row r="1871">
          <cell r="A1871" t="str">
            <v>2110300</v>
          </cell>
          <cell r="B1871" t="str">
            <v>CAMARA COMENERGIA ELETRICA-CCEE</v>
          </cell>
          <cell r="C1871">
            <v>-1825564.06</v>
          </cell>
          <cell r="D1871">
            <v>0</v>
          </cell>
          <cell r="F1871">
            <v>0</v>
          </cell>
          <cell r="G1871">
            <v>-88848.54</v>
          </cell>
          <cell r="I1871">
            <v>0</v>
          </cell>
          <cell r="J1871">
            <v>0</v>
          </cell>
          <cell r="K1871">
            <v>0</v>
          </cell>
          <cell r="L1871">
            <v>0</v>
          </cell>
          <cell r="M1871">
            <v>0</v>
          </cell>
          <cell r="N1871">
            <v>0</v>
          </cell>
          <cell r="O1871">
            <v>0</v>
          </cell>
          <cell r="Q1871">
            <v>0</v>
          </cell>
          <cell r="R1871">
            <v>0</v>
          </cell>
          <cell r="S1871">
            <v>0</v>
          </cell>
          <cell r="T1871">
            <v>0</v>
          </cell>
          <cell r="V1871">
            <v>0</v>
          </cell>
          <cell r="W1871">
            <v>0</v>
          </cell>
          <cell r="X1871">
            <v>0</v>
          </cell>
          <cell r="Y1871">
            <v>0</v>
          </cell>
          <cell r="Z1871">
            <v>0</v>
          </cell>
          <cell r="AA1871">
            <v>0</v>
          </cell>
          <cell r="AB1871">
            <v>0</v>
          </cell>
          <cell r="AC1871">
            <v>0</v>
          </cell>
          <cell r="AD1871">
            <v>0</v>
          </cell>
          <cell r="AE1871">
            <v>0</v>
          </cell>
          <cell r="AF1871">
            <v>0</v>
          </cell>
          <cell r="AG1871">
            <v>0</v>
          </cell>
          <cell r="AH1871">
            <v>0</v>
          </cell>
          <cell r="AJ1871">
            <v>0</v>
          </cell>
          <cell r="AK1871">
            <v>0</v>
          </cell>
          <cell r="AL1871">
            <v>0</v>
          </cell>
          <cell r="AN1871">
            <v>0</v>
          </cell>
          <cell r="AP1871">
            <v>0</v>
          </cell>
          <cell r="AQ1871">
            <v>0</v>
          </cell>
          <cell r="AR1871">
            <v>0</v>
          </cell>
          <cell r="AS1871">
            <v>0</v>
          </cell>
          <cell r="AT1871">
            <v>0</v>
          </cell>
          <cell r="AU1871">
            <v>0</v>
          </cell>
          <cell r="BA1871">
            <v>-1914412.6</v>
          </cell>
          <cell r="BC1871">
            <v>-1914412.6</v>
          </cell>
        </row>
        <row r="1872">
          <cell r="A1872" t="str">
            <v>2110301</v>
          </cell>
          <cell r="B1872" t="str">
            <v>COMPRA DE ENERGIA ELETRICA - PROVISAO</v>
          </cell>
          <cell r="C1872">
            <v>-172361568.03</v>
          </cell>
          <cell r="D1872">
            <v>-19500000</v>
          </cell>
          <cell r="F1872">
            <v>0</v>
          </cell>
          <cell r="M1872">
            <v>-6.13</v>
          </cell>
          <cell r="N1872">
            <v>0</v>
          </cell>
          <cell r="O1872">
            <v>0</v>
          </cell>
          <cell r="X1872">
            <v>0</v>
          </cell>
          <cell r="Y1872">
            <v>0</v>
          </cell>
          <cell r="Z1872">
            <v>0</v>
          </cell>
          <cell r="AA1872">
            <v>0</v>
          </cell>
          <cell r="AN1872">
            <v>0</v>
          </cell>
          <cell r="AP1872">
            <v>0</v>
          </cell>
          <cell r="AQ1872">
            <v>-244933.21</v>
          </cell>
          <cell r="AR1872">
            <v>-464.56</v>
          </cell>
          <cell r="AS1872">
            <v>0</v>
          </cell>
          <cell r="AT1872">
            <v>0</v>
          </cell>
          <cell r="AU1872">
            <v>-245695.52</v>
          </cell>
          <cell r="BA1872">
            <v>-192352667.44999999</v>
          </cell>
          <cell r="BC1872">
            <v>-192352667.44999999</v>
          </cell>
        </row>
        <row r="1873">
          <cell r="A1873" t="str">
            <v>2110303</v>
          </cell>
          <cell r="B1873" t="str">
            <v>COMPRA DE ENERGIA ELETRICA - CCEE</v>
          </cell>
          <cell r="D1873">
            <v>-23656376.789999999</v>
          </cell>
          <cell r="BA1873">
            <v>-23656376.789999999</v>
          </cell>
          <cell r="BC1873">
            <v>-23656376.789999999</v>
          </cell>
        </row>
        <row r="1874">
          <cell r="A1874" t="str">
            <v>CBAG21213</v>
          </cell>
          <cell r="B1874" t="str">
            <v>Materiais, Serviços e Outros Fornecedores</v>
          </cell>
          <cell r="C1874">
            <v>-71199005.629999995</v>
          </cell>
          <cell r="D1874">
            <v>-443233910.26999998</v>
          </cell>
          <cell r="E1874">
            <v>-97758916.900000006</v>
          </cell>
          <cell r="F1874">
            <v>-1202987.72</v>
          </cell>
          <cell r="G1874">
            <v>-2556836.41</v>
          </cell>
          <cell r="H1874">
            <v>-76149.42</v>
          </cell>
          <cell r="I1874">
            <v>-598136.22</v>
          </cell>
          <cell r="J1874">
            <v>-602491.09</v>
          </cell>
          <cell r="K1874">
            <v>-755223.01</v>
          </cell>
          <cell r="L1874">
            <v>-622249.23</v>
          </cell>
          <cell r="M1874">
            <v>-1462366.52</v>
          </cell>
          <cell r="N1874">
            <v>-657612.96</v>
          </cell>
          <cell r="O1874">
            <v>-1786881.2</v>
          </cell>
          <cell r="P1874">
            <v>-7772.78</v>
          </cell>
          <cell r="Q1874">
            <v>-434974.57</v>
          </cell>
          <cell r="R1874">
            <v>-446324.04</v>
          </cell>
          <cell r="S1874">
            <v>-1545752.89</v>
          </cell>
          <cell r="T1874">
            <v>-1740029</v>
          </cell>
          <cell r="U1874">
            <v>-21115.27</v>
          </cell>
          <cell r="V1874">
            <v>-535585.34</v>
          </cell>
          <cell r="W1874">
            <v>-699067.05</v>
          </cell>
          <cell r="X1874">
            <v>-723897.91</v>
          </cell>
          <cell r="Y1874">
            <v>-689420.26</v>
          </cell>
          <cell r="Z1874">
            <v>-802758.69</v>
          </cell>
          <cell r="AA1874">
            <v>-373828.51</v>
          </cell>
          <cell r="AB1874">
            <v>-749987.97</v>
          </cell>
          <cell r="AC1874">
            <v>-563316.97</v>
          </cell>
          <cell r="AD1874">
            <v>-707206.36</v>
          </cell>
          <cell r="AE1874">
            <v>-796785.62</v>
          </cell>
          <cell r="AF1874">
            <v>-506586.67</v>
          </cell>
          <cell r="AG1874">
            <v>-693631.66</v>
          </cell>
          <cell r="AH1874">
            <v>-781853.69</v>
          </cell>
          <cell r="AI1874">
            <v>-4618421.0999999996</v>
          </cell>
          <cell r="AJ1874">
            <v>-1532677.96</v>
          </cell>
          <cell r="AK1874">
            <v>-5840388.3700000001</v>
          </cell>
          <cell r="AL1874">
            <v>-1707763.91</v>
          </cell>
          <cell r="AM1874">
            <v>-0.08</v>
          </cell>
          <cell r="AN1874">
            <v>-1287215.1599999999</v>
          </cell>
          <cell r="AO1874">
            <v>-5218.22</v>
          </cell>
          <cell r="AP1874">
            <v>-290078.24</v>
          </cell>
          <cell r="AQ1874">
            <v>-945290.85</v>
          </cell>
          <cell r="AR1874">
            <v>-380909.22</v>
          </cell>
          <cell r="AS1874">
            <v>-393662.78</v>
          </cell>
          <cell r="AT1874">
            <v>-8426867.6099999994</v>
          </cell>
          <cell r="AU1874">
            <v>-1108748.25</v>
          </cell>
          <cell r="AV1874">
            <v>-209331.54</v>
          </cell>
          <cell r="AW1874">
            <v>-465904.24</v>
          </cell>
          <cell r="AX1874">
            <v>-208652.31</v>
          </cell>
          <cell r="AY1874">
            <v>-4194165.56</v>
          </cell>
          <cell r="AZ1874">
            <v>-5373481.0700000003</v>
          </cell>
          <cell r="BA1874">
            <v>-672321438.29999995</v>
          </cell>
          <cell r="BB1874">
            <v>11161310.789999999</v>
          </cell>
          <cell r="BC1874">
            <v>-661160127.50999999</v>
          </cell>
          <cell r="BD1874">
            <v>-3353368.43</v>
          </cell>
        </row>
        <row r="1875">
          <cell r="A1875" t="str">
            <v>CBAG212131</v>
          </cell>
          <cell r="B1875" t="str">
            <v>Materiais e Serviços</v>
          </cell>
          <cell r="C1875">
            <v>-70799953.349999994</v>
          </cell>
          <cell r="D1875">
            <v>-441597133.98000002</v>
          </cell>
          <cell r="E1875">
            <v>-4063330.64</v>
          </cell>
          <cell r="F1875">
            <v>-71903.12</v>
          </cell>
          <cell r="G1875">
            <v>-712613.47</v>
          </cell>
          <cell r="H1875">
            <v>-76149.42</v>
          </cell>
          <cell r="I1875">
            <v>-575970.26</v>
          </cell>
          <cell r="J1875">
            <v>-579966.05000000005</v>
          </cell>
          <cell r="K1875">
            <v>-727182.85</v>
          </cell>
          <cell r="L1875">
            <v>-600764.28</v>
          </cell>
          <cell r="M1875">
            <v>-622313.07999999996</v>
          </cell>
          <cell r="N1875">
            <v>-634611.96</v>
          </cell>
          <cell r="O1875">
            <v>-1773681.46</v>
          </cell>
          <cell r="P1875">
            <v>-7772.78</v>
          </cell>
          <cell r="Q1875">
            <v>-422073.4</v>
          </cell>
          <cell r="R1875">
            <v>-427446.39</v>
          </cell>
          <cell r="S1875">
            <v>-1516388.9</v>
          </cell>
          <cell r="T1875">
            <v>-1712249.77</v>
          </cell>
          <cell r="U1875">
            <v>-21115.27</v>
          </cell>
          <cell r="V1875">
            <v>-505316.03</v>
          </cell>
          <cell r="W1875">
            <v>-667873.53</v>
          </cell>
          <cell r="X1875">
            <v>-692024.79</v>
          </cell>
          <cell r="Y1875">
            <v>-660527.87</v>
          </cell>
          <cell r="Z1875">
            <v>-773257.89</v>
          </cell>
          <cell r="AA1875">
            <v>-344832.62</v>
          </cell>
          <cell r="AB1875">
            <v>-722477.51</v>
          </cell>
          <cell r="AC1875">
            <v>-526987.42000000004</v>
          </cell>
          <cell r="AD1875">
            <v>-671184.74</v>
          </cell>
          <cell r="AE1875">
            <v>-752429.29</v>
          </cell>
          <cell r="AF1875">
            <v>-470359.18</v>
          </cell>
          <cell r="AG1875">
            <v>-658313.48</v>
          </cell>
          <cell r="AH1875">
            <v>-745616.74</v>
          </cell>
          <cell r="AI1875">
            <v>-4618421.0999999996</v>
          </cell>
          <cell r="AJ1875">
            <v>-1532677.96</v>
          </cell>
          <cell r="AK1875">
            <v>-5840388.3700000001</v>
          </cell>
          <cell r="AL1875">
            <v>-1707763.91</v>
          </cell>
          <cell r="AM1875">
            <v>-0.08</v>
          </cell>
          <cell r="AN1875">
            <v>-1272687.69</v>
          </cell>
          <cell r="AO1875">
            <v>-5218.22</v>
          </cell>
          <cell r="AP1875">
            <v>-283566.65000000002</v>
          </cell>
          <cell r="AQ1875">
            <v>-918853.24</v>
          </cell>
          <cell r="AR1875">
            <v>-374397.63</v>
          </cell>
          <cell r="AS1875">
            <v>-387151.19</v>
          </cell>
          <cell r="AT1875">
            <v>-4432459.04</v>
          </cell>
          <cell r="AU1875">
            <v>-899453.81</v>
          </cell>
          <cell r="AV1875">
            <v>-23750.66</v>
          </cell>
          <cell r="AW1875">
            <v>-22336.2</v>
          </cell>
          <cell r="AX1875">
            <v>-6225.39</v>
          </cell>
          <cell r="AY1875">
            <v>-4193804.62</v>
          </cell>
          <cell r="AZ1875">
            <v>-5382383.1799999997</v>
          </cell>
          <cell r="BA1875">
            <v>-567035360.46000004</v>
          </cell>
          <cell r="BC1875">
            <v>-567035360.46000004</v>
          </cell>
          <cell r="BD1875">
            <v>-3331962.35</v>
          </cell>
        </row>
        <row r="1876">
          <cell r="A1876" t="str">
            <v>2110200</v>
          </cell>
          <cell r="B1876" t="str">
            <v>MATERIAL E SERVICOS # PJ</v>
          </cell>
          <cell r="C1876">
            <v>-31508832.140000001</v>
          </cell>
          <cell r="D1876">
            <v>-289713719.82999998</v>
          </cell>
          <cell r="E1876">
            <v>-4063330.64</v>
          </cell>
          <cell r="F1876">
            <v>-71903.12</v>
          </cell>
          <cell r="G1876">
            <v>-712613.47</v>
          </cell>
          <cell r="H1876">
            <v>-39029.78</v>
          </cell>
          <cell r="I1876">
            <v>-248831.66</v>
          </cell>
          <cell r="J1876">
            <v>-229626.26</v>
          </cell>
          <cell r="K1876">
            <v>-359831.89</v>
          </cell>
          <cell r="L1876">
            <v>-242721.69</v>
          </cell>
          <cell r="M1876">
            <v>-274449.77</v>
          </cell>
          <cell r="N1876">
            <v>-377361.12</v>
          </cell>
          <cell r="O1876">
            <v>-1632894.47</v>
          </cell>
          <cell r="P1876">
            <v>-6691.1</v>
          </cell>
          <cell r="Q1876">
            <v>-242879.08</v>
          </cell>
          <cell r="R1876">
            <v>-173358.42</v>
          </cell>
          <cell r="S1876">
            <v>-351327.26</v>
          </cell>
          <cell r="T1876">
            <v>-279096.78999999998</v>
          </cell>
          <cell r="U1876">
            <v>-9446.7199999999993</v>
          </cell>
          <cell r="V1876">
            <v>-142419.94</v>
          </cell>
          <cell r="W1876">
            <v>-133968.39000000001</v>
          </cell>
          <cell r="X1876">
            <v>-141198.70000000001</v>
          </cell>
          <cell r="Y1876">
            <v>-131456.54999999999</v>
          </cell>
          <cell r="Z1876">
            <v>-136865.70000000001</v>
          </cell>
          <cell r="AA1876">
            <v>-131455.79</v>
          </cell>
          <cell r="AB1876">
            <v>-177064.6</v>
          </cell>
          <cell r="AC1876">
            <v>-185119.5</v>
          </cell>
          <cell r="AD1876">
            <v>-232288.69</v>
          </cell>
          <cell r="AE1876">
            <v>-303211.21999999997</v>
          </cell>
          <cell r="AF1876">
            <v>-164469.97</v>
          </cell>
          <cell r="AG1876">
            <v>-305917.48</v>
          </cell>
          <cell r="AH1876">
            <v>-311951.64</v>
          </cell>
          <cell r="AI1876">
            <v>-864829.79</v>
          </cell>
          <cell r="AJ1876">
            <v>-256935.86</v>
          </cell>
          <cell r="AK1876">
            <v>-4609385.17</v>
          </cell>
          <cell r="AL1876">
            <v>-237842.07</v>
          </cell>
          <cell r="AM1876">
            <v>0</v>
          </cell>
          <cell r="AN1876">
            <v>-384185.09</v>
          </cell>
          <cell r="AO1876">
            <v>-550</v>
          </cell>
          <cell r="AP1876">
            <v>-77707.070000000007</v>
          </cell>
          <cell r="AQ1876">
            <v>-77707.070000000007</v>
          </cell>
          <cell r="AR1876">
            <v>-66383.58</v>
          </cell>
          <cell r="AS1876">
            <v>-88455.33</v>
          </cell>
          <cell r="AT1876">
            <v>-2862289.5</v>
          </cell>
          <cell r="AU1876">
            <v>-607843.59</v>
          </cell>
          <cell r="AV1876">
            <v>-10247.209999999999</v>
          </cell>
          <cell r="AW1876">
            <v>-2717.17</v>
          </cell>
          <cell r="AX1876">
            <v>-4791.57</v>
          </cell>
          <cell r="AY1876">
            <v>-4114758.91</v>
          </cell>
          <cell r="AZ1876">
            <v>-3847735.59</v>
          </cell>
          <cell r="BA1876">
            <v>-351149697.94999999</v>
          </cell>
          <cell r="BC1876">
            <v>-351149697.94999999</v>
          </cell>
          <cell r="BD1876">
            <v>-2419911.58</v>
          </cell>
        </row>
        <row r="1877">
          <cell r="A1877" t="str">
            <v>2110201</v>
          </cell>
          <cell r="B1877" t="str">
            <v>MATERIAL E SERVICOS # PF</v>
          </cell>
          <cell r="C1877">
            <v>-14611.63</v>
          </cell>
          <cell r="D1877">
            <v>-68347.47</v>
          </cell>
          <cell r="G1877">
            <v>0</v>
          </cell>
          <cell r="I1877">
            <v>-4921.7700000000004</v>
          </cell>
          <cell r="J1877">
            <v>-20896.18</v>
          </cell>
          <cell r="K1877">
            <v>-14959.33</v>
          </cell>
          <cell r="L1877">
            <v>-22209.39</v>
          </cell>
          <cell r="M1877">
            <v>-7827.15</v>
          </cell>
          <cell r="N1877">
            <v>-12624.31</v>
          </cell>
          <cell r="Q1877">
            <v>-400.5</v>
          </cell>
          <cell r="R1877">
            <v>0</v>
          </cell>
          <cell r="S1877">
            <v>-459.29</v>
          </cell>
          <cell r="U1877">
            <v>-4739</v>
          </cell>
          <cell r="V1877">
            <v>0</v>
          </cell>
          <cell r="W1877">
            <v>0</v>
          </cell>
          <cell r="X1877">
            <v>0</v>
          </cell>
          <cell r="Y1877">
            <v>0</v>
          </cell>
          <cell r="Z1877">
            <v>0</v>
          </cell>
          <cell r="AA1877">
            <v>0</v>
          </cell>
          <cell r="AD1877">
            <v>-880</v>
          </cell>
          <cell r="AE1877">
            <v>-267</v>
          </cell>
          <cell r="AF1877">
            <v>0</v>
          </cell>
          <cell r="AG1877">
            <v>0</v>
          </cell>
          <cell r="AH1877">
            <v>-2045.81</v>
          </cell>
          <cell r="AI1877">
            <v>-400.5</v>
          </cell>
          <cell r="AJ1877">
            <v>-934.5</v>
          </cell>
          <cell r="AK1877">
            <v>-1068</v>
          </cell>
          <cell r="AL1877">
            <v>-1068</v>
          </cell>
          <cell r="AN1877">
            <v>0</v>
          </cell>
          <cell r="AU1877">
            <v>0</v>
          </cell>
          <cell r="AV1877">
            <v>0</v>
          </cell>
          <cell r="AW1877">
            <v>-22.46</v>
          </cell>
          <cell r="AY1877">
            <v>0</v>
          </cell>
          <cell r="AZ1877">
            <v>-1919</v>
          </cell>
          <cell r="BA1877">
            <v>-180601.29</v>
          </cell>
          <cell r="BC1877">
            <v>-180601.29</v>
          </cell>
          <cell r="BD1877">
            <v>0</v>
          </cell>
        </row>
        <row r="1878">
          <cell r="A1878" t="str">
            <v>2110202</v>
          </cell>
          <cell r="B1878" t="str">
            <v>MATERIAL E SERVICOS # ESTRANGEIROS</v>
          </cell>
          <cell r="C1878">
            <v>0</v>
          </cell>
          <cell r="D1878">
            <v>0</v>
          </cell>
          <cell r="AY1878">
            <v>-2682.58</v>
          </cell>
          <cell r="AZ1878">
            <v>0</v>
          </cell>
          <cell r="BA1878">
            <v>-2682.58</v>
          </cell>
          <cell r="BC1878">
            <v>-2682.58</v>
          </cell>
          <cell r="BD1878">
            <v>0</v>
          </cell>
        </row>
        <row r="1879">
          <cell r="A1879" t="str">
            <v>2110290</v>
          </cell>
          <cell r="B1879" t="str">
            <v>MATERIAL E SERVICOS-MATERIAIS EXTRAVIADOS</v>
          </cell>
          <cell r="D1879">
            <v>212066.69</v>
          </cell>
          <cell r="BA1879">
            <v>212066.69</v>
          </cell>
          <cell r="BC1879">
            <v>212066.69</v>
          </cell>
        </row>
        <row r="1880">
          <cell r="A1880" t="str">
            <v>2110293</v>
          </cell>
          <cell r="B1880" t="str">
            <v>MATERIAL E SERVIÇOS - PROVISÃO - OBRAS</v>
          </cell>
          <cell r="C1880">
            <v>-21931590.719999999</v>
          </cell>
          <cell r="I1880">
            <v>0</v>
          </cell>
          <cell r="J1880">
            <v>0</v>
          </cell>
          <cell r="K1880">
            <v>0</v>
          </cell>
          <cell r="L1880">
            <v>0</v>
          </cell>
          <cell r="M1880">
            <v>0</v>
          </cell>
          <cell r="N1880">
            <v>0</v>
          </cell>
          <cell r="O1880">
            <v>0</v>
          </cell>
          <cell r="S1880">
            <v>0</v>
          </cell>
          <cell r="V1880">
            <v>-156835.82</v>
          </cell>
          <cell r="W1880">
            <v>-324880.27</v>
          </cell>
          <cell r="X1880">
            <v>-339990.92</v>
          </cell>
          <cell r="Y1880">
            <v>-335566.64</v>
          </cell>
          <cell r="Z1880">
            <v>-444704.2</v>
          </cell>
          <cell r="AA1880">
            <v>-22423.09</v>
          </cell>
          <cell r="AB1880">
            <v>-353426.65</v>
          </cell>
          <cell r="AC1880">
            <v>-22619.13</v>
          </cell>
          <cell r="AD1880">
            <v>-22423.09</v>
          </cell>
          <cell r="AE1880">
            <v>-353374.02</v>
          </cell>
          <cell r="AF1880">
            <v>-22423.09</v>
          </cell>
          <cell r="AG1880">
            <v>-115268.9</v>
          </cell>
          <cell r="AH1880">
            <v>-22369.3</v>
          </cell>
          <cell r="AI1880">
            <v>-3736363.5</v>
          </cell>
          <cell r="AJ1880">
            <v>-1251394.54</v>
          </cell>
          <cell r="AK1880">
            <v>-1194689.99</v>
          </cell>
          <cell r="AL1880">
            <v>-1383425.3</v>
          </cell>
          <cell r="AN1880">
            <v>-567414.89</v>
          </cell>
          <cell r="AP1880">
            <v>-3750</v>
          </cell>
          <cell r="AQ1880">
            <v>-648723.18000000005</v>
          </cell>
          <cell r="AR1880">
            <v>-109758.48</v>
          </cell>
          <cell r="AS1880">
            <v>-112600.58</v>
          </cell>
          <cell r="AT1880">
            <v>0</v>
          </cell>
          <cell r="AU1880">
            <v>-287505.55</v>
          </cell>
          <cell r="BA1880">
            <v>-33763521.850000001</v>
          </cell>
          <cell r="BC1880">
            <v>-33763521.850000001</v>
          </cell>
        </row>
        <row r="1881">
          <cell r="A1881" t="str">
            <v>2110294</v>
          </cell>
          <cell r="B1881" t="str">
            <v>MATERIAL E SERVICOS # PROVISAO ITEM 10 SPP</v>
          </cell>
          <cell r="C1881">
            <v>-86898.95</v>
          </cell>
          <cell r="D1881">
            <v>0</v>
          </cell>
          <cell r="AZ1881">
            <v>0</v>
          </cell>
          <cell r="BA1881">
            <v>-86898.95</v>
          </cell>
          <cell r="BC1881">
            <v>-86898.95</v>
          </cell>
          <cell r="BD1881">
            <v>0</v>
          </cell>
        </row>
        <row r="1882">
          <cell r="A1882" t="str">
            <v>2110295</v>
          </cell>
          <cell r="B1882" t="str">
            <v>MATERIAL E SERVICOS # PROV # PROC.EM CLASSIFICACAO</v>
          </cell>
          <cell r="C1882">
            <v>-499170.91</v>
          </cell>
          <cell r="D1882">
            <v>-42966013.359999999</v>
          </cell>
          <cell r="H1882">
            <v>0</v>
          </cell>
          <cell r="I1882">
            <v>-182.42</v>
          </cell>
          <cell r="J1882">
            <v>0</v>
          </cell>
          <cell r="K1882">
            <v>-1638.69</v>
          </cell>
          <cell r="L1882">
            <v>-2365.96</v>
          </cell>
          <cell r="M1882">
            <v>-2777.74</v>
          </cell>
          <cell r="N1882">
            <v>-316.45</v>
          </cell>
          <cell r="O1882">
            <v>-492.12</v>
          </cell>
          <cell r="P1882">
            <v>-510.08</v>
          </cell>
          <cell r="Q1882">
            <v>-118161.31</v>
          </cell>
          <cell r="R1882">
            <v>-183117.86</v>
          </cell>
          <cell r="S1882">
            <v>-253015.35</v>
          </cell>
          <cell r="T1882">
            <v>-275067.89</v>
          </cell>
          <cell r="U1882">
            <v>0</v>
          </cell>
          <cell r="V1882">
            <v>-70.95</v>
          </cell>
          <cell r="W1882">
            <v>-274.98</v>
          </cell>
          <cell r="X1882">
            <v>-70.95</v>
          </cell>
          <cell r="Y1882">
            <v>-59.9</v>
          </cell>
          <cell r="Z1882">
            <v>-59.9</v>
          </cell>
          <cell r="AA1882">
            <v>-166.32</v>
          </cell>
          <cell r="AB1882">
            <v>0</v>
          </cell>
          <cell r="AC1882">
            <v>0</v>
          </cell>
          <cell r="AD1882">
            <v>-90.1</v>
          </cell>
          <cell r="AE1882">
            <v>0</v>
          </cell>
          <cell r="AF1882">
            <v>-308.62</v>
          </cell>
          <cell r="AG1882">
            <v>0</v>
          </cell>
          <cell r="AH1882">
            <v>-90.1</v>
          </cell>
          <cell r="AI1882">
            <v>-97.95</v>
          </cell>
          <cell r="AJ1882">
            <v>-201.05</v>
          </cell>
          <cell r="AK1882">
            <v>-16322.41</v>
          </cell>
          <cell r="AL1882">
            <v>-61771.64</v>
          </cell>
          <cell r="AN1882">
            <v>0</v>
          </cell>
          <cell r="AO1882">
            <v>0</v>
          </cell>
          <cell r="AQ1882">
            <v>0</v>
          </cell>
          <cell r="AR1882">
            <v>0</v>
          </cell>
          <cell r="AS1882">
            <v>0</v>
          </cell>
          <cell r="AT1882">
            <v>-61165.5</v>
          </cell>
          <cell r="AU1882">
            <v>0</v>
          </cell>
          <cell r="AW1882">
            <v>-13158.65</v>
          </cell>
          <cell r="AX1882">
            <v>0</v>
          </cell>
          <cell r="AY1882">
            <v>-30642.9</v>
          </cell>
          <cell r="AZ1882">
            <v>-136692.22</v>
          </cell>
          <cell r="BA1882">
            <v>-44624074.280000001</v>
          </cell>
          <cell r="BC1882">
            <v>-44624074.280000001</v>
          </cell>
          <cell r="BD1882">
            <v>-19139.14</v>
          </cell>
        </row>
        <row r="1883">
          <cell r="A1883" t="str">
            <v>2110296</v>
          </cell>
          <cell r="B1883" t="str">
            <v>MATERIAL E SERVICOS # PROVISAO # PASSIVO OMISSO</v>
          </cell>
          <cell r="C1883">
            <v>-16758849</v>
          </cell>
          <cell r="D1883">
            <v>-109061120.01000001</v>
          </cell>
          <cell r="H1883">
            <v>-37119.64</v>
          </cell>
          <cell r="I1883">
            <v>-322034.40999999997</v>
          </cell>
          <cell r="J1883">
            <v>-329443.61</v>
          </cell>
          <cell r="K1883">
            <v>-350752.94</v>
          </cell>
          <cell r="L1883">
            <v>-333467.24</v>
          </cell>
          <cell r="M1883">
            <v>-337258.42</v>
          </cell>
          <cell r="N1883">
            <v>-244310.08</v>
          </cell>
          <cell r="O1883">
            <v>-140294.87</v>
          </cell>
          <cell r="P1883">
            <v>-571.6</v>
          </cell>
          <cell r="Q1883">
            <v>-60632.51</v>
          </cell>
          <cell r="R1883">
            <v>-70970.11</v>
          </cell>
          <cell r="S1883">
            <v>-911587</v>
          </cell>
          <cell r="T1883">
            <v>-1158085.0900000001</v>
          </cell>
          <cell r="U1883">
            <v>-6929.55</v>
          </cell>
          <cell r="V1883">
            <v>-205989.32</v>
          </cell>
          <cell r="W1883">
            <v>-208749.89</v>
          </cell>
          <cell r="X1883">
            <v>-210764.22</v>
          </cell>
          <cell r="Y1883">
            <v>-193444.78</v>
          </cell>
          <cell r="Z1883">
            <v>-191628.09</v>
          </cell>
          <cell r="AA1883">
            <v>-190787.42</v>
          </cell>
          <cell r="AB1883">
            <v>-191986.26</v>
          </cell>
          <cell r="AC1883">
            <v>-319248.78999999998</v>
          </cell>
          <cell r="AD1883">
            <v>-415502.86</v>
          </cell>
          <cell r="AE1883">
            <v>-95577.05</v>
          </cell>
          <cell r="AF1883">
            <v>-283157.5</v>
          </cell>
          <cell r="AG1883">
            <v>-237127.1</v>
          </cell>
          <cell r="AH1883">
            <v>-409159.89</v>
          </cell>
          <cell r="AI1883">
            <v>-16729.36</v>
          </cell>
          <cell r="AJ1883">
            <v>-23212.01</v>
          </cell>
          <cell r="AK1883">
            <v>-18922.8</v>
          </cell>
          <cell r="AL1883">
            <v>-23656.9</v>
          </cell>
          <cell r="AM1883">
            <v>-0.08</v>
          </cell>
          <cell r="AN1883">
            <v>-321087.71000000002</v>
          </cell>
          <cell r="AO1883">
            <v>-4668.22</v>
          </cell>
          <cell r="AP1883">
            <v>-202109.58</v>
          </cell>
          <cell r="AQ1883">
            <v>-192422.99</v>
          </cell>
          <cell r="AR1883">
            <v>-198255.57</v>
          </cell>
          <cell r="AS1883">
            <v>-186095.28</v>
          </cell>
          <cell r="AT1883">
            <v>-1509004.04</v>
          </cell>
          <cell r="AU1883">
            <v>-4104.67</v>
          </cell>
          <cell r="AV1883">
            <v>-13503.45</v>
          </cell>
          <cell r="AW1883">
            <v>-6437.92</v>
          </cell>
          <cell r="AX1883">
            <v>-1433.82</v>
          </cell>
          <cell r="AY1883">
            <v>-45524.56</v>
          </cell>
          <cell r="AZ1883">
            <v>-1396051.81</v>
          </cell>
          <cell r="BA1883">
            <v>-137439770.02000001</v>
          </cell>
          <cell r="BC1883">
            <v>-137439770.02000001</v>
          </cell>
          <cell r="BD1883">
            <v>-892911.63</v>
          </cell>
        </row>
        <row r="1884">
          <cell r="A1884" t="str">
            <v>2110299</v>
          </cell>
          <cell r="B1884" t="str">
            <v>MATERIAL E SERVICOS # VARIACAO CAMBIAL</v>
          </cell>
          <cell r="C1884">
            <v>0</v>
          </cell>
          <cell r="D1884">
            <v>0</v>
          </cell>
          <cell r="AY1884">
            <v>-195.67</v>
          </cell>
          <cell r="AZ1884">
            <v>15.44</v>
          </cell>
          <cell r="BA1884">
            <v>-180.23</v>
          </cell>
          <cell r="BC1884">
            <v>-180.23</v>
          </cell>
          <cell r="BD1884">
            <v>0</v>
          </cell>
        </row>
        <row r="1885">
          <cell r="A1885" t="str">
            <v>CBAG212132</v>
          </cell>
          <cell r="B1885" t="str">
            <v>Materiais e Serviços - Emp. grupo</v>
          </cell>
          <cell r="C1885">
            <v>-156310.82999999999</v>
          </cell>
          <cell r="D1885">
            <v>-1514241.28</v>
          </cell>
          <cell r="F1885">
            <v>-1131084.6000000001</v>
          </cell>
          <cell r="G1885">
            <v>-1844222.94</v>
          </cell>
          <cell r="H1885">
            <v>0</v>
          </cell>
          <cell r="I1885">
            <v>-22144.959999999999</v>
          </cell>
          <cell r="J1885">
            <v>-22504.04</v>
          </cell>
          <cell r="K1885">
            <v>-28019.16</v>
          </cell>
          <cell r="L1885">
            <v>-21463.95</v>
          </cell>
          <cell r="M1885">
            <v>-840053.44</v>
          </cell>
          <cell r="N1885">
            <v>-23001</v>
          </cell>
          <cell r="O1885">
            <v>-13178.74</v>
          </cell>
          <cell r="Q1885">
            <v>-12901.17</v>
          </cell>
          <cell r="R1885">
            <v>-18877.650000000001</v>
          </cell>
          <cell r="S1885">
            <v>-29363.99</v>
          </cell>
          <cell r="T1885">
            <v>-27779.23</v>
          </cell>
          <cell r="V1885">
            <v>-30269.31</v>
          </cell>
          <cell r="W1885">
            <v>-31193.52</v>
          </cell>
          <cell r="X1885">
            <v>-31873.119999999999</v>
          </cell>
          <cell r="Y1885">
            <v>-28892.39</v>
          </cell>
          <cell r="Z1885">
            <v>-29500.799999999999</v>
          </cell>
          <cell r="AA1885">
            <v>-28995.89</v>
          </cell>
          <cell r="AB1885">
            <v>-27510.46</v>
          </cell>
          <cell r="AC1885">
            <v>-36329.550000000003</v>
          </cell>
          <cell r="AD1885">
            <v>-36021.620000000003</v>
          </cell>
          <cell r="AE1885">
            <v>-44356.33</v>
          </cell>
          <cell r="AF1885">
            <v>-36227.49</v>
          </cell>
          <cell r="AG1885">
            <v>-35318.18</v>
          </cell>
          <cell r="AH1885">
            <v>-36236.949999999997</v>
          </cell>
          <cell r="AI1885">
            <v>0</v>
          </cell>
          <cell r="AJ1885">
            <v>0</v>
          </cell>
          <cell r="AK1885">
            <v>0</v>
          </cell>
          <cell r="AL1885">
            <v>0</v>
          </cell>
          <cell r="AM1885">
            <v>0</v>
          </cell>
          <cell r="AP1885">
            <v>0</v>
          </cell>
          <cell r="AQ1885">
            <v>0</v>
          </cell>
          <cell r="AR1885">
            <v>0</v>
          </cell>
          <cell r="AS1885">
            <v>0</v>
          </cell>
          <cell r="AT1885">
            <v>-3994408.57</v>
          </cell>
          <cell r="AU1885">
            <v>-209294.44</v>
          </cell>
          <cell r="AV1885">
            <v>-185580.88</v>
          </cell>
          <cell r="AW1885">
            <v>-443568.04</v>
          </cell>
          <cell r="AX1885">
            <v>-202426.92</v>
          </cell>
          <cell r="AY1885">
            <v>0</v>
          </cell>
          <cell r="AZ1885">
            <v>-1526.86</v>
          </cell>
          <cell r="BA1885">
            <v>-11174678.300000001</v>
          </cell>
          <cell r="BB1885">
            <v>11161310.789999999</v>
          </cell>
          <cell r="BC1885">
            <v>-13367.51</v>
          </cell>
          <cell r="BD1885">
            <v>-2191.64</v>
          </cell>
        </row>
        <row r="1886">
          <cell r="A1886" t="str">
            <v>2110205</v>
          </cell>
          <cell r="B1886" t="str">
            <v>MATERIAL E SERVICOS # PJ # EMPRESAS DO GRUPO</v>
          </cell>
          <cell r="C1886">
            <v>-19391.82</v>
          </cell>
          <cell r="D1886">
            <v>-893907.58</v>
          </cell>
          <cell r="F1886">
            <v>-1131084.6000000001</v>
          </cell>
          <cell r="G1886">
            <v>-1844222.94</v>
          </cell>
          <cell r="M1886">
            <v>-812648.99</v>
          </cell>
          <cell r="N1886">
            <v>0</v>
          </cell>
          <cell r="O1886">
            <v>0</v>
          </cell>
          <cell r="Y1886">
            <v>0</v>
          </cell>
          <cell r="AB1886">
            <v>0</v>
          </cell>
          <cell r="AC1886">
            <v>0</v>
          </cell>
          <cell r="AD1886">
            <v>0</v>
          </cell>
          <cell r="AE1886">
            <v>0</v>
          </cell>
          <cell r="AF1886">
            <v>0</v>
          </cell>
          <cell r="AG1886">
            <v>0</v>
          </cell>
          <cell r="AH1886">
            <v>0</v>
          </cell>
          <cell r="AI1886">
            <v>0</v>
          </cell>
          <cell r="AJ1886">
            <v>0</v>
          </cell>
          <cell r="AK1886">
            <v>0</v>
          </cell>
          <cell r="AL1886">
            <v>0</v>
          </cell>
          <cell r="AM1886">
            <v>0</v>
          </cell>
          <cell r="AP1886">
            <v>0</v>
          </cell>
          <cell r="AQ1886">
            <v>0</v>
          </cell>
          <cell r="AR1886">
            <v>0</v>
          </cell>
          <cell r="AS1886">
            <v>0</v>
          </cell>
          <cell r="AT1886">
            <v>-1885722.26</v>
          </cell>
          <cell r="AU1886">
            <v>0</v>
          </cell>
          <cell r="AV1886">
            <v>0</v>
          </cell>
          <cell r="AW1886">
            <v>-223330.71</v>
          </cell>
          <cell r="AX1886">
            <v>-101213.46</v>
          </cell>
          <cell r="AZ1886">
            <v>-1526.86</v>
          </cell>
          <cell r="BA1886">
            <v>-6913049.2199999997</v>
          </cell>
          <cell r="BB1886">
            <v>6899681.71</v>
          </cell>
          <cell r="BC1886">
            <v>-13367.51</v>
          </cell>
          <cell r="BD1886">
            <v>-2191.64</v>
          </cell>
        </row>
        <row r="1887">
          <cell r="A1887" t="str">
            <v>2110291</v>
          </cell>
          <cell r="B1887" t="str">
            <v>MATERIAL E SERVICOS#PROVISAO#PASSIVO OMISSO-EMP GP</v>
          </cell>
          <cell r="C1887">
            <v>0</v>
          </cell>
          <cell r="D1887">
            <v>0</v>
          </cell>
          <cell r="H1887">
            <v>0</v>
          </cell>
          <cell r="I1887">
            <v>-22144.959999999999</v>
          </cell>
          <cell r="J1887">
            <v>-22504.04</v>
          </cell>
          <cell r="K1887">
            <v>-28019.16</v>
          </cell>
          <cell r="L1887">
            <v>-21463.95</v>
          </cell>
          <cell r="M1887">
            <v>-27404.45</v>
          </cell>
          <cell r="N1887">
            <v>-23001</v>
          </cell>
          <cell r="O1887">
            <v>-13178.74</v>
          </cell>
          <cell r="Q1887">
            <v>-12901.17</v>
          </cell>
          <cell r="R1887">
            <v>-18877.650000000001</v>
          </cell>
          <cell r="S1887">
            <v>-29363.99</v>
          </cell>
          <cell r="T1887">
            <v>-27779.23</v>
          </cell>
          <cell r="V1887">
            <v>-30269.31</v>
          </cell>
          <cell r="W1887">
            <v>-31193.52</v>
          </cell>
          <cell r="X1887">
            <v>-31873.119999999999</v>
          </cell>
          <cell r="Y1887">
            <v>-28892.39</v>
          </cell>
          <cell r="Z1887">
            <v>-29500.799999999999</v>
          </cell>
          <cell r="AA1887">
            <v>-28995.89</v>
          </cell>
          <cell r="AB1887">
            <v>-27510.46</v>
          </cell>
          <cell r="AC1887">
            <v>-36329.550000000003</v>
          </cell>
          <cell r="AD1887">
            <v>-36021.620000000003</v>
          </cell>
          <cell r="AE1887">
            <v>-44356.33</v>
          </cell>
          <cell r="AF1887">
            <v>-36227.49</v>
          </cell>
          <cell r="AG1887">
            <v>-35318.18</v>
          </cell>
          <cell r="AH1887">
            <v>-36236.949999999997</v>
          </cell>
          <cell r="AI1887">
            <v>0</v>
          </cell>
          <cell r="AJ1887">
            <v>0</v>
          </cell>
          <cell r="AK1887">
            <v>0</v>
          </cell>
          <cell r="AL1887">
            <v>0</v>
          </cell>
          <cell r="AT1887">
            <v>-2108686.31</v>
          </cell>
          <cell r="AU1887">
            <v>-209294.44</v>
          </cell>
          <cell r="AV1887">
            <v>-185580.88</v>
          </cell>
          <cell r="AW1887">
            <v>-220237.33</v>
          </cell>
          <cell r="AX1887">
            <v>-101213.46</v>
          </cell>
          <cell r="AY1887">
            <v>0</v>
          </cell>
          <cell r="AZ1887">
            <v>0</v>
          </cell>
          <cell r="BA1887">
            <v>-3504376.37</v>
          </cell>
          <cell r="BB1887">
            <v>3504376.37</v>
          </cell>
          <cell r="BC1887">
            <v>0</v>
          </cell>
          <cell r="BD1887">
            <v>0</v>
          </cell>
        </row>
        <row r="1888">
          <cell r="A1888" t="str">
            <v>2110297</v>
          </cell>
          <cell r="B1888" t="str">
            <v>MATERIAL E SERVICOS # PROVISAO # EMP.DO GRUPO</v>
          </cell>
          <cell r="C1888">
            <v>-136919.01</v>
          </cell>
          <cell r="D1888">
            <v>-620333.69999999995</v>
          </cell>
          <cell r="AV1888">
            <v>0</v>
          </cell>
          <cell r="AW1888">
            <v>0</v>
          </cell>
          <cell r="BA1888">
            <v>-757252.71</v>
          </cell>
          <cell r="BB1888">
            <v>757252.71</v>
          </cell>
          <cell r="BC1888">
            <v>0</v>
          </cell>
        </row>
        <row r="1889">
          <cell r="A1889" t="str">
            <v>CBAG212134</v>
          </cell>
          <cell r="B1889" t="str">
            <v>Materiais e Serviços - Gás</v>
          </cell>
          <cell r="C1889">
            <v>0</v>
          </cell>
          <cell r="E1889">
            <v>-93695586.260000005</v>
          </cell>
          <cell r="G1889">
            <v>0</v>
          </cell>
          <cell r="BA1889">
            <v>-93695586.260000005</v>
          </cell>
          <cell r="BC1889">
            <v>-93695586.260000005</v>
          </cell>
        </row>
        <row r="1890">
          <cell r="A1890" t="str">
            <v>2110204</v>
          </cell>
          <cell r="B1890" t="str">
            <v>MATERIAL E SERVICOS-PETROBRAS</v>
          </cell>
          <cell r="C1890">
            <v>0</v>
          </cell>
          <cell r="E1890">
            <v>6.26</v>
          </cell>
          <cell r="G1890">
            <v>0</v>
          </cell>
          <cell r="BA1890">
            <v>6.26</v>
          </cell>
          <cell r="BC1890">
            <v>6.26</v>
          </cell>
        </row>
        <row r="1891">
          <cell r="A1891" t="str">
            <v>2110206</v>
          </cell>
          <cell r="B1891" t="str">
            <v>MATERIAL E SERVICOS - GAS</v>
          </cell>
          <cell r="E1891">
            <v>-93695592.519999996</v>
          </cell>
          <cell r="BA1891">
            <v>-93695592.519999996</v>
          </cell>
          <cell r="BC1891">
            <v>-93695592.519999996</v>
          </cell>
        </row>
        <row r="1892">
          <cell r="A1892" t="str">
            <v>CBAG212135</v>
          </cell>
          <cell r="B1892" t="str">
            <v>Retenção Contratual</v>
          </cell>
          <cell r="C1892">
            <v>-221682.35</v>
          </cell>
          <cell r="D1892">
            <v>0</v>
          </cell>
          <cell r="I1892">
            <v>0</v>
          </cell>
          <cell r="J1892">
            <v>0</v>
          </cell>
          <cell r="K1892">
            <v>0</v>
          </cell>
          <cell r="L1892">
            <v>0</v>
          </cell>
          <cell r="M1892">
            <v>0</v>
          </cell>
          <cell r="N1892">
            <v>0</v>
          </cell>
          <cell r="O1892">
            <v>0</v>
          </cell>
          <cell r="BA1892">
            <v>-221682.35</v>
          </cell>
          <cell r="BC1892">
            <v>-221682.35</v>
          </cell>
        </row>
        <row r="1893">
          <cell r="A1893" t="str">
            <v>2110500</v>
          </cell>
          <cell r="B1893" t="str">
            <v>RETENCAO CONTRATUAL</v>
          </cell>
          <cell r="C1893">
            <v>-221682.35</v>
          </cell>
          <cell r="D1893">
            <v>0</v>
          </cell>
          <cell r="I1893">
            <v>0</v>
          </cell>
          <cell r="J1893">
            <v>0</v>
          </cell>
          <cell r="K1893">
            <v>0</v>
          </cell>
          <cell r="L1893">
            <v>0</v>
          </cell>
          <cell r="M1893">
            <v>0</v>
          </cell>
          <cell r="N1893">
            <v>0</v>
          </cell>
          <cell r="O1893">
            <v>0</v>
          </cell>
          <cell r="BA1893">
            <v>-221682.35</v>
          </cell>
          <cell r="BC1893">
            <v>-221682.35</v>
          </cell>
        </row>
        <row r="1894">
          <cell r="A1894" t="str">
            <v>CBAG212136</v>
          </cell>
          <cell r="B1894" t="str">
            <v>Outros Fornecedores</v>
          </cell>
          <cell r="C1894">
            <v>-21059.1</v>
          </cell>
          <cell r="D1894">
            <v>-122535.01</v>
          </cell>
          <cell r="F1894">
            <v>0</v>
          </cell>
          <cell r="H1894">
            <v>0</v>
          </cell>
          <cell r="I1894">
            <v>-21</v>
          </cell>
          <cell r="J1894">
            <v>-21</v>
          </cell>
          <cell r="K1894">
            <v>-21</v>
          </cell>
          <cell r="L1894">
            <v>-21</v>
          </cell>
          <cell r="M1894">
            <v>0</v>
          </cell>
          <cell r="N1894">
            <v>0</v>
          </cell>
          <cell r="O1894">
            <v>-21</v>
          </cell>
          <cell r="Q1894">
            <v>0</v>
          </cell>
          <cell r="R1894">
            <v>0</v>
          </cell>
          <cell r="S1894">
            <v>0</v>
          </cell>
          <cell r="T1894">
            <v>0</v>
          </cell>
          <cell r="U1894">
            <v>0</v>
          </cell>
          <cell r="V1894">
            <v>0</v>
          </cell>
          <cell r="W1894">
            <v>0</v>
          </cell>
          <cell r="X1894">
            <v>0</v>
          </cell>
          <cell r="Y1894">
            <v>0</v>
          </cell>
          <cell r="Z1894">
            <v>0</v>
          </cell>
          <cell r="AA1894">
            <v>0</v>
          </cell>
          <cell r="AB1894">
            <v>0</v>
          </cell>
          <cell r="AC1894">
            <v>0</v>
          </cell>
          <cell r="AD1894">
            <v>0</v>
          </cell>
          <cell r="AE1894">
            <v>0</v>
          </cell>
          <cell r="AF1894">
            <v>0</v>
          </cell>
          <cell r="AG1894">
            <v>0</v>
          </cell>
          <cell r="AH1894">
            <v>0</v>
          </cell>
          <cell r="AI1894">
            <v>0</v>
          </cell>
          <cell r="AN1894">
            <v>-14527.47</v>
          </cell>
          <cell r="AP1894">
            <v>-6511.59</v>
          </cell>
          <cell r="AQ1894">
            <v>-26437.61</v>
          </cell>
          <cell r="AR1894">
            <v>-6511.59</v>
          </cell>
          <cell r="AS1894">
            <v>-6511.59</v>
          </cell>
          <cell r="AT1894">
            <v>0</v>
          </cell>
          <cell r="AV1894">
            <v>0</v>
          </cell>
          <cell r="AW1894">
            <v>0</v>
          </cell>
          <cell r="AY1894">
            <v>-360.94</v>
          </cell>
          <cell r="AZ1894">
            <v>10428.969999999999</v>
          </cell>
          <cell r="BA1894">
            <v>-194130.93</v>
          </cell>
          <cell r="BC1894">
            <v>-194130.93</v>
          </cell>
          <cell r="BD1894">
            <v>-19214.439999999999</v>
          </cell>
        </row>
        <row r="1895">
          <cell r="A1895" t="str">
            <v>2110800</v>
          </cell>
          <cell r="B1895" t="str">
            <v>TRIBUTOS</v>
          </cell>
          <cell r="C1895">
            <v>-9994.4699999999993</v>
          </cell>
          <cell r="D1895">
            <v>-21822.31</v>
          </cell>
          <cell r="F1895">
            <v>0</v>
          </cell>
          <cell r="H1895">
            <v>0</v>
          </cell>
          <cell r="I1895">
            <v>-21</v>
          </cell>
          <cell r="J1895">
            <v>-21</v>
          </cell>
          <cell r="K1895">
            <v>-21</v>
          </cell>
          <cell r="L1895">
            <v>-21</v>
          </cell>
          <cell r="M1895">
            <v>0</v>
          </cell>
          <cell r="N1895">
            <v>0</v>
          </cell>
          <cell r="O1895">
            <v>-21</v>
          </cell>
          <cell r="Q1895">
            <v>0</v>
          </cell>
          <cell r="R1895">
            <v>0</v>
          </cell>
          <cell r="S1895">
            <v>0</v>
          </cell>
          <cell r="T1895">
            <v>0</v>
          </cell>
          <cell r="U1895">
            <v>0</v>
          </cell>
          <cell r="V1895">
            <v>0</v>
          </cell>
          <cell r="W1895">
            <v>0</v>
          </cell>
          <cell r="X1895">
            <v>0</v>
          </cell>
          <cell r="Y1895">
            <v>0</v>
          </cell>
          <cell r="Z1895">
            <v>0</v>
          </cell>
          <cell r="AA1895">
            <v>0</v>
          </cell>
          <cell r="AB1895">
            <v>0</v>
          </cell>
          <cell r="AC1895">
            <v>0</v>
          </cell>
          <cell r="AD1895">
            <v>0</v>
          </cell>
          <cell r="AE1895">
            <v>0</v>
          </cell>
          <cell r="AF1895">
            <v>0</v>
          </cell>
          <cell r="AG1895">
            <v>0</v>
          </cell>
          <cell r="AH1895">
            <v>0</v>
          </cell>
          <cell r="AN1895">
            <v>-14527.47</v>
          </cell>
          <cell r="AP1895">
            <v>-6511.59</v>
          </cell>
          <cell r="AQ1895">
            <v>-26437.61</v>
          </cell>
          <cell r="AR1895">
            <v>-6511.59</v>
          </cell>
          <cell r="AS1895">
            <v>-6511.59</v>
          </cell>
          <cell r="AT1895">
            <v>0</v>
          </cell>
          <cell r="AV1895">
            <v>0</v>
          </cell>
          <cell r="AW1895">
            <v>0</v>
          </cell>
          <cell r="AY1895">
            <v>-345.32</v>
          </cell>
          <cell r="AZ1895">
            <v>10428.969999999999</v>
          </cell>
          <cell r="BA1895">
            <v>-82337.98</v>
          </cell>
          <cell r="BC1895">
            <v>-82337.98</v>
          </cell>
          <cell r="BD1895">
            <v>-18974.439999999999</v>
          </cell>
        </row>
        <row r="1896">
          <cell r="A1896" t="str">
            <v>2110801</v>
          </cell>
          <cell r="B1896" t="str">
            <v>EMPREGADOS</v>
          </cell>
          <cell r="C1896">
            <v>-11064.63</v>
          </cell>
          <cell r="D1896">
            <v>-100712.7</v>
          </cell>
          <cell r="H1896">
            <v>0</v>
          </cell>
          <cell r="AI1896">
            <v>0</v>
          </cell>
          <cell r="AY1896">
            <v>-15.62</v>
          </cell>
          <cell r="AZ1896">
            <v>0</v>
          </cell>
          <cell r="BA1896">
            <v>-111792.95</v>
          </cell>
          <cell r="BC1896">
            <v>-111792.95</v>
          </cell>
          <cell r="BD1896">
            <v>-240</v>
          </cell>
        </row>
        <row r="1897">
          <cell r="A1897" t="str">
            <v>CBAG213</v>
          </cell>
          <cell r="B1897" t="str">
            <v>Obrigações Fiscais</v>
          </cell>
          <cell r="C1897">
            <v>-35711431.649999999</v>
          </cell>
          <cell r="D1897">
            <v>-182307681.03</v>
          </cell>
          <cell r="E1897">
            <v>-37175268.479999997</v>
          </cell>
          <cell r="F1897">
            <v>-1344650.61</v>
          </cell>
          <cell r="G1897">
            <v>-357929.25</v>
          </cell>
          <cell r="H1897">
            <v>-28821.85</v>
          </cell>
          <cell r="I1897">
            <v>-642161.15</v>
          </cell>
          <cell r="J1897">
            <v>-611993.30000000005</v>
          </cell>
          <cell r="K1897">
            <v>-654141.29</v>
          </cell>
          <cell r="L1897">
            <v>-624262.81000000006</v>
          </cell>
          <cell r="M1897">
            <v>-364341.72</v>
          </cell>
          <cell r="N1897">
            <v>-324080.08</v>
          </cell>
          <cell r="O1897">
            <v>-226990.26</v>
          </cell>
          <cell r="P1897">
            <v>-367880.68</v>
          </cell>
          <cell r="Q1897">
            <v>-229003.9</v>
          </cell>
          <cell r="R1897">
            <v>-608544.11</v>
          </cell>
          <cell r="S1897">
            <v>-535502.46</v>
          </cell>
          <cell r="T1897">
            <v>-509642.1</v>
          </cell>
          <cell r="U1897">
            <v>-66442.52</v>
          </cell>
          <cell r="V1897">
            <v>-267535.23</v>
          </cell>
          <cell r="W1897">
            <v>-305113.44</v>
          </cell>
          <cell r="X1897">
            <v>-263995.90999999997</v>
          </cell>
          <cell r="Y1897">
            <v>-233997.4</v>
          </cell>
          <cell r="Z1897">
            <v>-236230.39</v>
          </cell>
          <cell r="AA1897">
            <v>-231147.41</v>
          </cell>
          <cell r="AB1897">
            <v>-244461.91</v>
          </cell>
          <cell r="AC1897">
            <v>-322594.36</v>
          </cell>
          <cell r="AD1897">
            <v>-351640.75</v>
          </cell>
          <cell r="AE1897">
            <v>-291635.40999999997</v>
          </cell>
          <cell r="AF1897">
            <v>-333335.28000000003</v>
          </cell>
          <cell r="AG1897">
            <v>-278644.21999999997</v>
          </cell>
          <cell r="AH1897">
            <v>-326938.17</v>
          </cell>
          <cell r="AI1897">
            <v>-145444.04</v>
          </cell>
          <cell r="AJ1897">
            <v>-384264.23</v>
          </cell>
          <cell r="AK1897">
            <v>-431257.67</v>
          </cell>
          <cell r="AL1897">
            <v>-480182</v>
          </cell>
          <cell r="AM1897">
            <v>0</v>
          </cell>
          <cell r="AN1897">
            <v>-790383.75</v>
          </cell>
          <cell r="AO1897">
            <v>-194643.59</v>
          </cell>
          <cell r="AP1897">
            <v>-492398.06</v>
          </cell>
          <cell r="AQ1897">
            <v>-645088.28</v>
          </cell>
          <cell r="AR1897">
            <v>-460211.74</v>
          </cell>
          <cell r="AS1897">
            <v>-502959.57</v>
          </cell>
          <cell r="AT1897">
            <v>-136391021.08000001</v>
          </cell>
          <cell r="AU1897">
            <v>-502275.07</v>
          </cell>
          <cell r="AV1897">
            <v>-201965.67</v>
          </cell>
          <cell r="AW1897">
            <v>-297360.28999999998</v>
          </cell>
          <cell r="AX1897">
            <v>-293547.45</v>
          </cell>
          <cell r="AY1897">
            <v>-22519177.100000001</v>
          </cell>
          <cell r="AZ1897">
            <v>-28690220.210000001</v>
          </cell>
          <cell r="BA1897">
            <v>-459800438.93000001</v>
          </cell>
          <cell r="BC1897">
            <v>-459800438.93000001</v>
          </cell>
          <cell r="BD1897">
            <v>-36768835.869999997</v>
          </cell>
        </row>
        <row r="1898">
          <cell r="A1898" t="str">
            <v>CBAG2131</v>
          </cell>
          <cell r="B1898" t="str">
            <v>Obrigações Fiscais Federais</v>
          </cell>
          <cell r="C1898">
            <v>-35097116.840000004</v>
          </cell>
          <cell r="D1898">
            <v>-61070878.670000002</v>
          </cell>
          <cell r="E1898">
            <v>-24333553.190000001</v>
          </cell>
          <cell r="F1898">
            <v>-1272139.0900000001</v>
          </cell>
          <cell r="G1898">
            <v>-249357.4</v>
          </cell>
          <cell r="H1898">
            <v>-28551.63</v>
          </cell>
          <cell r="I1898">
            <v>-404897.29</v>
          </cell>
          <cell r="J1898">
            <v>-369069.26</v>
          </cell>
          <cell r="K1898">
            <v>-413595.05</v>
          </cell>
          <cell r="L1898">
            <v>-380367.72</v>
          </cell>
          <cell r="M1898">
            <v>-321801.27</v>
          </cell>
          <cell r="N1898">
            <v>-280021.44</v>
          </cell>
          <cell r="O1898">
            <v>-203247</v>
          </cell>
          <cell r="P1898">
            <v>-367880.68</v>
          </cell>
          <cell r="Q1898">
            <v>-139114.59</v>
          </cell>
          <cell r="R1898">
            <v>-402945.19</v>
          </cell>
          <cell r="S1898">
            <v>-320328.31</v>
          </cell>
          <cell r="T1898">
            <v>-306642.34999999998</v>
          </cell>
          <cell r="U1898">
            <v>-66442.52</v>
          </cell>
          <cell r="V1898">
            <v>-257873.97</v>
          </cell>
          <cell r="W1898">
            <v>-295626.2</v>
          </cell>
          <cell r="X1898">
            <v>-254272.93</v>
          </cell>
          <cell r="Y1898">
            <v>-225047.98</v>
          </cell>
          <cell r="Z1898">
            <v>-227242.61</v>
          </cell>
          <cell r="AA1898">
            <v>-222193.03</v>
          </cell>
          <cell r="AB1898">
            <v>-235628.4</v>
          </cell>
          <cell r="AC1898">
            <v>-311185.14</v>
          </cell>
          <cell r="AD1898">
            <v>-339881.17</v>
          </cell>
          <cell r="AE1898">
            <v>-279878.8</v>
          </cell>
          <cell r="AF1898">
            <v>-321931.15999999997</v>
          </cell>
          <cell r="AG1898">
            <v>-267296.03999999998</v>
          </cell>
          <cell r="AH1898">
            <v>-311618.56</v>
          </cell>
          <cell r="AI1898">
            <v>-143052.76999999999</v>
          </cell>
          <cell r="AJ1898">
            <v>-382255.03</v>
          </cell>
          <cell r="AK1898">
            <v>-426482.63</v>
          </cell>
          <cell r="AL1898">
            <v>-476848.05</v>
          </cell>
          <cell r="AM1898">
            <v>0</v>
          </cell>
          <cell r="AN1898">
            <v>-787764.28</v>
          </cell>
          <cell r="AO1898">
            <v>-194643.59</v>
          </cell>
          <cell r="AP1898">
            <v>-491993.44</v>
          </cell>
          <cell r="AQ1898">
            <v>-644683.64</v>
          </cell>
          <cell r="AR1898">
            <v>-459137.95</v>
          </cell>
          <cell r="AS1898">
            <v>-502513.81</v>
          </cell>
          <cell r="AT1898">
            <v>-136131133.33000001</v>
          </cell>
          <cell r="AU1898">
            <v>-414127.24</v>
          </cell>
          <cell r="AV1898">
            <v>-201965.67</v>
          </cell>
          <cell r="AW1898">
            <v>-297360.28999999998</v>
          </cell>
          <cell r="AX1898">
            <v>-293547.45</v>
          </cell>
          <cell r="AY1898">
            <v>-5241250.7</v>
          </cell>
          <cell r="AZ1898">
            <v>-28687276.18</v>
          </cell>
          <cell r="BA1898">
            <v>-305353661.52999997</v>
          </cell>
          <cell r="BC1898">
            <v>-305353661.52999997</v>
          </cell>
          <cell r="BD1898">
            <v>-36764394.799999997</v>
          </cell>
        </row>
        <row r="1899">
          <cell r="A1899" t="str">
            <v>CBAG21311</v>
          </cell>
          <cell r="B1899" t="str">
            <v>Imposto Renda e Contribuição Social a Pagar</v>
          </cell>
          <cell r="C1899">
            <v>0</v>
          </cell>
          <cell r="D1899">
            <v>0</v>
          </cell>
          <cell r="E1899">
            <v>-12534366.460000001</v>
          </cell>
          <cell r="F1899">
            <v>0</v>
          </cell>
          <cell r="G1899">
            <v>0</v>
          </cell>
          <cell r="H1899">
            <v>0</v>
          </cell>
          <cell r="I1899">
            <v>-231605.08</v>
          </cell>
          <cell r="J1899">
            <v>-194676.09</v>
          </cell>
          <cell r="K1899">
            <v>-230958.03</v>
          </cell>
          <cell r="L1899">
            <v>-218824.46</v>
          </cell>
          <cell r="M1899">
            <v>-183123.01</v>
          </cell>
          <cell r="N1899">
            <v>-148513.13</v>
          </cell>
          <cell r="O1899">
            <v>-134286.34</v>
          </cell>
          <cell r="P1899">
            <v>-367555.79</v>
          </cell>
          <cell r="Q1899">
            <v>-57146.95</v>
          </cell>
          <cell r="R1899">
            <v>-133389.99</v>
          </cell>
          <cell r="S1899">
            <v>-159627.71</v>
          </cell>
          <cell r="T1899">
            <v>-154411.89000000001</v>
          </cell>
          <cell r="U1899">
            <v>0</v>
          </cell>
          <cell r="V1899">
            <v>-167528.31</v>
          </cell>
          <cell r="W1899">
            <v>-185805.03</v>
          </cell>
          <cell r="X1899">
            <v>-163739.32</v>
          </cell>
          <cell r="Y1899">
            <v>-145594.70000000001</v>
          </cell>
          <cell r="Z1899">
            <v>-148114.06</v>
          </cell>
          <cell r="AA1899">
            <v>-142710.92000000001</v>
          </cell>
          <cell r="AB1899">
            <v>-156874.09</v>
          </cell>
          <cell r="AC1899">
            <v>-215639.7</v>
          </cell>
          <cell r="AD1899">
            <v>-227456.85</v>
          </cell>
          <cell r="AE1899">
            <v>-179453.48</v>
          </cell>
          <cell r="AF1899">
            <v>-211646.31</v>
          </cell>
          <cell r="AG1899">
            <v>-178158.35</v>
          </cell>
          <cell r="AH1899">
            <v>-198166.07</v>
          </cell>
          <cell r="AI1899">
            <v>-94584.42</v>
          </cell>
          <cell r="AJ1899">
            <v>-266558.61</v>
          </cell>
          <cell r="AK1899">
            <v>-251820.19</v>
          </cell>
          <cell r="AL1899">
            <v>-299544.93</v>
          </cell>
          <cell r="AN1899">
            <v>-502842.23</v>
          </cell>
          <cell r="AO1899">
            <v>-167716.62</v>
          </cell>
          <cell r="AP1899">
            <v>-308472.51</v>
          </cell>
          <cell r="AQ1899">
            <v>-339300.61</v>
          </cell>
          <cell r="AR1899">
            <v>-289970.84999999998</v>
          </cell>
          <cell r="AS1899">
            <v>-315236.61</v>
          </cell>
          <cell r="AT1899">
            <v>-130874948.06999999</v>
          </cell>
          <cell r="AU1899">
            <v>-253707.76</v>
          </cell>
          <cell r="AV1899">
            <v>-139783.20000000001</v>
          </cell>
          <cell r="AW1899">
            <v>-202166.36</v>
          </cell>
          <cell r="AX1899">
            <v>-204078.2</v>
          </cell>
          <cell r="AY1899">
            <v>-4610611.58</v>
          </cell>
          <cell r="AZ1899">
            <v>0</v>
          </cell>
          <cell r="BA1899">
            <v>-156190714.87</v>
          </cell>
          <cell r="BC1899">
            <v>-156190714.87</v>
          </cell>
          <cell r="BD1899">
            <v>-1813484.77</v>
          </cell>
        </row>
        <row r="1900">
          <cell r="A1900" t="str">
            <v>CBAG213111</v>
          </cell>
          <cell r="B1900" t="str">
            <v>Imposto de Renda</v>
          </cell>
          <cell r="C1900">
            <v>0</v>
          </cell>
          <cell r="D1900">
            <v>-10571881.4</v>
          </cell>
          <cell r="E1900">
            <v>-14120072.970000001</v>
          </cell>
          <cell r="F1900">
            <v>0</v>
          </cell>
          <cell r="G1900">
            <v>0</v>
          </cell>
          <cell r="H1900">
            <v>0</v>
          </cell>
          <cell r="I1900">
            <v>0</v>
          </cell>
          <cell r="J1900">
            <v>0</v>
          </cell>
          <cell r="K1900">
            <v>0</v>
          </cell>
          <cell r="L1900">
            <v>0</v>
          </cell>
          <cell r="M1900">
            <v>0</v>
          </cell>
          <cell r="N1900">
            <v>0</v>
          </cell>
          <cell r="O1900">
            <v>-70256.149999999994</v>
          </cell>
          <cell r="P1900">
            <v>0</v>
          </cell>
          <cell r="Q1900">
            <v>0</v>
          </cell>
          <cell r="R1900">
            <v>0</v>
          </cell>
          <cell r="S1900">
            <v>0</v>
          </cell>
          <cell r="T1900">
            <v>0</v>
          </cell>
          <cell r="V1900">
            <v>-103528.73</v>
          </cell>
          <cell r="W1900">
            <v>-115343.19</v>
          </cell>
          <cell r="X1900">
            <v>-100738.34</v>
          </cell>
          <cell r="Y1900">
            <v>-89894.66</v>
          </cell>
          <cell r="Z1900">
            <v>-91026.67</v>
          </cell>
          <cell r="AA1900">
            <v>-87579.65</v>
          </cell>
          <cell r="AB1900">
            <v>-96701.34</v>
          </cell>
          <cell r="AC1900">
            <v>-132422.6</v>
          </cell>
          <cell r="AD1900">
            <v>-141314.28</v>
          </cell>
          <cell r="AE1900">
            <v>-110796.33</v>
          </cell>
          <cell r="AF1900">
            <v>-131117.84</v>
          </cell>
          <cell r="AG1900">
            <v>-110232.31</v>
          </cell>
          <cell r="AH1900">
            <v>-123668.11</v>
          </cell>
          <cell r="AI1900">
            <v>-63329.34</v>
          </cell>
          <cell r="AJ1900">
            <v>-180905.88</v>
          </cell>
          <cell r="AK1900">
            <v>-172415.46</v>
          </cell>
          <cell r="AL1900">
            <v>-202564.05</v>
          </cell>
          <cell r="AN1900">
            <v>-319152.01</v>
          </cell>
          <cell r="AO1900">
            <v>-116968.1</v>
          </cell>
          <cell r="AP1900">
            <v>-189067.56</v>
          </cell>
          <cell r="AQ1900">
            <v>-194920.55</v>
          </cell>
          <cell r="AR1900">
            <v>-175532.68</v>
          </cell>
          <cell r="AS1900">
            <v>-192156</v>
          </cell>
          <cell r="AT1900">
            <v>-119051255.91</v>
          </cell>
          <cell r="AU1900">
            <v>-158959.79999999999</v>
          </cell>
          <cell r="AV1900">
            <v>-84781.4</v>
          </cell>
          <cell r="AW1900">
            <v>-122630.58</v>
          </cell>
          <cell r="AX1900">
            <v>-128850.4</v>
          </cell>
          <cell r="AY1900">
            <v>-2930301.56</v>
          </cell>
          <cell r="AZ1900">
            <v>0</v>
          </cell>
          <cell r="BA1900">
            <v>-150480365.84999999</v>
          </cell>
          <cell r="BC1900">
            <v>-150480365.84999999</v>
          </cell>
          <cell r="BD1900">
            <v>-4908723.21</v>
          </cell>
        </row>
        <row r="1901">
          <cell r="A1901" t="str">
            <v>2111600</v>
          </cell>
          <cell r="B1901" t="str">
            <v>IMPOSTO DE RENDA-PESSOA JURIDICA</v>
          </cell>
          <cell r="C1901">
            <v>0</v>
          </cell>
          <cell r="D1901">
            <v>-10571881.4</v>
          </cell>
          <cell r="E1901">
            <v>-14120072.970000001</v>
          </cell>
          <cell r="F1901">
            <v>0</v>
          </cell>
          <cell r="G1901">
            <v>0</v>
          </cell>
          <cell r="H1901">
            <v>0</v>
          </cell>
          <cell r="I1901">
            <v>0</v>
          </cell>
          <cell r="J1901">
            <v>0</v>
          </cell>
          <cell r="K1901">
            <v>0</v>
          </cell>
          <cell r="L1901">
            <v>0</v>
          </cell>
          <cell r="M1901">
            <v>0</v>
          </cell>
          <cell r="N1901">
            <v>0</v>
          </cell>
          <cell r="O1901">
            <v>-70256.149999999994</v>
          </cell>
          <cell r="P1901">
            <v>0</v>
          </cell>
          <cell r="Q1901">
            <v>0</v>
          </cell>
          <cell r="R1901">
            <v>0</v>
          </cell>
          <cell r="S1901">
            <v>0</v>
          </cell>
          <cell r="T1901">
            <v>0</v>
          </cell>
          <cell r="V1901">
            <v>-103528.73</v>
          </cell>
          <cell r="W1901">
            <v>-115343.19</v>
          </cell>
          <cell r="X1901">
            <v>-100738.34</v>
          </cell>
          <cell r="Y1901">
            <v>-89894.66</v>
          </cell>
          <cell r="Z1901">
            <v>-91026.67</v>
          </cell>
          <cell r="AA1901">
            <v>-87579.65</v>
          </cell>
          <cell r="AB1901">
            <v>-96701.34</v>
          </cell>
          <cell r="AC1901">
            <v>-132422.6</v>
          </cell>
          <cell r="AD1901">
            <v>-141314.28</v>
          </cell>
          <cell r="AE1901">
            <v>-110796.33</v>
          </cell>
          <cell r="AF1901">
            <v>-131117.84</v>
          </cell>
          <cell r="AG1901">
            <v>-110232.31</v>
          </cell>
          <cell r="AH1901">
            <v>-123668.11</v>
          </cell>
          <cell r="AI1901">
            <v>-63329.34</v>
          </cell>
          <cell r="AJ1901">
            <v>-180905.88</v>
          </cell>
          <cell r="AK1901">
            <v>-172415.46</v>
          </cell>
          <cell r="AL1901">
            <v>-202564.05</v>
          </cell>
          <cell r="AN1901">
            <v>-319152.01</v>
          </cell>
          <cell r="AO1901">
            <v>-116968.1</v>
          </cell>
          <cell r="AP1901">
            <v>-189067.56</v>
          </cell>
          <cell r="AQ1901">
            <v>-194920.55</v>
          </cell>
          <cell r="AR1901">
            <v>-175532.68</v>
          </cell>
          <cell r="AS1901">
            <v>-192156</v>
          </cell>
          <cell r="AT1901">
            <v>-119051255.91</v>
          </cell>
          <cell r="AU1901">
            <v>-158959.79999999999</v>
          </cell>
          <cell r="AV1901">
            <v>-84781.4</v>
          </cell>
          <cell r="AW1901">
            <v>-122630.58</v>
          </cell>
          <cell r="AX1901">
            <v>-128850.4</v>
          </cell>
          <cell r="AY1901">
            <v>-2930301.56</v>
          </cell>
          <cell r="AZ1901">
            <v>0</v>
          </cell>
          <cell r="BA1901">
            <v>-150480365.84999999</v>
          </cell>
          <cell r="BC1901">
            <v>-150480365.84999999</v>
          </cell>
          <cell r="BD1901">
            <v>-4908723.21</v>
          </cell>
        </row>
        <row r="1902">
          <cell r="A1902" t="str">
            <v>CBAG213112</v>
          </cell>
          <cell r="B1902" t="str">
            <v>Contribuição Social</v>
          </cell>
          <cell r="C1902">
            <v>0</v>
          </cell>
          <cell r="D1902">
            <v>-4089823.26</v>
          </cell>
          <cell r="E1902">
            <v>-5359059.22</v>
          </cell>
          <cell r="F1902">
            <v>0</v>
          </cell>
          <cell r="G1902">
            <v>0</v>
          </cell>
          <cell r="H1902">
            <v>0</v>
          </cell>
          <cell r="I1902">
            <v>-231605.08</v>
          </cell>
          <cell r="J1902">
            <v>-194676.09</v>
          </cell>
          <cell r="K1902">
            <v>-230958.03</v>
          </cell>
          <cell r="L1902">
            <v>-218824.46</v>
          </cell>
          <cell r="M1902">
            <v>-183123.01</v>
          </cell>
          <cell r="N1902">
            <v>-148513.13</v>
          </cell>
          <cell r="O1902">
            <v>-64030.19</v>
          </cell>
          <cell r="P1902">
            <v>-367555.79</v>
          </cell>
          <cell r="Q1902">
            <v>-57146.95</v>
          </cell>
          <cell r="R1902">
            <v>-133389.99</v>
          </cell>
          <cell r="S1902">
            <v>-159627.71</v>
          </cell>
          <cell r="T1902">
            <v>-154411.89000000001</v>
          </cell>
          <cell r="U1902">
            <v>0</v>
          </cell>
          <cell r="V1902">
            <v>-63999.58</v>
          </cell>
          <cell r="W1902">
            <v>-70461.84</v>
          </cell>
          <cell r="X1902">
            <v>-63000.98</v>
          </cell>
          <cell r="Y1902">
            <v>-55700.04</v>
          </cell>
          <cell r="Z1902">
            <v>-57087.39</v>
          </cell>
          <cell r="AA1902">
            <v>-55131.27</v>
          </cell>
          <cell r="AB1902">
            <v>-60172.75</v>
          </cell>
          <cell r="AC1902">
            <v>-83217.100000000006</v>
          </cell>
          <cell r="AD1902">
            <v>-86142.57</v>
          </cell>
          <cell r="AE1902">
            <v>-68657.149999999994</v>
          </cell>
          <cell r="AF1902">
            <v>-80528.47</v>
          </cell>
          <cell r="AG1902">
            <v>-67926.039999999994</v>
          </cell>
          <cell r="AH1902">
            <v>-74497.960000000006</v>
          </cell>
          <cell r="AI1902">
            <v>-31255.08</v>
          </cell>
          <cell r="AJ1902">
            <v>-85652.73</v>
          </cell>
          <cell r="AK1902">
            <v>-79404.73</v>
          </cell>
          <cell r="AL1902">
            <v>-96980.88</v>
          </cell>
          <cell r="AN1902">
            <v>-183690.22</v>
          </cell>
          <cell r="AO1902">
            <v>-50748.52</v>
          </cell>
          <cell r="AP1902">
            <v>-119404.95</v>
          </cell>
          <cell r="AQ1902">
            <v>-144380.06</v>
          </cell>
          <cell r="AR1902">
            <v>-114438.17</v>
          </cell>
          <cell r="AS1902">
            <v>-123080.61</v>
          </cell>
          <cell r="AT1902">
            <v>-44135670.640000001</v>
          </cell>
          <cell r="AU1902">
            <v>-94747.96</v>
          </cell>
          <cell r="AV1902">
            <v>-55001.8</v>
          </cell>
          <cell r="AW1902">
            <v>-79535.78</v>
          </cell>
          <cell r="AX1902">
            <v>-75227.8</v>
          </cell>
          <cell r="AY1902">
            <v>-1680310.02</v>
          </cell>
          <cell r="AZ1902">
            <v>0</v>
          </cell>
          <cell r="BA1902">
            <v>-59628797.890000001</v>
          </cell>
          <cell r="BC1902">
            <v>-59628797.890000001</v>
          </cell>
          <cell r="BD1902">
            <v>-1813484.77</v>
          </cell>
        </row>
        <row r="1903">
          <cell r="A1903" t="str">
            <v>2111616</v>
          </cell>
          <cell r="B1903" t="str">
            <v>CONTRIBUICAO SOCIAL</v>
          </cell>
          <cell r="C1903">
            <v>0</v>
          </cell>
          <cell r="D1903">
            <v>-4089823.26</v>
          </cell>
          <cell r="E1903">
            <v>-5359059.22</v>
          </cell>
          <cell r="F1903">
            <v>0</v>
          </cell>
          <cell r="G1903">
            <v>0</v>
          </cell>
          <cell r="H1903">
            <v>0</v>
          </cell>
          <cell r="I1903">
            <v>-231605.08</v>
          </cell>
          <cell r="J1903">
            <v>-194676.09</v>
          </cell>
          <cell r="K1903">
            <v>-230958.03</v>
          </cell>
          <cell r="L1903">
            <v>-218824.46</v>
          </cell>
          <cell r="M1903">
            <v>-183123.01</v>
          </cell>
          <cell r="N1903">
            <v>-148513.13</v>
          </cell>
          <cell r="O1903">
            <v>-64030.19</v>
          </cell>
          <cell r="P1903">
            <v>-367555.79</v>
          </cell>
          <cell r="Q1903">
            <v>-57146.95</v>
          </cell>
          <cell r="R1903">
            <v>-133389.99</v>
          </cell>
          <cell r="S1903">
            <v>-159627.71</v>
          </cell>
          <cell r="T1903">
            <v>-154411.89000000001</v>
          </cell>
          <cell r="U1903">
            <v>0</v>
          </cell>
          <cell r="V1903">
            <v>-63999.58</v>
          </cell>
          <cell r="W1903">
            <v>-70461.84</v>
          </cell>
          <cell r="X1903">
            <v>-63000.98</v>
          </cell>
          <cell r="Y1903">
            <v>-55700.04</v>
          </cell>
          <cell r="Z1903">
            <v>-57087.39</v>
          </cell>
          <cell r="AA1903">
            <v>-55131.27</v>
          </cell>
          <cell r="AB1903">
            <v>-60172.75</v>
          </cell>
          <cell r="AC1903">
            <v>-83217.100000000006</v>
          </cell>
          <cell r="AD1903">
            <v>-86142.57</v>
          </cell>
          <cell r="AE1903">
            <v>-68657.149999999994</v>
          </cell>
          <cell r="AF1903">
            <v>-80528.47</v>
          </cell>
          <cell r="AG1903">
            <v>-67926.039999999994</v>
          </cell>
          <cell r="AH1903">
            <v>-74497.960000000006</v>
          </cell>
          <cell r="AI1903">
            <v>-31255.08</v>
          </cell>
          <cell r="AJ1903">
            <v>-85652.73</v>
          </cell>
          <cell r="AK1903">
            <v>-79404.73</v>
          </cell>
          <cell r="AL1903">
            <v>-96980.88</v>
          </cell>
          <cell r="AN1903">
            <v>-183690.22</v>
          </cell>
          <cell r="AO1903">
            <v>-50748.52</v>
          </cell>
          <cell r="AP1903">
            <v>-119404.95</v>
          </cell>
          <cell r="AQ1903">
            <v>-144380.06</v>
          </cell>
          <cell r="AR1903">
            <v>-114438.17</v>
          </cell>
          <cell r="AS1903">
            <v>-123080.61</v>
          </cell>
          <cell r="AT1903">
            <v>-44135670.640000001</v>
          </cell>
          <cell r="AU1903">
            <v>-94747.96</v>
          </cell>
          <cell r="AV1903">
            <v>-55001.8</v>
          </cell>
          <cell r="AW1903">
            <v>-79535.78</v>
          </cell>
          <cell r="AX1903">
            <v>-75227.8</v>
          </cell>
          <cell r="AY1903">
            <v>-1680310.02</v>
          </cell>
          <cell r="AZ1903">
            <v>0</v>
          </cell>
          <cell r="BA1903">
            <v>-59628797.890000001</v>
          </cell>
          <cell r="BC1903">
            <v>-59628797.890000001</v>
          </cell>
          <cell r="BD1903">
            <v>-1813484.77</v>
          </cell>
        </row>
        <row r="1904">
          <cell r="A1904" t="str">
            <v>CBAG213113</v>
          </cell>
          <cell r="B1904" t="str">
            <v>I. Renda e Cont. Social a Compensar com Ativo</v>
          </cell>
          <cell r="C1904">
            <v>0</v>
          </cell>
          <cell r="D1904">
            <v>14661704.66</v>
          </cell>
          <cell r="E1904">
            <v>6944765.7300000004</v>
          </cell>
          <cell r="G1904">
            <v>0</v>
          </cell>
          <cell r="H1904">
            <v>0</v>
          </cell>
          <cell r="I1904">
            <v>0</v>
          </cell>
          <cell r="J1904">
            <v>0</v>
          </cell>
          <cell r="K1904">
            <v>0</v>
          </cell>
          <cell r="L1904">
            <v>0</v>
          </cell>
          <cell r="M1904">
            <v>0</v>
          </cell>
          <cell r="N1904">
            <v>0</v>
          </cell>
          <cell r="O1904">
            <v>0</v>
          </cell>
          <cell r="P1904">
            <v>0</v>
          </cell>
          <cell r="Q1904">
            <v>0</v>
          </cell>
          <cell r="R1904">
            <v>0</v>
          </cell>
          <cell r="S1904">
            <v>0</v>
          </cell>
          <cell r="T1904">
            <v>0</v>
          </cell>
          <cell r="V1904">
            <v>0</v>
          </cell>
          <cell r="W1904">
            <v>0</v>
          </cell>
          <cell r="X1904">
            <v>0</v>
          </cell>
          <cell r="Y1904">
            <v>0</v>
          </cell>
          <cell r="Z1904">
            <v>0</v>
          </cell>
          <cell r="AA1904">
            <v>0</v>
          </cell>
          <cell r="AB1904">
            <v>0</v>
          </cell>
          <cell r="AC1904">
            <v>0</v>
          </cell>
          <cell r="AD1904">
            <v>0</v>
          </cell>
          <cell r="AE1904">
            <v>0</v>
          </cell>
          <cell r="AF1904">
            <v>0</v>
          </cell>
          <cell r="AG1904">
            <v>0</v>
          </cell>
          <cell r="AH1904">
            <v>0</v>
          </cell>
          <cell r="AJ1904">
            <v>0</v>
          </cell>
          <cell r="AT1904">
            <v>32311978.48</v>
          </cell>
          <cell r="AU1904">
            <v>0</v>
          </cell>
          <cell r="AV1904">
            <v>0</v>
          </cell>
          <cell r="AW1904">
            <v>0</v>
          </cell>
          <cell r="AX1904">
            <v>0</v>
          </cell>
          <cell r="AY1904">
            <v>0</v>
          </cell>
          <cell r="AZ1904">
            <v>0</v>
          </cell>
          <cell r="BA1904">
            <v>53918448.869999997</v>
          </cell>
          <cell r="BC1904">
            <v>53918448.869999997</v>
          </cell>
          <cell r="BD1904">
            <v>4908723.21</v>
          </cell>
        </row>
        <row r="1905">
          <cell r="A1905" t="str">
            <v>2111695</v>
          </cell>
          <cell r="B1905" t="str">
            <v>(-) IRPJ CORRENTE A COMPENSAR COM ATIVO</v>
          </cell>
          <cell r="C1905">
            <v>0</v>
          </cell>
          <cell r="D1905">
            <v>10571881.4</v>
          </cell>
          <cell r="E1905">
            <v>2958857.2</v>
          </cell>
          <cell r="H1905">
            <v>0</v>
          </cell>
          <cell r="AT1905">
            <v>21971224</v>
          </cell>
          <cell r="AY1905">
            <v>0</v>
          </cell>
          <cell r="AZ1905">
            <v>0</v>
          </cell>
          <cell r="BA1905">
            <v>35501962.600000001</v>
          </cell>
          <cell r="BC1905">
            <v>35501962.600000001</v>
          </cell>
          <cell r="BD1905">
            <v>4908723.21</v>
          </cell>
        </row>
        <row r="1906">
          <cell r="A1906" t="str">
            <v>2111696</v>
          </cell>
          <cell r="B1906" t="str">
            <v>(-) CSLL CORRENTE A COMPENSAR COM ATIVO</v>
          </cell>
          <cell r="C1906">
            <v>0</v>
          </cell>
          <cell r="D1906">
            <v>4089823.26</v>
          </cell>
          <cell r="E1906">
            <v>3985908.53</v>
          </cell>
          <cell r="H1906">
            <v>0</v>
          </cell>
          <cell r="AT1906">
            <v>10340754.48</v>
          </cell>
          <cell r="AY1906">
            <v>0</v>
          </cell>
          <cell r="AZ1906">
            <v>0</v>
          </cell>
          <cell r="BA1906">
            <v>18416486.27</v>
          </cell>
          <cell r="BC1906">
            <v>18416486.27</v>
          </cell>
          <cell r="BD1906">
            <v>0</v>
          </cell>
        </row>
        <row r="1907">
          <cell r="A1907" t="str">
            <v>CBAG21312</v>
          </cell>
          <cell r="B1907" t="str">
            <v>Outras Obrigações Fiscais Federais</v>
          </cell>
          <cell r="C1907">
            <v>-35097116.840000004</v>
          </cell>
          <cell r="D1907">
            <v>-61070878.670000002</v>
          </cell>
          <cell r="E1907">
            <v>-11799186.73</v>
          </cell>
          <cell r="F1907">
            <v>-1272139.0900000001</v>
          </cell>
          <cell r="G1907">
            <v>-249357.4</v>
          </cell>
          <cell r="H1907">
            <v>-28551.63</v>
          </cell>
          <cell r="I1907">
            <v>-173292.21</v>
          </cell>
          <cell r="J1907">
            <v>-174393.17</v>
          </cell>
          <cell r="K1907">
            <v>-182637.02</v>
          </cell>
          <cell r="L1907">
            <v>-161543.26</v>
          </cell>
          <cell r="M1907">
            <v>-138678.26</v>
          </cell>
          <cell r="N1907">
            <v>-131508.31</v>
          </cell>
          <cell r="O1907">
            <v>-68960.66</v>
          </cell>
          <cell r="P1907">
            <v>-324.89</v>
          </cell>
          <cell r="Q1907">
            <v>-81967.64</v>
          </cell>
          <cell r="R1907">
            <v>-269555.20000000001</v>
          </cell>
          <cell r="S1907">
            <v>-160700.6</v>
          </cell>
          <cell r="T1907">
            <v>-152230.46</v>
          </cell>
          <cell r="U1907">
            <v>-66442.52</v>
          </cell>
          <cell r="V1907">
            <v>-90345.66</v>
          </cell>
          <cell r="W1907">
            <v>-109821.17</v>
          </cell>
          <cell r="X1907">
            <v>-90533.61</v>
          </cell>
          <cell r="Y1907">
            <v>-79453.279999999999</v>
          </cell>
          <cell r="Z1907">
            <v>-79128.55</v>
          </cell>
          <cell r="AA1907">
            <v>-79482.11</v>
          </cell>
          <cell r="AB1907">
            <v>-78754.31</v>
          </cell>
          <cell r="AC1907">
            <v>-95545.44</v>
          </cell>
          <cell r="AD1907">
            <v>-112424.32000000001</v>
          </cell>
          <cell r="AE1907">
            <v>-100425.32</v>
          </cell>
          <cell r="AF1907">
            <v>-110284.85</v>
          </cell>
          <cell r="AG1907">
            <v>-89137.69</v>
          </cell>
          <cell r="AH1907">
            <v>-113452.49</v>
          </cell>
          <cell r="AI1907">
            <v>-48468.35</v>
          </cell>
          <cell r="AJ1907">
            <v>-115696.42</v>
          </cell>
          <cell r="AK1907">
            <v>-174662.44</v>
          </cell>
          <cell r="AL1907">
            <v>-177303.12</v>
          </cell>
          <cell r="AM1907">
            <v>0</v>
          </cell>
          <cell r="AN1907">
            <v>-284922.05</v>
          </cell>
          <cell r="AO1907">
            <v>-26926.97</v>
          </cell>
          <cell r="AP1907">
            <v>-183520.93</v>
          </cell>
          <cell r="AQ1907">
            <v>-305383.03000000003</v>
          </cell>
          <cell r="AR1907">
            <v>-169167.1</v>
          </cell>
          <cell r="AS1907">
            <v>-187277.2</v>
          </cell>
          <cell r="AT1907">
            <v>-5256185.26</v>
          </cell>
          <cell r="AU1907">
            <v>-160419.48000000001</v>
          </cell>
          <cell r="AV1907">
            <v>-62182.47</v>
          </cell>
          <cell r="AW1907">
            <v>-95193.93</v>
          </cell>
          <cell r="AX1907">
            <v>-89469.25</v>
          </cell>
          <cell r="AY1907">
            <v>-630639.12</v>
          </cell>
          <cell r="AZ1907">
            <v>-28687276.18</v>
          </cell>
          <cell r="BA1907">
            <v>-149162946.66</v>
          </cell>
          <cell r="BC1907">
            <v>-149162946.66</v>
          </cell>
          <cell r="BD1907">
            <v>-34950910.030000001</v>
          </cell>
        </row>
        <row r="1908">
          <cell r="A1908" t="str">
            <v>CBAG2131201</v>
          </cell>
          <cell r="B1908" t="str">
            <v>PIS/Pasep e Cofins</v>
          </cell>
          <cell r="C1908">
            <v>-21924524.260000002</v>
          </cell>
          <cell r="D1908">
            <v>-53084609.659999996</v>
          </cell>
          <cell r="E1908">
            <v>-10498622.640000001</v>
          </cell>
          <cell r="F1908">
            <v>-991717.72</v>
          </cell>
          <cell r="G1908">
            <v>0</v>
          </cell>
          <cell r="H1908">
            <v>0</v>
          </cell>
          <cell r="I1908">
            <v>-129070.38</v>
          </cell>
          <cell r="J1908">
            <v>-128811.74</v>
          </cell>
          <cell r="K1908">
            <v>-130240.92</v>
          </cell>
          <cell r="L1908">
            <v>-112485.11</v>
          </cell>
          <cell r="M1908">
            <v>-91808.12</v>
          </cell>
          <cell r="N1908">
            <v>-73490.990000000005</v>
          </cell>
          <cell r="O1908">
            <v>-39876.54</v>
          </cell>
          <cell r="Q1908">
            <v>-46866.79</v>
          </cell>
          <cell r="R1908">
            <v>-72649.539999999994</v>
          </cell>
          <cell r="S1908">
            <v>-118935.26</v>
          </cell>
          <cell r="T1908">
            <v>-111768.8</v>
          </cell>
          <cell r="U1908">
            <v>-65501.24</v>
          </cell>
          <cell r="V1908">
            <v>-54476.7</v>
          </cell>
          <cell r="W1908">
            <v>-73505.09</v>
          </cell>
          <cell r="X1908">
            <v>-53986.33</v>
          </cell>
          <cell r="Y1908">
            <v>-48835.9</v>
          </cell>
          <cell r="Z1908">
            <v>-46994.559999999998</v>
          </cell>
          <cell r="AA1908">
            <v>-46919.71</v>
          </cell>
          <cell r="AB1908">
            <v>-50614.86</v>
          </cell>
          <cell r="AC1908">
            <v>-60365.54</v>
          </cell>
          <cell r="AD1908">
            <v>-74767.240000000005</v>
          </cell>
          <cell r="AE1908">
            <v>-63353.1</v>
          </cell>
          <cell r="AF1908">
            <v>-73178.55</v>
          </cell>
          <cell r="AG1908">
            <v>-50720.66</v>
          </cell>
          <cell r="AH1908">
            <v>-70020.41</v>
          </cell>
          <cell r="AI1908">
            <v>-25576.560000000001</v>
          </cell>
          <cell r="AJ1908">
            <v>-54338.29</v>
          </cell>
          <cell r="AK1908">
            <v>-53703.59</v>
          </cell>
          <cell r="AL1908">
            <v>-60081.95</v>
          </cell>
          <cell r="AN1908">
            <v>-272421.74</v>
          </cell>
          <cell r="AO1908">
            <v>-1093.76</v>
          </cell>
          <cell r="AP1908">
            <v>-172737.97</v>
          </cell>
          <cell r="AQ1908">
            <v>-187688.43</v>
          </cell>
          <cell r="AR1908">
            <v>-159644.70000000001</v>
          </cell>
          <cell r="AS1908">
            <v>-176678.17</v>
          </cell>
          <cell r="AT1908">
            <v>-4714856.01</v>
          </cell>
          <cell r="AU1908">
            <v>-109357.48</v>
          </cell>
          <cell r="AV1908">
            <v>-50255.34</v>
          </cell>
          <cell r="AW1908">
            <v>-81364.87</v>
          </cell>
          <cell r="AX1908">
            <v>-83110.039999999994</v>
          </cell>
          <cell r="AY1908">
            <v>-1018927.3</v>
          </cell>
          <cell r="AZ1908">
            <v>-28296888.530000001</v>
          </cell>
          <cell r="BA1908">
            <v>-123907443.09</v>
          </cell>
          <cell r="BC1908">
            <v>-123907443.09</v>
          </cell>
          <cell r="BD1908">
            <v>-34726087.619999997</v>
          </cell>
        </row>
        <row r="1909">
          <cell r="A1909" t="str">
            <v>2111702</v>
          </cell>
          <cell r="B1909" t="str">
            <v>COFINS</v>
          </cell>
          <cell r="C1909">
            <v>-18029600.02</v>
          </cell>
          <cell r="D1909">
            <v>-43723645.609999999</v>
          </cell>
          <cell r="E1909">
            <v>-8635289.4000000004</v>
          </cell>
          <cell r="F1909">
            <v>-818479.68</v>
          </cell>
          <cell r="G1909">
            <v>0</v>
          </cell>
          <cell r="H1909">
            <v>0</v>
          </cell>
          <cell r="I1909">
            <v>-106085.48</v>
          </cell>
          <cell r="J1909">
            <v>-105872.8</v>
          </cell>
          <cell r="K1909">
            <v>-107047.39</v>
          </cell>
          <cell r="L1909">
            <v>-92453.75</v>
          </cell>
          <cell r="M1909">
            <v>-75458.720000000001</v>
          </cell>
          <cell r="N1909">
            <v>-60403.5</v>
          </cell>
          <cell r="O1909">
            <v>-32775.25</v>
          </cell>
          <cell r="Q1909">
            <v>-38520.86</v>
          </cell>
          <cell r="R1909">
            <v>-59712.19</v>
          </cell>
          <cell r="S1909">
            <v>-97755.15</v>
          </cell>
          <cell r="T1909">
            <v>-91864.74</v>
          </cell>
          <cell r="U1909">
            <v>-56342.83</v>
          </cell>
          <cell r="V1909">
            <v>-44775.55</v>
          </cell>
          <cell r="W1909">
            <v>-60415.12</v>
          </cell>
          <cell r="X1909">
            <v>-44372.55</v>
          </cell>
          <cell r="Y1909">
            <v>-40139.18</v>
          </cell>
          <cell r="Z1909">
            <v>-38625.78</v>
          </cell>
          <cell r="AA1909">
            <v>-38564.33</v>
          </cell>
          <cell r="AB1909">
            <v>-41601.26</v>
          </cell>
          <cell r="AC1909">
            <v>-49615.56</v>
          </cell>
          <cell r="AD1909">
            <v>-61452.49</v>
          </cell>
          <cell r="AE1909">
            <v>-52071.040000000001</v>
          </cell>
          <cell r="AF1909">
            <v>-60146.78</v>
          </cell>
          <cell r="AG1909">
            <v>-41688.31</v>
          </cell>
          <cell r="AH1909">
            <v>-57551</v>
          </cell>
          <cell r="AI1909">
            <v>-21021.83</v>
          </cell>
          <cell r="AJ1909">
            <v>-44661.61</v>
          </cell>
          <cell r="AK1909">
            <v>-44139.94</v>
          </cell>
          <cell r="AL1909">
            <v>-49382.43</v>
          </cell>
          <cell r="AN1909">
            <v>-223908.28</v>
          </cell>
          <cell r="AO1909">
            <v>-940.87</v>
          </cell>
          <cell r="AP1909">
            <v>-141976.41</v>
          </cell>
          <cell r="AQ1909">
            <v>-154264.46</v>
          </cell>
          <cell r="AR1909">
            <v>-131214.81</v>
          </cell>
          <cell r="AS1909">
            <v>-145214.94</v>
          </cell>
          <cell r="AT1909">
            <v>-3879384.7</v>
          </cell>
          <cell r="AU1909">
            <v>-89882.85</v>
          </cell>
          <cell r="AV1909">
            <v>-41306.57</v>
          </cell>
          <cell r="AW1909">
            <v>-66876.100000000006</v>
          </cell>
          <cell r="AX1909">
            <v>-68309.960000000006</v>
          </cell>
          <cell r="AY1909">
            <v>-843587.71</v>
          </cell>
          <cell r="AZ1909">
            <v>-23252886.989999998</v>
          </cell>
          <cell r="BA1909">
            <v>-101961286.78</v>
          </cell>
          <cell r="BC1909">
            <v>-101961286.78</v>
          </cell>
          <cell r="BD1909">
            <v>-28546079.760000002</v>
          </cell>
        </row>
        <row r="1910">
          <cell r="A1910" t="str">
            <v>2111703</v>
          </cell>
          <cell r="B1910" t="str">
            <v>PASEP</v>
          </cell>
          <cell r="C1910">
            <v>-3894924.24</v>
          </cell>
          <cell r="D1910">
            <v>-9360964.0500000007</v>
          </cell>
          <cell r="E1910">
            <v>-1863333.24</v>
          </cell>
          <cell r="F1910">
            <v>-173238.04</v>
          </cell>
          <cell r="G1910">
            <v>0</v>
          </cell>
          <cell r="H1910">
            <v>0</v>
          </cell>
          <cell r="I1910">
            <v>-22984.9</v>
          </cell>
          <cell r="J1910">
            <v>-22938.94</v>
          </cell>
          <cell r="K1910">
            <v>-23193.53</v>
          </cell>
          <cell r="L1910">
            <v>-20031.36</v>
          </cell>
          <cell r="M1910">
            <v>-16349.4</v>
          </cell>
          <cell r="N1910">
            <v>-13087.49</v>
          </cell>
          <cell r="O1910">
            <v>-7101.29</v>
          </cell>
          <cell r="Q1910">
            <v>-8345.93</v>
          </cell>
          <cell r="R1910">
            <v>-12937.35</v>
          </cell>
          <cell r="S1910">
            <v>-21180.11</v>
          </cell>
          <cell r="T1910">
            <v>-19904.060000000001</v>
          </cell>
          <cell r="U1910">
            <v>-9158.41</v>
          </cell>
          <cell r="V1910">
            <v>-9701.15</v>
          </cell>
          <cell r="W1910">
            <v>-13089.97</v>
          </cell>
          <cell r="X1910">
            <v>-9613.7800000000007</v>
          </cell>
          <cell r="Y1910">
            <v>-8696.7199999999993</v>
          </cell>
          <cell r="Z1910">
            <v>-8368.7800000000007</v>
          </cell>
          <cell r="AA1910">
            <v>-8355.3799999999992</v>
          </cell>
          <cell r="AB1910">
            <v>-9013.6</v>
          </cell>
          <cell r="AC1910">
            <v>-10749.98</v>
          </cell>
          <cell r="AD1910">
            <v>-13314.75</v>
          </cell>
          <cell r="AE1910">
            <v>-11282.06</v>
          </cell>
          <cell r="AF1910">
            <v>-13031.77</v>
          </cell>
          <cell r="AG1910">
            <v>-9032.35</v>
          </cell>
          <cell r="AH1910">
            <v>-12469.41</v>
          </cell>
          <cell r="AI1910">
            <v>-4554.7299999999996</v>
          </cell>
          <cell r="AJ1910">
            <v>-9676.68</v>
          </cell>
          <cell r="AK1910">
            <v>-9563.65</v>
          </cell>
          <cell r="AL1910">
            <v>-10699.52</v>
          </cell>
          <cell r="AN1910">
            <v>-48513.46</v>
          </cell>
          <cell r="AO1910">
            <v>-152.88999999999999</v>
          </cell>
          <cell r="AP1910">
            <v>-30761.56</v>
          </cell>
          <cell r="AQ1910">
            <v>-33423.97</v>
          </cell>
          <cell r="AR1910">
            <v>-28429.89</v>
          </cell>
          <cell r="AS1910">
            <v>-31463.23</v>
          </cell>
          <cell r="AT1910">
            <v>-835471.31</v>
          </cell>
          <cell r="AU1910">
            <v>-19474.63</v>
          </cell>
          <cell r="AV1910">
            <v>-8948.77</v>
          </cell>
          <cell r="AW1910">
            <v>-14488.77</v>
          </cell>
          <cell r="AX1910">
            <v>-14800.08</v>
          </cell>
          <cell r="AY1910">
            <v>-175339.59</v>
          </cell>
          <cell r="AZ1910">
            <v>-5044001.54</v>
          </cell>
          <cell r="BA1910">
            <v>-21946156.309999999</v>
          </cell>
          <cell r="BC1910">
            <v>-21946156.309999999</v>
          </cell>
          <cell r="BD1910">
            <v>-6180007.8600000003</v>
          </cell>
        </row>
        <row r="1911">
          <cell r="A1911" t="str">
            <v>CBAG2131202</v>
          </cell>
          <cell r="B1911" t="str">
            <v>PIS/Pasep e Cofins a Compensar com o Ativo</v>
          </cell>
          <cell r="C1911">
            <v>0</v>
          </cell>
          <cell r="D1911">
            <v>53084609.659999996</v>
          </cell>
          <cell r="E1911">
            <v>0</v>
          </cell>
          <cell r="F1911">
            <v>0</v>
          </cell>
          <cell r="G1911">
            <v>0</v>
          </cell>
          <cell r="H1911">
            <v>0</v>
          </cell>
          <cell r="I1911">
            <v>0</v>
          </cell>
          <cell r="J1911">
            <v>0</v>
          </cell>
          <cell r="K1911">
            <v>0</v>
          </cell>
          <cell r="L1911">
            <v>0</v>
          </cell>
          <cell r="M1911">
            <v>0</v>
          </cell>
          <cell r="N1911">
            <v>0</v>
          </cell>
          <cell r="O1911">
            <v>0</v>
          </cell>
          <cell r="Q1911">
            <v>0</v>
          </cell>
          <cell r="R1911">
            <v>0</v>
          </cell>
          <cell r="S1911">
            <v>0</v>
          </cell>
          <cell r="T1911">
            <v>0</v>
          </cell>
          <cell r="U1911">
            <v>0</v>
          </cell>
          <cell r="V1911">
            <v>0</v>
          </cell>
          <cell r="W1911">
            <v>0</v>
          </cell>
          <cell r="X1911">
            <v>0</v>
          </cell>
          <cell r="Y1911">
            <v>0</v>
          </cell>
          <cell r="Z1911">
            <v>0</v>
          </cell>
          <cell r="AA1911">
            <v>0</v>
          </cell>
          <cell r="AB1911">
            <v>0</v>
          </cell>
          <cell r="AC1911">
            <v>0</v>
          </cell>
          <cell r="AD1911">
            <v>0</v>
          </cell>
          <cell r="AE1911">
            <v>0</v>
          </cell>
          <cell r="AF1911">
            <v>0</v>
          </cell>
          <cell r="AG1911">
            <v>0</v>
          </cell>
          <cell r="AH1911">
            <v>0</v>
          </cell>
          <cell r="AT1911">
            <v>0</v>
          </cell>
          <cell r="AU1911">
            <v>0</v>
          </cell>
          <cell r="AV1911">
            <v>0</v>
          </cell>
          <cell r="AW1911">
            <v>0</v>
          </cell>
          <cell r="AX1911">
            <v>0</v>
          </cell>
          <cell r="AY1911">
            <v>400315.95</v>
          </cell>
          <cell r="AZ1911">
            <v>0</v>
          </cell>
          <cell r="BA1911">
            <v>53484925.609999999</v>
          </cell>
          <cell r="BC1911">
            <v>53484925.609999999</v>
          </cell>
          <cell r="BD1911">
            <v>0</v>
          </cell>
        </row>
        <row r="1912">
          <cell r="A1912" t="str">
            <v>2111797</v>
          </cell>
          <cell r="B1912" t="str">
            <v>(-) PIS/PASEP A COMPENSAR COM ATIVO</v>
          </cell>
          <cell r="C1912">
            <v>0</v>
          </cell>
          <cell r="D1912">
            <v>9360964.0500000007</v>
          </cell>
          <cell r="AY1912">
            <v>0</v>
          </cell>
          <cell r="AZ1912">
            <v>0</v>
          </cell>
          <cell r="BA1912">
            <v>9360964.0500000007</v>
          </cell>
          <cell r="BC1912">
            <v>9360964.0500000007</v>
          </cell>
          <cell r="BD1912">
            <v>0</v>
          </cell>
        </row>
        <row r="1913">
          <cell r="A1913" t="str">
            <v>2111798</v>
          </cell>
          <cell r="B1913" t="str">
            <v>(-) COFINS A COMPENSAR COM ATIVO</v>
          </cell>
          <cell r="C1913">
            <v>0</v>
          </cell>
          <cell r="D1913">
            <v>43723645.609999999</v>
          </cell>
          <cell r="AT1913">
            <v>0</v>
          </cell>
          <cell r="AY1913">
            <v>400315.95</v>
          </cell>
          <cell r="AZ1913">
            <v>0</v>
          </cell>
          <cell r="BA1913">
            <v>44123961.560000002</v>
          </cell>
          <cell r="BC1913">
            <v>44123961.560000002</v>
          </cell>
          <cell r="BD1913">
            <v>0</v>
          </cell>
        </row>
        <row r="1914">
          <cell r="A1914" t="str">
            <v>CBAG2131203</v>
          </cell>
          <cell r="B1914" t="str">
            <v>IRRF - Imposto de Renda Retido na Fonte</v>
          </cell>
          <cell r="C1914">
            <v>-200381.8</v>
          </cell>
          <cell r="D1914">
            <v>-465771.7</v>
          </cell>
          <cell r="E1914">
            <v>-1241434.3799999999</v>
          </cell>
          <cell r="F1914">
            <v>-29746.73</v>
          </cell>
          <cell r="G1914">
            <v>-20420.89</v>
          </cell>
          <cell r="H1914">
            <v>-5071.6000000000004</v>
          </cell>
          <cell r="I1914">
            <v>-525.05999999999995</v>
          </cell>
          <cell r="J1914">
            <v>-760.95</v>
          </cell>
          <cell r="K1914">
            <v>-2553.7800000000002</v>
          </cell>
          <cell r="L1914">
            <v>-4037.69</v>
          </cell>
          <cell r="M1914">
            <v>-626.91999999999996</v>
          </cell>
          <cell r="N1914">
            <v>-5152.55</v>
          </cell>
          <cell r="O1914">
            <v>-437.16</v>
          </cell>
          <cell r="P1914">
            <v>-75.680000000000007</v>
          </cell>
          <cell r="Q1914">
            <v>-1045.3699999999999</v>
          </cell>
          <cell r="R1914">
            <v>-7059.39</v>
          </cell>
          <cell r="S1914">
            <v>-733.91</v>
          </cell>
          <cell r="T1914">
            <v>-473.2</v>
          </cell>
          <cell r="U1914">
            <v>-279.5</v>
          </cell>
          <cell r="V1914">
            <v>-6949.77</v>
          </cell>
          <cell r="W1914">
            <v>-7788.4</v>
          </cell>
          <cell r="X1914">
            <v>-9746.64</v>
          </cell>
          <cell r="Y1914">
            <v>-4555.05</v>
          </cell>
          <cell r="Z1914">
            <v>-6004.54</v>
          </cell>
          <cell r="AA1914">
            <v>-6490.42</v>
          </cell>
          <cell r="AB1914">
            <v>-1844.66</v>
          </cell>
          <cell r="AC1914">
            <v>-2376.09</v>
          </cell>
          <cell r="AD1914">
            <v>-2375.88</v>
          </cell>
          <cell r="AE1914">
            <v>-2848.25</v>
          </cell>
          <cell r="AF1914">
            <v>-2402.58</v>
          </cell>
          <cell r="AG1914">
            <v>-4779.01</v>
          </cell>
          <cell r="AH1914">
            <v>-4421.76</v>
          </cell>
          <cell r="AI1914">
            <v>-21233.38</v>
          </cell>
          <cell r="AJ1914">
            <v>-57910.07</v>
          </cell>
          <cell r="AK1914">
            <v>-118100.76</v>
          </cell>
          <cell r="AL1914">
            <v>-114243.22</v>
          </cell>
          <cell r="AM1914">
            <v>0</v>
          </cell>
          <cell r="AN1914">
            <v>-4603.1099999999997</v>
          </cell>
          <cell r="AO1914">
            <v>0</v>
          </cell>
          <cell r="AP1914">
            <v>-3342.66</v>
          </cell>
          <cell r="AQ1914">
            <v>-110255.23</v>
          </cell>
          <cell r="AR1914">
            <v>-2080.98</v>
          </cell>
          <cell r="AS1914">
            <v>-3149.71</v>
          </cell>
          <cell r="AT1914">
            <v>-38945.51</v>
          </cell>
          <cell r="AU1914">
            <v>-7506.38</v>
          </cell>
          <cell r="AV1914">
            <v>-2897.51</v>
          </cell>
          <cell r="AW1914">
            <v>-3359.33</v>
          </cell>
          <cell r="AX1914">
            <v>-1547.44</v>
          </cell>
          <cell r="AY1914">
            <v>-2549.64</v>
          </cell>
          <cell r="AZ1914">
            <v>-65598.14</v>
          </cell>
          <cell r="BA1914">
            <v>-2606494.38</v>
          </cell>
          <cell r="BC1914">
            <v>-2606494.38</v>
          </cell>
          <cell r="BD1914">
            <v>-52119.07</v>
          </cell>
        </row>
        <row r="1915">
          <cell r="A1915" t="str">
            <v>2111601</v>
          </cell>
          <cell r="B1915" t="str">
            <v>IRRF-SERVICOS PESSOA JURIDICA</v>
          </cell>
          <cell r="C1915">
            <v>-197091.35</v>
          </cell>
          <cell r="D1915">
            <v>-443450.66</v>
          </cell>
          <cell r="E1915">
            <v>-3728.75</v>
          </cell>
          <cell r="F1915">
            <v>-33249.089999999997</v>
          </cell>
          <cell r="G1915">
            <v>-20420.89</v>
          </cell>
          <cell r="H1915">
            <v>-5071.6000000000004</v>
          </cell>
          <cell r="I1915">
            <v>-525.05999999999995</v>
          </cell>
          <cell r="J1915">
            <v>-520.04999999999995</v>
          </cell>
          <cell r="K1915">
            <v>-1123.5999999999999</v>
          </cell>
          <cell r="L1915">
            <v>-555.52</v>
          </cell>
          <cell r="M1915">
            <v>-354.13</v>
          </cell>
          <cell r="N1915">
            <v>-2896.48</v>
          </cell>
          <cell r="O1915">
            <v>-437.16</v>
          </cell>
          <cell r="P1915">
            <v>-75.680000000000007</v>
          </cell>
          <cell r="Q1915">
            <v>-236.03</v>
          </cell>
          <cell r="R1915">
            <v>-334.01</v>
          </cell>
          <cell r="S1915">
            <v>-706.41</v>
          </cell>
          <cell r="T1915">
            <v>-473.2</v>
          </cell>
          <cell r="U1915">
            <v>-208.77</v>
          </cell>
          <cell r="V1915">
            <v>-2027.88</v>
          </cell>
          <cell r="W1915">
            <v>-2022.35</v>
          </cell>
          <cell r="X1915">
            <v>-4177.46</v>
          </cell>
          <cell r="Y1915">
            <v>-1845.58</v>
          </cell>
          <cell r="Z1915">
            <v>-1845.58</v>
          </cell>
          <cell r="AA1915">
            <v>-1827.82</v>
          </cell>
          <cell r="AB1915">
            <v>-1844.66</v>
          </cell>
          <cell r="AC1915">
            <v>-2376.09</v>
          </cell>
          <cell r="AD1915">
            <v>-2375.88</v>
          </cell>
          <cell r="AE1915">
            <v>-2749.25</v>
          </cell>
          <cell r="AF1915">
            <v>-2376.09</v>
          </cell>
          <cell r="AG1915">
            <v>-2375.88</v>
          </cell>
          <cell r="AH1915">
            <v>-2375.88</v>
          </cell>
          <cell r="AI1915">
            <v>-847.28</v>
          </cell>
          <cell r="AJ1915">
            <v>-1563.28</v>
          </cell>
          <cell r="AK1915">
            <v>-93</v>
          </cell>
          <cell r="AL1915">
            <v>-400.65</v>
          </cell>
          <cell r="AM1915">
            <v>0</v>
          </cell>
          <cell r="AN1915">
            <v>-1974.01</v>
          </cell>
          <cell r="AO1915">
            <v>0</v>
          </cell>
          <cell r="AP1915">
            <v>-1831.76</v>
          </cell>
          <cell r="AQ1915">
            <v>-1833.47</v>
          </cell>
          <cell r="AR1915">
            <v>-1832.13</v>
          </cell>
          <cell r="AS1915">
            <v>-1792.37</v>
          </cell>
          <cell r="AT1915">
            <v>-38945.51</v>
          </cell>
          <cell r="AU1915">
            <v>-7506.38</v>
          </cell>
          <cell r="AV1915">
            <v>-2897.51</v>
          </cell>
          <cell r="AW1915">
            <v>-3359.33</v>
          </cell>
          <cell r="AX1915">
            <v>-1547.44</v>
          </cell>
          <cell r="AY1915">
            <v>-2549.64</v>
          </cell>
          <cell r="AZ1915">
            <v>-65598.14</v>
          </cell>
          <cell r="BA1915">
            <v>-876250.74</v>
          </cell>
          <cell r="BC1915">
            <v>-876250.74</v>
          </cell>
          <cell r="BD1915">
            <v>-52119.07</v>
          </cell>
        </row>
        <row r="1916">
          <cell r="A1916" t="str">
            <v>2111602</v>
          </cell>
          <cell r="B1916" t="str">
            <v>IRRF-SERVICOS PESSOA FISICA</v>
          </cell>
          <cell r="C1916">
            <v>-105.78</v>
          </cell>
          <cell r="D1916">
            <v>-431.69</v>
          </cell>
          <cell r="E1916">
            <v>-29362.82</v>
          </cell>
          <cell r="F1916">
            <v>0</v>
          </cell>
          <cell r="G1916">
            <v>0</v>
          </cell>
          <cell r="I1916">
            <v>0</v>
          </cell>
          <cell r="J1916">
            <v>0</v>
          </cell>
          <cell r="K1916">
            <v>0</v>
          </cell>
          <cell r="M1916">
            <v>0</v>
          </cell>
          <cell r="N1916">
            <v>0</v>
          </cell>
          <cell r="Q1916">
            <v>0</v>
          </cell>
          <cell r="R1916">
            <v>0</v>
          </cell>
          <cell r="T1916">
            <v>0</v>
          </cell>
          <cell r="U1916">
            <v>0</v>
          </cell>
          <cell r="AP1916">
            <v>0</v>
          </cell>
          <cell r="AQ1916">
            <v>0</v>
          </cell>
          <cell r="AR1916">
            <v>0</v>
          </cell>
          <cell r="AS1916">
            <v>0</v>
          </cell>
          <cell r="AX1916">
            <v>0</v>
          </cell>
          <cell r="BA1916">
            <v>-29900.29</v>
          </cell>
          <cell r="BC1916">
            <v>-29900.29</v>
          </cell>
          <cell r="BD1916">
            <v>0</v>
          </cell>
        </row>
        <row r="1917">
          <cell r="A1917" t="str">
            <v>2111603</v>
          </cell>
          <cell r="B1917" t="str">
            <v>IRRF - ALUGUEIS</v>
          </cell>
          <cell r="C1917">
            <v>-1380.78</v>
          </cell>
          <cell r="D1917">
            <v>-11414.12</v>
          </cell>
          <cell r="E1917">
            <v>-1207772.81</v>
          </cell>
          <cell r="F1917">
            <v>3502.36</v>
          </cell>
          <cell r="J1917">
            <v>-240.9</v>
          </cell>
          <cell r="K1917">
            <v>-1430.18</v>
          </cell>
          <cell r="L1917">
            <v>-3153.02</v>
          </cell>
          <cell r="M1917">
            <v>-272.79000000000002</v>
          </cell>
          <cell r="N1917">
            <v>-2256.0700000000002</v>
          </cell>
          <cell r="Q1917">
            <v>-809.34</v>
          </cell>
          <cell r="R1917">
            <v>-6725.38</v>
          </cell>
          <cell r="U1917">
            <v>-70.73</v>
          </cell>
          <cell r="V1917">
            <v>-4921.8900000000003</v>
          </cell>
          <cell r="W1917">
            <v>-5766.05</v>
          </cell>
          <cell r="X1917">
            <v>-5558.3</v>
          </cell>
          <cell r="Y1917">
            <v>-2709.47</v>
          </cell>
          <cell r="Z1917">
            <v>-4158.96</v>
          </cell>
          <cell r="AA1917">
            <v>-4662.6000000000004</v>
          </cell>
          <cell r="AF1917">
            <v>-26.49</v>
          </cell>
          <cell r="AG1917">
            <v>-2403.13</v>
          </cell>
          <cell r="AH1917">
            <v>-2045.88</v>
          </cell>
          <cell r="AI1917">
            <v>-936.35</v>
          </cell>
          <cell r="AJ1917">
            <v>-3879.6</v>
          </cell>
          <cell r="AK1917">
            <v>-4078.77</v>
          </cell>
          <cell r="AL1917">
            <v>-4778.76</v>
          </cell>
          <cell r="AN1917">
            <v>-2629.1</v>
          </cell>
          <cell r="AP1917">
            <v>-1510.9</v>
          </cell>
          <cell r="AQ1917">
            <v>-1567.04</v>
          </cell>
          <cell r="AR1917">
            <v>-248.85</v>
          </cell>
          <cell r="AS1917">
            <v>-1357.34</v>
          </cell>
          <cell r="BA1917">
            <v>-1285263.24</v>
          </cell>
          <cell r="BC1917">
            <v>-1285263.24</v>
          </cell>
        </row>
        <row r="1918">
          <cell r="A1918" t="str">
            <v>2111605</v>
          </cell>
          <cell r="B1918" t="str">
            <v>IRRF - OUTROS</v>
          </cell>
          <cell r="C1918">
            <v>-1803.37</v>
          </cell>
          <cell r="D1918">
            <v>-10312.67</v>
          </cell>
          <cell r="E1918">
            <v>-570</v>
          </cell>
          <cell r="K1918">
            <v>0</v>
          </cell>
          <cell r="L1918">
            <v>0</v>
          </cell>
          <cell r="O1918">
            <v>0</v>
          </cell>
          <cell r="T1918">
            <v>0</v>
          </cell>
          <cell r="AE1918">
            <v>0</v>
          </cell>
          <cell r="AP1918">
            <v>0</v>
          </cell>
          <cell r="AS1918">
            <v>0</v>
          </cell>
          <cell r="BA1918">
            <v>-12686.04</v>
          </cell>
          <cell r="BC1918">
            <v>-12686.04</v>
          </cell>
        </row>
        <row r="1919">
          <cell r="A1919" t="str">
            <v>2111608</v>
          </cell>
          <cell r="B1919" t="str">
            <v>IRRF SOBRE CONTRATOS DE MUTUO</v>
          </cell>
          <cell r="C1919">
            <v>0</v>
          </cell>
          <cell r="D1919">
            <v>0</v>
          </cell>
          <cell r="E1919">
            <v>0</v>
          </cell>
          <cell r="V1919">
            <v>0</v>
          </cell>
          <cell r="W1919">
            <v>0</v>
          </cell>
          <cell r="X1919">
            <v>0</v>
          </cell>
          <cell r="Y1919">
            <v>0</v>
          </cell>
          <cell r="Z1919">
            <v>0</v>
          </cell>
          <cell r="AA1919">
            <v>0</v>
          </cell>
          <cell r="AB1919">
            <v>0</v>
          </cell>
          <cell r="AC1919">
            <v>0</v>
          </cell>
          <cell r="AD1919">
            <v>0</v>
          </cell>
          <cell r="AE1919">
            <v>0</v>
          </cell>
          <cell r="AF1919">
            <v>0</v>
          </cell>
          <cell r="AG1919">
            <v>0</v>
          </cell>
          <cell r="AH1919">
            <v>0</v>
          </cell>
          <cell r="AK1919">
            <v>0</v>
          </cell>
          <cell r="AL1919">
            <v>0</v>
          </cell>
          <cell r="AQ1919">
            <v>-106854.72</v>
          </cell>
          <cell r="AZ1919">
            <v>0</v>
          </cell>
          <cell r="BA1919">
            <v>-106854.72</v>
          </cell>
          <cell r="BC1919">
            <v>-106854.72</v>
          </cell>
          <cell r="BD1919">
            <v>0</v>
          </cell>
        </row>
        <row r="1920">
          <cell r="A1920" t="str">
            <v>2111609</v>
          </cell>
          <cell r="B1920" t="str">
            <v>IRRF SOBRE CONTRATOS DE MUTUO - PROVISÃO</v>
          </cell>
          <cell r="C1920">
            <v>-0.52</v>
          </cell>
          <cell r="AI1920">
            <v>-19449.75</v>
          </cell>
          <cell r="AJ1920">
            <v>-52467.19</v>
          </cell>
          <cell r="AK1920">
            <v>-113928.99</v>
          </cell>
          <cell r="AL1920">
            <v>-109063.81</v>
          </cell>
          <cell r="AQ1920">
            <v>0</v>
          </cell>
          <cell r="BA1920">
            <v>-294910.26</v>
          </cell>
          <cell r="BC1920">
            <v>-294910.26</v>
          </cell>
        </row>
        <row r="1921">
          <cell r="A1921" t="str">
            <v>2111617</v>
          </cell>
          <cell r="B1921" t="str">
            <v>IRRF EM PROCESSO DE DESTINAÇÃO</v>
          </cell>
          <cell r="D1921">
            <v>-162.56</v>
          </cell>
          <cell r="L1921">
            <v>-329.15</v>
          </cell>
          <cell r="O1921">
            <v>0</v>
          </cell>
          <cell r="Q1921">
            <v>0</v>
          </cell>
          <cell r="S1921">
            <v>-27.5</v>
          </cell>
          <cell r="T1921">
            <v>0</v>
          </cell>
          <cell r="W1921">
            <v>0</v>
          </cell>
          <cell r="X1921">
            <v>-10.88</v>
          </cell>
          <cell r="Z1921">
            <v>0</v>
          </cell>
          <cell r="AA1921">
            <v>0</v>
          </cell>
          <cell r="AD1921">
            <v>0</v>
          </cell>
          <cell r="AE1921">
            <v>-99</v>
          </cell>
          <cell r="BA1921">
            <v>-629.09</v>
          </cell>
          <cell r="BC1921">
            <v>-629.09</v>
          </cell>
        </row>
        <row r="1922">
          <cell r="A1922" t="str">
            <v>CBAG2131204</v>
          </cell>
          <cell r="B1922" t="str">
            <v>IOF a Recolher</v>
          </cell>
          <cell r="C1922">
            <v>0</v>
          </cell>
          <cell r="I1922">
            <v>0</v>
          </cell>
          <cell r="J1922">
            <v>0</v>
          </cell>
          <cell r="K1922">
            <v>0</v>
          </cell>
          <cell r="L1922">
            <v>0</v>
          </cell>
          <cell r="M1922">
            <v>0</v>
          </cell>
          <cell r="N1922">
            <v>0</v>
          </cell>
          <cell r="O1922">
            <v>0</v>
          </cell>
          <cell r="Q1922">
            <v>0</v>
          </cell>
          <cell r="R1922">
            <v>0</v>
          </cell>
          <cell r="S1922">
            <v>0</v>
          </cell>
          <cell r="T1922">
            <v>0</v>
          </cell>
          <cell r="X1922">
            <v>0</v>
          </cell>
          <cell r="AF1922">
            <v>0</v>
          </cell>
          <cell r="AG1922">
            <v>0</v>
          </cell>
          <cell r="AO1922">
            <v>-25833.21</v>
          </cell>
          <cell r="AT1922">
            <v>0</v>
          </cell>
          <cell r="AZ1922">
            <v>-116908.64</v>
          </cell>
          <cell r="BA1922">
            <v>-142741.85</v>
          </cell>
          <cell r="BC1922">
            <v>-142741.85</v>
          </cell>
          <cell r="BD1922">
            <v>0</v>
          </cell>
        </row>
        <row r="1923">
          <cell r="A1923" t="str">
            <v>2112000</v>
          </cell>
          <cell r="B1923" t="str">
            <v>IOF A RECOLHER</v>
          </cell>
          <cell r="C1923">
            <v>0</v>
          </cell>
          <cell r="I1923">
            <v>0</v>
          </cell>
          <cell r="J1923">
            <v>0</v>
          </cell>
          <cell r="K1923">
            <v>0</v>
          </cell>
          <cell r="L1923">
            <v>0</v>
          </cell>
          <cell r="M1923">
            <v>0</v>
          </cell>
          <cell r="N1923">
            <v>0</v>
          </cell>
          <cell r="O1923">
            <v>0</v>
          </cell>
          <cell r="Q1923">
            <v>0</v>
          </cell>
          <cell r="R1923">
            <v>0</v>
          </cell>
          <cell r="S1923">
            <v>0</v>
          </cell>
          <cell r="T1923">
            <v>0</v>
          </cell>
          <cell r="X1923">
            <v>0</v>
          </cell>
          <cell r="AF1923">
            <v>0</v>
          </cell>
          <cell r="AG1923">
            <v>0</v>
          </cell>
          <cell r="AO1923">
            <v>-25833.21</v>
          </cell>
          <cell r="AT1923">
            <v>0</v>
          </cell>
          <cell r="AZ1923">
            <v>-116908.64</v>
          </cell>
          <cell r="BA1923">
            <v>-142741.85</v>
          </cell>
          <cell r="BC1923">
            <v>-142741.85</v>
          </cell>
          <cell r="BD1923">
            <v>0</v>
          </cell>
        </row>
        <row r="1924">
          <cell r="A1924" t="str">
            <v>CBAG2131205</v>
          </cell>
          <cell r="B1924" t="str">
            <v>IRRF - Juros sobre o Capital Próprio</v>
          </cell>
          <cell r="C1924">
            <v>-26504400</v>
          </cell>
          <cell r="D1924">
            <v>-17025600</v>
          </cell>
          <cell r="E1924">
            <v>0</v>
          </cell>
          <cell r="AY1924">
            <v>-1200000</v>
          </cell>
          <cell r="AZ1924">
            <v>0</v>
          </cell>
          <cell r="BA1924">
            <v>-44730000</v>
          </cell>
          <cell r="BC1924">
            <v>-44730000</v>
          </cell>
          <cell r="BD1924">
            <v>-29844820.93</v>
          </cell>
        </row>
        <row r="1925">
          <cell r="A1925" t="str">
            <v>2111610</v>
          </cell>
          <cell r="B1925" t="str">
            <v>IRRF - JUROS CAPITAL PROPRIO</v>
          </cell>
          <cell r="C1925">
            <v>-26504400</v>
          </cell>
          <cell r="D1925">
            <v>-17025600</v>
          </cell>
          <cell r="E1925">
            <v>0</v>
          </cell>
          <cell r="AY1925">
            <v>-1200000</v>
          </cell>
          <cell r="AZ1925">
            <v>0</v>
          </cell>
          <cell r="BA1925">
            <v>-44730000</v>
          </cell>
          <cell r="BC1925">
            <v>-44730000</v>
          </cell>
          <cell r="BD1925">
            <v>-29844820.93</v>
          </cell>
        </row>
        <row r="1926">
          <cell r="A1926" t="str">
            <v>CBAG2131206</v>
          </cell>
          <cell r="B1926" t="str">
            <v>IRRF - JSCP a compensar com ativo</v>
          </cell>
          <cell r="C1926">
            <v>15132717.92</v>
          </cell>
          <cell r="D1926">
            <v>17025600</v>
          </cell>
          <cell r="AY1926">
            <v>1200000</v>
          </cell>
          <cell r="AZ1926">
            <v>0</v>
          </cell>
          <cell r="BA1926">
            <v>33358317.920000002</v>
          </cell>
          <cell r="BC1926">
            <v>33358317.920000002</v>
          </cell>
          <cell r="BD1926">
            <v>29844820.93</v>
          </cell>
        </row>
        <row r="1927">
          <cell r="A1927" t="str">
            <v>2111697</v>
          </cell>
          <cell r="B1927" t="str">
            <v>(-) IRRF S/ JSCP A COMPENSAR COM ATIVO</v>
          </cell>
          <cell r="C1927">
            <v>15132717.92</v>
          </cell>
          <cell r="D1927">
            <v>17025600</v>
          </cell>
          <cell r="AY1927">
            <v>1200000</v>
          </cell>
          <cell r="AZ1927">
            <v>0</v>
          </cell>
          <cell r="BA1927">
            <v>33358317.920000002</v>
          </cell>
          <cell r="BC1927">
            <v>33358317.920000002</v>
          </cell>
          <cell r="BD1927">
            <v>29844820.93</v>
          </cell>
        </row>
        <row r="1928">
          <cell r="A1928" t="str">
            <v>CBAG2131207</v>
          </cell>
          <cell r="B1928" t="str">
            <v>INSS - Serviços de Terceiros</v>
          </cell>
          <cell r="C1928">
            <v>-965258.77</v>
          </cell>
          <cell r="D1928">
            <v>-4024881.12</v>
          </cell>
          <cell r="E1928">
            <v>-22498.97</v>
          </cell>
          <cell r="F1928">
            <v>-158655.69</v>
          </cell>
          <cell r="G1928">
            <v>-152195.18</v>
          </cell>
          <cell r="H1928">
            <v>-5120.58</v>
          </cell>
          <cell r="I1928">
            <v>-30266.95</v>
          </cell>
          <cell r="J1928">
            <v>-31406.44</v>
          </cell>
          <cell r="K1928">
            <v>-35871.07</v>
          </cell>
          <cell r="L1928">
            <v>-31451.52</v>
          </cell>
          <cell r="M1928">
            <v>-32437.85</v>
          </cell>
          <cell r="N1928">
            <v>-38089.199999999997</v>
          </cell>
          <cell r="O1928">
            <v>-20051.63</v>
          </cell>
          <cell r="P1928">
            <v>0</v>
          </cell>
          <cell r="Q1928">
            <v>-33053.9</v>
          </cell>
          <cell r="R1928">
            <v>-188549.58</v>
          </cell>
          <cell r="S1928">
            <v>-39662.620000000003</v>
          </cell>
          <cell r="T1928">
            <v>-38138.42</v>
          </cell>
          <cell r="V1928">
            <v>-19370.84</v>
          </cell>
          <cell r="W1928">
            <v>-19435.88</v>
          </cell>
          <cell r="X1928">
            <v>-17648.39</v>
          </cell>
          <cell r="Y1928">
            <v>-17772.990000000002</v>
          </cell>
          <cell r="Z1928">
            <v>-17839.91</v>
          </cell>
          <cell r="AA1928">
            <v>-17783.29</v>
          </cell>
          <cell r="AB1928">
            <v>-18008.27</v>
          </cell>
          <cell r="AC1928">
            <v>-22104.95</v>
          </cell>
          <cell r="AD1928">
            <v>-24582.79</v>
          </cell>
          <cell r="AE1928">
            <v>-24064.5</v>
          </cell>
          <cell r="AF1928">
            <v>-24004.66</v>
          </cell>
          <cell r="AG1928">
            <v>-22939.81</v>
          </cell>
          <cell r="AH1928">
            <v>-28312.11</v>
          </cell>
          <cell r="AI1928">
            <v>-935.59</v>
          </cell>
          <cell r="AJ1928">
            <v>-2182.73</v>
          </cell>
          <cell r="AK1928">
            <v>-2555.79</v>
          </cell>
          <cell r="AL1928">
            <v>-2470.7199999999998</v>
          </cell>
          <cell r="AN1928">
            <v>0</v>
          </cell>
          <cell r="AP1928">
            <v>0</v>
          </cell>
          <cell r="AQ1928">
            <v>0</v>
          </cell>
          <cell r="AR1928">
            <v>0</v>
          </cell>
          <cell r="AS1928">
            <v>0</v>
          </cell>
          <cell r="AT1928">
            <v>-374323.31</v>
          </cell>
          <cell r="AU1928">
            <v>-23022.39</v>
          </cell>
          <cell r="AV1928">
            <v>0</v>
          </cell>
          <cell r="AW1928">
            <v>0</v>
          </cell>
          <cell r="AX1928">
            <v>0</v>
          </cell>
          <cell r="AY1928">
            <v>-1063.25</v>
          </cell>
          <cell r="AZ1928">
            <v>-3491.24</v>
          </cell>
          <cell r="BA1928">
            <v>-6531502.9000000004</v>
          </cell>
          <cell r="BC1928">
            <v>-6531502.9000000004</v>
          </cell>
          <cell r="BD1928">
            <v>-5512.82</v>
          </cell>
        </row>
        <row r="1929">
          <cell r="A1929" t="str">
            <v>2112003</v>
          </cell>
          <cell r="B1929" t="str">
            <v>INSS - RETENCAO NA FONTE # PESSOA FISICA</v>
          </cell>
          <cell r="C1929">
            <v>-1164.05</v>
          </cell>
          <cell r="D1929">
            <v>-1564.3</v>
          </cell>
          <cell r="F1929">
            <v>0</v>
          </cell>
          <cell r="K1929">
            <v>-27.5</v>
          </cell>
          <cell r="Q1929">
            <v>-49.5</v>
          </cell>
          <cell r="S1929">
            <v>-27.5</v>
          </cell>
          <cell r="AE1929">
            <v>-33</v>
          </cell>
          <cell r="AP1929">
            <v>0</v>
          </cell>
          <cell r="AQ1929">
            <v>0</v>
          </cell>
          <cell r="AR1929">
            <v>0</v>
          </cell>
          <cell r="AV1929">
            <v>0</v>
          </cell>
          <cell r="AW1929">
            <v>0</v>
          </cell>
          <cell r="AY1929">
            <v>0</v>
          </cell>
          <cell r="AZ1929">
            <v>-99</v>
          </cell>
          <cell r="BA1929">
            <v>-2964.85</v>
          </cell>
          <cell r="BC1929">
            <v>-2964.85</v>
          </cell>
          <cell r="BD1929">
            <v>0</v>
          </cell>
        </row>
        <row r="1930">
          <cell r="A1930" t="str">
            <v>2112010</v>
          </cell>
          <cell r="B1930" t="str">
            <v>INSS - TERCEIROS - PESSOA FISICA</v>
          </cell>
          <cell r="C1930">
            <v>-1880.5</v>
          </cell>
          <cell r="D1930">
            <v>-2512.59</v>
          </cell>
          <cell r="H1930">
            <v>0</v>
          </cell>
          <cell r="I1930">
            <v>0</v>
          </cell>
          <cell r="K1930">
            <v>-50</v>
          </cell>
          <cell r="L1930">
            <v>0</v>
          </cell>
          <cell r="P1930">
            <v>0</v>
          </cell>
          <cell r="Q1930">
            <v>-90</v>
          </cell>
          <cell r="S1930">
            <v>-50</v>
          </cell>
          <cell r="V1930">
            <v>0</v>
          </cell>
          <cell r="W1930">
            <v>0</v>
          </cell>
          <cell r="X1930">
            <v>0</v>
          </cell>
          <cell r="Y1930">
            <v>0</v>
          </cell>
          <cell r="Z1930">
            <v>0</v>
          </cell>
          <cell r="AA1930">
            <v>0</v>
          </cell>
          <cell r="AB1930">
            <v>0</v>
          </cell>
          <cell r="AC1930">
            <v>0</v>
          </cell>
          <cell r="AD1930">
            <v>0</v>
          </cell>
          <cell r="AE1930">
            <v>-60</v>
          </cell>
          <cell r="AF1930">
            <v>0</v>
          </cell>
          <cell r="AG1930">
            <v>0</v>
          </cell>
          <cell r="AH1930">
            <v>0</v>
          </cell>
          <cell r="AN1930">
            <v>0</v>
          </cell>
          <cell r="AP1930">
            <v>0</v>
          </cell>
          <cell r="AQ1930">
            <v>0</v>
          </cell>
          <cell r="AR1930">
            <v>0</v>
          </cell>
          <cell r="AS1930">
            <v>0</v>
          </cell>
          <cell r="AX1930">
            <v>0</v>
          </cell>
          <cell r="AY1930">
            <v>0</v>
          </cell>
          <cell r="AZ1930">
            <v>-180</v>
          </cell>
          <cell r="BA1930">
            <v>-4823.09</v>
          </cell>
          <cell r="BC1930">
            <v>-4823.09</v>
          </cell>
          <cell r="BD1930">
            <v>0</v>
          </cell>
        </row>
        <row r="1931">
          <cell r="A1931" t="str">
            <v>2112013</v>
          </cell>
          <cell r="B1931" t="str">
            <v>INSS - RETENCAO NA FONTE # PESSOA JURIDICA</v>
          </cell>
          <cell r="C1931">
            <v>-962180.96</v>
          </cell>
          <cell r="D1931">
            <v>-4020804.23</v>
          </cell>
          <cell r="E1931">
            <v>-22498.97</v>
          </cell>
          <cell r="F1931">
            <v>-158655.69</v>
          </cell>
          <cell r="G1931">
            <v>-152195.18</v>
          </cell>
          <cell r="H1931">
            <v>-5120.58</v>
          </cell>
          <cell r="I1931">
            <v>-30266.95</v>
          </cell>
          <cell r="J1931">
            <v>-31406.44</v>
          </cell>
          <cell r="K1931">
            <v>-34793.57</v>
          </cell>
          <cell r="L1931">
            <v>-31451.52</v>
          </cell>
          <cell r="M1931">
            <v>-32437.85</v>
          </cell>
          <cell r="N1931">
            <v>-38089.199999999997</v>
          </cell>
          <cell r="O1931">
            <v>-20051.63</v>
          </cell>
          <cell r="P1931">
            <v>0</v>
          </cell>
          <cell r="Q1931">
            <v>-32914.400000000001</v>
          </cell>
          <cell r="R1931">
            <v>-188089.95</v>
          </cell>
          <cell r="S1931">
            <v>-39467.120000000003</v>
          </cell>
          <cell r="T1931">
            <v>-38138.42</v>
          </cell>
          <cell r="V1931">
            <v>-19370.84</v>
          </cell>
          <cell r="W1931">
            <v>-19435.88</v>
          </cell>
          <cell r="X1931">
            <v>-17648.39</v>
          </cell>
          <cell r="Y1931">
            <v>-17772.990000000002</v>
          </cell>
          <cell r="Z1931">
            <v>-17839.91</v>
          </cell>
          <cell r="AA1931">
            <v>-17783.29</v>
          </cell>
          <cell r="AB1931">
            <v>-18008.27</v>
          </cell>
          <cell r="AC1931">
            <v>-22104.95</v>
          </cell>
          <cell r="AD1931">
            <v>-24582.79</v>
          </cell>
          <cell r="AE1931">
            <v>-23791.5</v>
          </cell>
          <cell r="AF1931">
            <v>-24004.66</v>
          </cell>
          <cell r="AG1931">
            <v>-22841.83</v>
          </cell>
          <cell r="AH1931">
            <v>-28312.11</v>
          </cell>
          <cell r="AI1931">
            <v>-935.59</v>
          </cell>
          <cell r="AJ1931">
            <v>-2182.73</v>
          </cell>
          <cell r="AK1931">
            <v>-2555.79</v>
          </cell>
          <cell r="AL1931">
            <v>-2470.7199999999998</v>
          </cell>
          <cell r="AN1931">
            <v>0</v>
          </cell>
          <cell r="AP1931">
            <v>0</v>
          </cell>
          <cell r="AQ1931">
            <v>0</v>
          </cell>
          <cell r="AR1931">
            <v>0</v>
          </cell>
          <cell r="AS1931">
            <v>0</v>
          </cell>
          <cell r="AT1931">
            <v>-374323.31</v>
          </cell>
          <cell r="AU1931">
            <v>-23022.39</v>
          </cell>
          <cell r="AV1931">
            <v>0</v>
          </cell>
          <cell r="AW1931">
            <v>0</v>
          </cell>
          <cell r="AY1931">
            <v>-1063.25</v>
          </cell>
          <cell r="AZ1931">
            <v>-3212.24</v>
          </cell>
          <cell r="BA1931">
            <v>-6521826.0899999999</v>
          </cell>
          <cell r="BC1931">
            <v>-6521826.0899999999</v>
          </cell>
          <cell r="BD1931">
            <v>-5512.82</v>
          </cell>
        </row>
        <row r="1932">
          <cell r="A1932" t="str">
            <v>2112021</v>
          </cell>
          <cell r="B1932" t="str">
            <v>INSS EM PROCESSO DE DESTINAÇÃO</v>
          </cell>
          <cell r="C1932">
            <v>-33.26</v>
          </cell>
          <cell r="K1932">
            <v>-1000</v>
          </cell>
          <cell r="R1932">
            <v>-459.63</v>
          </cell>
          <cell r="S1932">
            <v>-118</v>
          </cell>
          <cell r="AE1932">
            <v>-180</v>
          </cell>
          <cell r="AG1932">
            <v>-97.98</v>
          </cell>
          <cell r="AH1932">
            <v>0</v>
          </cell>
          <cell r="BA1932">
            <v>-1888.87</v>
          </cell>
          <cell r="BC1932">
            <v>-1888.87</v>
          </cell>
        </row>
        <row r="1933">
          <cell r="A1933" t="str">
            <v>CBAG2131208</v>
          </cell>
          <cell r="B1933" t="str">
            <v>Retenção Tributos Federais-Lei 10.833/03</v>
          </cell>
          <cell r="C1933">
            <v>-635269.93000000005</v>
          </cell>
          <cell r="D1933">
            <v>-1682686.5</v>
          </cell>
          <cell r="E1933">
            <v>-36630.74</v>
          </cell>
          <cell r="F1933">
            <v>-92018.95</v>
          </cell>
          <cell r="G1933">
            <v>-76741.33</v>
          </cell>
          <cell r="H1933">
            <v>-18359.45</v>
          </cell>
          <cell r="I1933">
            <v>-13429.82</v>
          </cell>
          <cell r="J1933">
            <v>-13414.04</v>
          </cell>
          <cell r="K1933">
            <v>-13971.25</v>
          </cell>
          <cell r="L1933">
            <v>-13568.94</v>
          </cell>
          <cell r="M1933">
            <v>-13805.37</v>
          </cell>
          <cell r="N1933">
            <v>-14775.57</v>
          </cell>
          <cell r="O1933">
            <v>-8595.33</v>
          </cell>
          <cell r="P1933">
            <v>-249.21</v>
          </cell>
          <cell r="Q1933">
            <v>-1001.58</v>
          </cell>
          <cell r="R1933">
            <v>-1296.69</v>
          </cell>
          <cell r="S1933">
            <v>-1368.81</v>
          </cell>
          <cell r="T1933">
            <v>-1850.04</v>
          </cell>
          <cell r="U1933">
            <v>-661.78</v>
          </cell>
          <cell r="V1933">
            <v>-9548.35</v>
          </cell>
          <cell r="W1933">
            <v>-9091.7999999999993</v>
          </cell>
          <cell r="X1933">
            <v>-9152.25</v>
          </cell>
          <cell r="Y1933">
            <v>-8289.34</v>
          </cell>
          <cell r="Z1933">
            <v>-8289.5400000000009</v>
          </cell>
          <cell r="AA1933">
            <v>-8288.69</v>
          </cell>
          <cell r="AB1933">
            <v>-8286.52</v>
          </cell>
          <cell r="AC1933">
            <v>-10698.86</v>
          </cell>
          <cell r="AD1933">
            <v>-10698.41</v>
          </cell>
          <cell r="AE1933">
            <v>-10159.469999999999</v>
          </cell>
          <cell r="AF1933">
            <v>-10699.06</v>
          </cell>
          <cell r="AG1933">
            <v>-10698.21</v>
          </cell>
          <cell r="AH1933">
            <v>-10698.21</v>
          </cell>
          <cell r="AI1933">
            <v>-722.82</v>
          </cell>
          <cell r="AJ1933">
            <v>-1265.33</v>
          </cell>
          <cell r="AK1933">
            <v>-302.3</v>
          </cell>
          <cell r="AL1933">
            <v>-507.23</v>
          </cell>
          <cell r="AM1933">
            <v>0</v>
          </cell>
          <cell r="AN1933">
            <v>-7897.2</v>
          </cell>
          <cell r="AO1933">
            <v>0</v>
          </cell>
          <cell r="AP1933">
            <v>-7440.3</v>
          </cell>
          <cell r="AQ1933">
            <v>-7439.37</v>
          </cell>
          <cell r="AR1933">
            <v>-7441.42</v>
          </cell>
          <cell r="AS1933">
            <v>-7449.32</v>
          </cell>
          <cell r="AT1933">
            <v>-128060.43</v>
          </cell>
          <cell r="AU1933">
            <v>-20533.23</v>
          </cell>
          <cell r="AV1933">
            <v>-9029.6200000000008</v>
          </cell>
          <cell r="AW1933">
            <v>-10469.73</v>
          </cell>
          <cell r="AX1933">
            <v>-4811.7700000000004</v>
          </cell>
          <cell r="AY1933">
            <v>-8414.8799999999992</v>
          </cell>
          <cell r="AZ1933">
            <v>-204389.63</v>
          </cell>
          <cell r="BA1933">
            <v>-3190468.62</v>
          </cell>
          <cell r="BC1933">
            <v>-3190468.62</v>
          </cell>
          <cell r="BD1933">
            <v>-167190.51999999999</v>
          </cell>
        </row>
        <row r="1934">
          <cell r="A1934" t="str">
            <v>2111612</v>
          </cell>
          <cell r="B1934" t="str">
            <v>RETENCAO CSLL</v>
          </cell>
          <cell r="C1934">
            <v>-16660.12</v>
          </cell>
          <cell r="E1934">
            <v>0</v>
          </cell>
          <cell r="I1934">
            <v>0</v>
          </cell>
          <cell r="K1934">
            <v>0</v>
          </cell>
          <cell r="L1934">
            <v>0</v>
          </cell>
          <cell r="M1934">
            <v>0</v>
          </cell>
          <cell r="N1934">
            <v>0</v>
          </cell>
          <cell r="O1934">
            <v>0</v>
          </cell>
          <cell r="S1934">
            <v>0</v>
          </cell>
          <cell r="V1934">
            <v>0</v>
          </cell>
          <cell r="W1934">
            <v>0</v>
          </cell>
          <cell r="X1934">
            <v>-60.46</v>
          </cell>
          <cell r="Y1934">
            <v>0</v>
          </cell>
          <cell r="Z1934">
            <v>0</v>
          </cell>
          <cell r="AA1934">
            <v>0</v>
          </cell>
          <cell r="AB1934">
            <v>0</v>
          </cell>
          <cell r="AC1934">
            <v>0</v>
          </cell>
          <cell r="AD1934">
            <v>0</v>
          </cell>
          <cell r="AE1934">
            <v>0</v>
          </cell>
          <cell r="AF1934">
            <v>0</v>
          </cell>
          <cell r="AG1934">
            <v>0</v>
          </cell>
          <cell r="AH1934">
            <v>0</v>
          </cell>
          <cell r="AI1934">
            <v>-531.15</v>
          </cell>
          <cell r="AJ1934">
            <v>-984.88</v>
          </cell>
          <cell r="AK1934">
            <v>0</v>
          </cell>
          <cell r="AL1934">
            <v>-205.13</v>
          </cell>
          <cell r="AU1934">
            <v>-754.03</v>
          </cell>
          <cell r="AV1934">
            <v>0</v>
          </cell>
          <cell r="AW1934">
            <v>0</v>
          </cell>
          <cell r="BA1934">
            <v>-19195.77</v>
          </cell>
          <cell r="BC1934">
            <v>-19195.77</v>
          </cell>
        </row>
        <row r="1935">
          <cell r="A1935" t="str">
            <v>2111700</v>
          </cell>
          <cell r="B1935" t="str">
            <v>RETENCAO COFINS</v>
          </cell>
          <cell r="C1935">
            <v>0</v>
          </cell>
          <cell r="M1935">
            <v>0</v>
          </cell>
          <cell r="N1935">
            <v>0</v>
          </cell>
          <cell r="O1935">
            <v>0</v>
          </cell>
          <cell r="BA1935">
            <v>0</v>
          </cell>
          <cell r="BC1935">
            <v>0</v>
          </cell>
        </row>
        <row r="1936">
          <cell r="A1936" t="str">
            <v>2112005</v>
          </cell>
          <cell r="B1936" t="str">
            <v>RETENCAO LEI 10833/03 -TODOS TRIBUTOS</v>
          </cell>
          <cell r="C1936">
            <v>-618609.81000000006</v>
          </cell>
          <cell r="D1936">
            <v>-1682686.5</v>
          </cell>
          <cell r="E1936">
            <v>-36630.74</v>
          </cell>
          <cell r="F1936">
            <v>-92018.95</v>
          </cell>
          <cell r="G1936">
            <v>-76741.33</v>
          </cell>
          <cell r="H1936">
            <v>-18359.45</v>
          </cell>
          <cell r="I1936">
            <v>-13429.82</v>
          </cell>
          <cell r="J1936">
            <v>-13414.04</v>
          </cell>
          <cell r="K1936">
            <v>-13971.25</v>
          </cell>
          <cell r="L1936">
            <v>-13568.94</v>
          </cell>
          <cell r="M1936">
            <v>-13805.37</v>
          </cell>
          <cell r="N1936">
            <v>-14775.57</v>
          </cell>
          <cell r="O1936">
            <v>-8595.33</v>
          </cell>
          <cell r="P1936">
            <v>-249.21</v>
          </cell>
          <cell r="Q1936">
            <v>-1001.58</v>
          </cell>
          <cell r="R1936">
            <v>-1296.69</v>
          </cell>
          <cell r="S1936">
            <v>-1368.81</v>
          </cell>
          <cell r="T1936">
            <v>-1850.04</v>
          </cell>
          <cell r="U1936">
            <v>-661.78</v>
          </cell>
          <cell r="V1936">
            <v>-9091.99</v>
          </cell>
          <cell r="W1936">
            <v>-9091.7999999999993</v>
          </cell>
          <cell r="X1936">
            <v>-9091.7900000000009</v>
          </cell>
          <cell r="Y1936">
            <v>-8289.34</v>
          </cell>
          <cell r="Z1936">
            <v>-8289.5400000000009</v>
          </cell>
          <cell r="AA1936">
            <v>-8288.69</v>
          </cell>
          <cell r="AB1936">
            <v>-8286.52</v>
          </cell>
          <cell r="AC1936">
            <v>-10698.86</v>
          </cell>
          <cell r="AD1936">
            <v>-10698.41</v>
          </cell>
          <cell r="AE1936">
            <v>-10159.469999999999</v>
          </cell>
          <cell r="AF1936">
            <v>-10699.06</v>
          </cell>
          <cell r="AG1936">
            <v>-10698.21</v>
          </cell>
          <cell r="AH1936">
            <v>-10698.21</v>
          </cell>
          <cell r="AI1936">
            <v>-191.67</v>
          </cell>
          <cell r="AJ1936">
            <v>-280.45</v>
          </cell>
          <cell r="AK1936">
            <v>-302.3</v>
          </cell>
          <cell r="AL1936">
            <v>-302.10000000000002</v>
          </cell>
          <cell r="AM1936">
            <v>0</v>
          </cell>
          <cell r="AN1936">
            <v>-7897.2</v>
          </cell>
          <cell r="AO1936">
            <v>0</v>
          </cell>
          <cell r="AP1936">
            <v>-7440.3</v>
          </cell>
          <cell r="AQ1936">
            <v>-7439.37</v>
          </cell>
          <cell r="AR1936">
            <v>-7441.42</v>
          </cell>
          <cell r="AS1936">
            <v>-7449.32</v>
          </cell>
          <cell r="AT1936">
            <v>-128060.43</v>
          </cell>
          <cell r="AU1936">
            <v>-19779.2</v>
          </cell>
          <cell r="AV1936">
            <v>-9029.6200000000008</v>
          </cell>
          <cell r="AW1936">
            <v>-10469.73</v>
          </cell>
          <cell r="AX1936">
            <v>-4811.7700000000004</v>
          </cell>
          <cell r="AY1936">
            <v>-8414.8799999999992</v>
          </cell>
          <cell r="AZ1936">
            <v>-204389.63</v>
          </cell>
          <cell r="BA1936">
            <v>-3170816.49</v>
          </cell>
          <cell r="BC1936">
            <v>-3170816.49</v>
          </cell>
          <cell r="BD1936">
            <v>-167190.51999999999</v>
          </cell>
        </row>
        <row r="1937">
          <cell r="A1937" t="str">
            <v>2112022</v>
          </cell>
          <cell r="B1937" t="str">
            <v>RETENÇÃO LEI 10833/03 EM PROCESSO DE DESTINAÇÃO</v>
          </cell>
          <cell r="O1937">
            <v>0</v>
          </cell>
          <cell r="R1937">
            <v>0</v>
          </cell>
          <cell r="S1937">
            <v>0</v>
          </cell>
          <cell r="T1937">
            <v>0</v>
          </cell>
          <cell r="V1937">
            <v>-456.36</v>
          </cell>
          <cell r="W1937">
            <v>0</v>
          </cell>
          <cell r="BA1937">
            <v>-456.36</v>
          </cell>
          <cell r="BC1937">
            <v>-456.36</v>
          </cell>
        </row>
        <row r="1938">
          <cell r="A1938" t="str">
            <v>CBAG2131209</v>
          </cell>
          <cell r="B1938" t="str">
            <v>Parcelamento junto à RFB</v>
          </cell>
          <cell r="D1938">
            <v>-57045834.990000002</v>
          </cell>
          <cell r="G1938">
            <v>0</v>
          </cell>
          <cell r="BA1938">
            <v>-57045834.990000002</v>
          </cell>
          <cell r="BC1938">
            <v>-57045834.990000002</v>
          </cell>
        </row>
        <row r="1939">
          <cell r="A1939" t="str">
            <v>2112015</v>
          </cell>
          <cell r="B1939" t="str">
            <v>PROGRAMAS DE RECUPERACAO FISCAL</v>
          </cell>
          <cell r="D1939">
            <v>-57045834.990000002</v>
          </cell>
          <cell r="G1939">
            <v>0</v>
          </cell>
          <cell r="BA1939">
            <v>-57045834.990000002</v>
          </cell>
          <cell r="BC1939">
            <v>-57045834.990000002</v>
          </cell>
        </row>
        <row r="1940">
          <cell r="A1940" t="str">
            <v>CBAG2131211</v>
          </cell>
          <cell r="B1940" t="str">
            <v>Fust e Funttel</v>
          </cell>
        </row>
        <row r="1941">
          <cell r="A1941" t="str">
            <v>2112016</v>
          </cell>
          <cell r="B1941" t="str">
            <v>FUNTTEL A RECOLHER</v>
          </cell>
        </row>
        <row r="1942">
          <cell r="A1942" t="str">
            <v>2112017</v>
          </cell>
          <cell r="B1942" t="str">
            <v>FUST A RECOLHER</v>
          </cell>
        </row>
        <row r="1943">
          <cell r="A1943" t="str">
            <v>CBAG2131212</v>
          </cell>
          <cell r="B1943" t="str">
            <v>Retidos a Compensar com o Ativo</v>
          </cell>
          <cell r="D1943">
            <v>2148295.64</v>
          </cell>
          <cell r="BA1943">
            <v>2148295.64</v>
          </cell>
          <cell r="BC1943">
            <v>2148295.64</v>
          </cell>
        </row>
        <row r="1944">
          <cell r="A1944" t="str">
            <v>2111694</v>
          </cell>
          <cell r="B1944" t="str">
            <v xml:space="preserve"> (-) RETIDOS A COMPENSAR COM ATIVO</v>
          </cell>
          <cell r="D1944">
            <v>465609.14</v>
          </cell>
          <cell r="BA1944">
            <v>465609.14</v>
          </cell>
          <cell r="BC1944">
            <v>465609.14</v>
          </cell>
        </row>
        <row r="1945">
          <cell r="A1945" t="str">
            <v>2112099</v>
          </cell>
          <cell r="B1945" t="str">
            <v xml:space="preserve"> (-) RETIDOS A COMPENSAR COM ATIVO</v>
          </cell>
          <cell r="D1945">
            <v>1682686.5</v>
          </cell>
          <cell r="BA1945">
            <v>1682686.5</v>
          </cell>
          <cell r="BC1945">
            <v>1682686.5</v>
          </cell>
        </row>
        <row r="1946">
          <cell r="A1946" t="str">
            <v>CBAG2131213</v>
          </cell>
          <cell r="B1946" t="str">
            <v>Outras</v>
          </cell>
          <cell r="E1946">
            <v>0</v>
          </cell>
          <cell r="G1946">
            <v>0</v>
          </cell>
          <cell r="P1946">
            <v>0</v>
          </cell>
          <cell r="Q1946">
            <v>0</v>
          </cell>
          <cell r="R1946">
            <v>0</v>
          </cell>
          <cell r="S1946">
            <v>0</v>
          </cell>
          <cell r="T1946">
            <v>0</v>
          </cell>
          <cell r="AV1946">
            <v>0</v>
          </cell>
          <cell r="BA1946">
            <v>0</v>
          </cell>
          <cell r="BC1946">
            <v>0</v>
          </cell>
        </row>
        <row r="1947">
          <cell r="A1947" t="str">
            <v>2112001</v>
          </cell>
          <cell r="B1947" t="str">
            <v>TAXAS</v>
          </cell>
          <cell r="E1947">
            <v>0</v>
          </cell>
          <cell r="G1947">
            <v>0</v>
          </cell>
          <cell r="P1947">
            <v>0</v>
          </cell>
          <cell r="Q1947">
            <v>0</v>
          </cell>
          <cell r="R1947">
            <v>0</v>
          </cell>
          <cell r="S1947">
            <v>0</v>
          </cell>
          <cell r="T1947">
            <v>0</v>
          </cell>
          <cell r="AV1947">
            <v>0</v>
          </cell>
          <cell r="BA1947">
            <v>0</v>
          </cell>
          <cell r="BC1947">
            <v>0</v>
          </cell>
        </row>
        <row r="1948">
          <cell r="A1948" t="str">
            <v>CBAG2132</v>
          </cell>
          <cell r="B1948" t="str">
            <v>Obrigações Fiscais Estaduais</v>
          </cell>
          <cell r="C1948">
            <v>-2264.65</v>
          </cell>
          <cell r="D1948">
            <v>-118079025.40000001</v>
          </cell>
          <cell r="E1948">
            <v>-12819028.42</v>
          </cell>
          <cell r="F1948">
            <v>0</v>
          </cell>
          <cell r="G1948">
            <v>-69238.7</v>
          </cell>
          <cell r="H1948">
            <v>0</v>
          </cell>
          <cell r="I1948">
            <v>-174175.31</v>
          </cell>
          <cell r="J1948">
            <v>-168897.3</v>
          </cell>
          <cell r="K1948">
            <v>-164938.74</v>
          </cell>
          <cell r="L1948">
            <v>-180772.85</v>
          </cell>
          <cell r="M1948">
            <v>0</v>
          </cell>
          <cell r="N1948">
            <v>0</v>
          </cell>
          <cell r="O1948">
            <v>0</v>
          </cell>
          <cell r="Q1948">
            <v>-75212.06</v>
          </cell>
          <cell r="R1948">
            <v>-120075.35</v>
          </cell>
          <cell r="S1948">
            <v>-196617.38</v>
          </cell>
          <cell r="T1948">
            <v>-184735.7</v>
          </cell>
          <cell r="V1948">
            <v>0</v>
          </cell>
          <cell r="W1948">
            <v>0</v>
          </cell>
          <cell r="X1948">
            <v>0</v>
          </cell>
          <cell r="Y1948">
            <v>0</v>
          </cell>
          <cell r="Z1948">
            <v>0</v>
          </cell>
          <cell r="AA1948">
            <v>0</v>
          </cell>
          <cell r="AB1948">
            <v>0</v>
          </cell>
          <cell r="AC1948">
            <v>0</v>
          </cell>
          <cell r="AD1948">
            <v>0</v>
          </cell>
          <cell r="AE1948">
            <v>0</v>
          </cell>
          <cell r="AF1948">
            <v>0</v>
          </cell>
          <cell r="AG1948">
            <v>0</v>
          </cell>
          <cell r="AH1948">
            <v>0</v>
          </cell>
          <cell r="AI1948">
            <v>0</v>
          </cell>
          <cell r="AJ1948">
            <v>0</v>
          </cell>
          <cell r="AK1948">
            <v>0</v>
          </cell>
          <cell r="AL1948">
            <v>0</v>
          </cell>
          <cell r="AN1948">
            <v>0</v>
          </cell>
          <cell r="AT1948">
            <v>0</v>
          </cell>
          <cell r="AV1948">
            <v>0</v>
          </cell>
          <cell r="AW1948">
            <v>0</v>
          </cell>
          <cell r="AX1948">
            <v>0</v>
          </cell>
          <cell r="AY1948">
            <v>-17271053.140000001</v>
          </cell>
          <cell r="AZ1948">
            <v>0</v>
          </cell>
          <cell r="BA1948">
            <v>-149506035</v>
          </cell>
          <cell r="BC1948">
            <v>-149506035</v>
          </cell>
          <cell r="BD1948">
            <v>0</v>
          </cell>
        </row>
        <row r="1949">
          <cell r="A1949" t="str">
            <v>CBAG21321</v>
          </cell>
          <cell r="B1949" t="str">
            <v>ICMS</v>
          </cell>
          <cell r="C1949">
            <v>-2264.65</v>
          </cell>
          <cell r="D1949">
            <v>-118079025.40000001</v>
          </cell>
          <cell r="E1949">
            <v>-12819028.42</v>
          </cell>
          <cell r="F1949">
            <v>0</v>
          </cell>
          <cell r="G1949">
            <v>-69238.7</v>
          </cell>
          <cell r="H1949">
            <v>0</v>
          </cell>
          <cell r="I1949">
            <v>-174175.31</v>
          </cell>
          <cell r="J1949">
            <v>-168897.3</v>
          </cell>
          <cell r="K1949">
            <v>-164938.74</v>
          </cell>
          <cell r="L1949">
            <v>-180772.85</v>
          </cell>
          <cell r="M1949">
            <v>0</v>
          </cell>
          <cell r="N1949">
            <v>0</v>
          </cell>
          <cell r="O1949">
            <v>0</v>
          </cell>
          <cell r="Q1949">
            <v>-75212.06</v>
          </cell>
          <cell r="R1949">
            <v>-120075.35</v>
          </cell>
          <cell r="S1949">
            <v>-196617.38</v>
          </cell>
          <cell r="T1949">
            <v>-184735.7</v>
          </cell>
          <cell r="V1949">
            <v>0</v>
          </cell>
          <cell r="W1949">
            <v>0</v>
          </cell>
          <cell r="X1949">
            <v>0</v>
          </cell>
          <cell r="Y1949">
            <v>0</v>
          </cell>
          <cell r="Z1949">
            <v>0</v>
          </cell>
          <cell r="AA1949">
            <v>0</v>
          </cell>
          <cell r="AB1949">
            <v>0</v>
          </cell>
          <cell r="AC1949">
            <v>0</v>
          </cell>
          <cell r="AD1949">
            <v>0</v>
          </cell>
          <cell r="AE1949">
            <v>0</v>
          </cell>
          <cell r="AF1949">
            <v>0</v>
          </cell>
          <cell r="AG1949">
            <v>0</v>
          </cell>
          <cell r="AH1949">
            <v>0</v>
          </cell>
          <cell r="AI1949">
            <v>0</v>
          </cell>
          <cell r="AJ1949">
            <v>0</v>
          </cell>
          <cell r="AK1949">
            <v>0</v>
          </cell>
          <cell r="AL1949">
            <v>0</v>
          </cell>
          <cell r="AN1949">
            <v>0</v>
          </cell>
          <cell r="AT1949">
            <v>0</v>
          </cell>
          <cell r="AV1949">
            <v>0</v>
          </cell>
          <cell r="AW1949">
            <v>0</v>
          </cell>
          <cell r="AX1949">
            <v>0</v>
          </cell>
          <cell r="AY1949">
            <v>-17271053.140000001</v>
          </cell>
          <cell r="AZ1949">
            <v>0</v>
          </cell>
          <cell r="BA1949">
            <v>-149506035</v>
          </cell>
          <cell r="BC1949">
            <v>-149506035</v>
          </cell>
          <cell r="BD1949">
            <v>0</v>
          </cell>
        </row>
        <row r="1950">
          <cell r="A1950" t="str">
            <v>2111800</v>
          </cell>
          <cell r="B1950" t="str">
            <v>ICMS A RECOLHER</v>
          </cell>
          <cell r="C1950">
            <v>0</v>
          </cell>
          <cell r="D1950">
            <v>-89079909.459999993</v>
          </cell>
          <cell r="F1950">
            <v>0</v>
          </cell>
          <cell r="I1950">
            <v>0</v>
          </cell>
          <cell r="J1950">
            <v>0</v>
          </cell>
          <cell r="K1950">
            <v>0</v>
          </cell>
          <cell r="L1950">
            <v>0</v>
          </cell>
          <cell r="Q1950">
            <v>0</v>
          </cell>
          <cell r="R1950">
            <v>0</v>
          </cell>
          <cell r="S1950">
            <v>0</v>
          </cell>
          <cell r="T1950">
            <v>0</v>
          </cell>
          <cell r="AT1950">
            <v>0</v>
          </cell>
          <cell r="AV1950">
            <v>0</v>
          </cell>
          <cell r="AW1950">
            <v>0</v>
          </cell>
          <cell r="AX1950">
            <v>0</v>
          </cell>
          <cell r="AY1950">
            <v>-9967182.3399999999</v>
          </cell>
          <cell r="BA1950">
            <v>-99047091.799999997</v>
          </cell>
          <cell r="BC1950">
            <v>-99047091.799999997</v>
          </cell>
        </row>
        <row r="1951">
          <cell r="A1951" t="str">
            <v>2111801</v>
          </cell>
          <cell r="B1951" t="str">
            <v>ICMS - OUTRAS OPERACOES</v>
          </cell>
          <cell r="D1951">
            <v>0</v>
          </cell>
          <cell r="E1951">
            <v>-12819028.42</v>
          </cell>
          <cell r="G1951">
            <v>-69238.7</v>
          </cell>
          <cell r="I1951">
            <v>0</v>
          </cell>
          <cell r="J1951">
            <v>0</v>
          </cell>
          <cell r="K1951">
            <v>0</v>
          </cell>
          <cell r="L1951">
            <v>0</v>
          </cell>
          <cell r="M1951">
            <v>0</v>
          </cell>
          <cell r="N1951">
            <v>0</v>
          </cell>
          <cell r="O1951">
            <v>0</v>
          </cell>
          <cell r="Q1951">
            <v>0</v>
          </cell>
          <cell r="R1951">
            <v>0</v>
          </cell>
          <cell r="S1951">
            <v>0</v>
          </cell>
          <cell r="BA1951">
            <v>-12888267.119999999</v>
          </cell>
          <cell r="BC1951">
            <v>-12888267.119999999</v>
          </cell>
        </row>
        <row r="1952">
          <cell r="A1952" t="str">
            <v>2111802</v>
          </cell>
          <cell r="B1952" t="str">
            <v>ICMS - PARCELAMENTO</v>
          </cell>
          <cell r="D1952">
            <v>-10437130.83</v>
          </cell>
          <cell r="BA1952">
            <v>-10437130.83</v>
          </cell>
          <cell r="BC1952">
            <v>-10437130.83</v>
          </cell>
        </row>
        <row r="1953">
          <cell r="A1953" t="str">
            <v>2111803</v>
          </cell>
          <cell r="B1953" t="str">
            <v>ICMS-OPERACAO ENERGIA ELETRICA-OUTRAS UF</v>
          </cell>
          <cell r="C1953">
            <v>0</v>
          </cell>
          <cell r="I1953">
            <v>-174175.31</v>
          </cell>
          <cell r="J1953">
            <v>-168897.3</v>
          </cell>
          <cell r="K1953">
            <v>-164938.74</v>
          </cell>
          <cell r="L1953">
            <v>-180772.85</v>
          </cell>
          <cell r="Q1953">
            <v>-75212.06</v>
          </cell>
          <cell r="R1953">
            <v>-120075.35</v>
          </cell>
          <cell r="S1953">
            <v>-196617.38</v>
          </cell>
          <cell r="T1953">
            <v>-184735.7</v>
          </cell>
          <cell r="AY1953">
            <v>-7303870.7999999998</v>
          </cell>
          <cell r="BA1953">
            <v>-8569295.4900000002</v>
          </cell>
          <cell r="BC1953">
            <v>-8569295.4900000002</v>
          </cell>
        </row>
        <row r="1954">
          <cell r="A1954" t="str">
            <v>2111804</v>
          </cell>
          <cell r="B1954" t="str">
            <v>ICMS - DIFERENCIAL DE ALIQUOTA</v>
          </cell>
          <cell r="C1954">
            <v>-2264.65</v>
          </cell>
          <cell r="D1954">
            <v>0</v>
          </cell>
          <cell r="H1954">
            <v>0</v>
          </cell>
          <cell r="I1954">
            <v>0</v>
          </cell>
          <cell r="J1954">
            <v>0</v>
          </cell>
          <cell r="K1954">
            <v>0</v>
          </cell>
          <cell r="L1954">
            <v>0</v>
          </cell>
          <cell r="M1954">
            <v>0</v>
          </cell>
          <cell r="N1954">
            <v>0</v>
          </cell>
          <cell r="O1954">
            <v>0</v>
          </cell>
          <cell r="Q1954">
            <v>0</v>
          </cell>
          <cell r="R1954">
            <v>0</v>
          </cell>
          <cell r="S1954">
            <v>0</v>
          </cell>
          <cell r="T1954">
            <v>0</v>
          </cell>
          <cell r="V1954">
            <v>0</v>
          </cell>
          <cell r="W1954">
            <v>0</v>
          </cell>
          <cell r="X1954">
            <v>0</v>
          </cell>
          <cell r="Y1954">
            <v>0</v>
          </cell>
          <cell r="Z1954">
            <v>0</v>
          </cell>
          <cell r="AA1954">
            <v>0</v>
          </cell>
          <cell r="AB1954">
            <v>0</v>
          </cell>
          <cell r="AC1954">
            <v>0</v>
          </cell>
          <cell r="AD1954">
            <v>0</v>
          </cell>
          <cell r="AE1954">
            <v>0</v>
          </cell>
          <cell r="AF1954">
            <v>0</v>
          </cell>
          <cell r="AG1954">
            <v>0</v>
          </cell>
          <cell r="AH1954">
            <v>0</v>
          </cell>
          <cell r="AI1954">
            <v>0</v>
          </cell>
          <cell r="AJ1954">
            <v>0</v>
          </cell>
          <cell r="AK1954">
            <v>0</v>
          </cell>
          <cell r="AL1954">
            <v>0</v>
          </cell>
          <cell r="AN1954">
            <v>0</v>
          </cell>
          <cell r="AT1954">
            <v>0</v>
          </cell>
          <cell r="AZ1954">
            <v>0</v>
          </cell>
          <cell r="BA1954">
            <v>-2264.65</v>
          </cell>
          <cell r="BC1954">
            <v>-2264.65</v>
          </cell>
          <cell r="BD1954">
            <v>0</v>
          </cell>
        </row>
        <row r="1955">
          <cell r="A1955" t="str">
            <v>2111805</v>
          </cell>
          <cell r="B1955" t="str">
            <v>ICMS SOBRE VENDAS DE SERVICOS TELECOM</v>
          </cell>
        </row>
        <row r="1956">
          <cell r="A1956" t="str">
            <v>2111806</v>
          </cell>
          <cell r="B1956" t="str">
            <v>ICMS-DEPOSITOS JUDICIAIS DIVERSOS</v>
          </cell>
          <cell r="D1956">
            <v>-18561566.100000001</v>
          </cell>
          <cell r="BA1956">
            <v>-18561566.100000001</v>
          </cell>
          <cell r="BC1956">
            <v>-18561566.100000001</v>
          </cell>
        </row>
        <row r="1957">
          <cell r="A1957" t="str">
            <v>2111808</v>
          </cell>
          <cell r="B1957" t="str">
            <v>ICMS - JUDICIAL TUSD DEMANDA</v>
          </cell>
          <cell r="D1957">
            <v>-419.01</v>
          </cell>
          <cell r="BA1957">
            <v>-419.01</v>
          </cell>
          <cell r="BC1957">
            <v>-419.01</v>
          </cell>
        </row>
        <row r="1958">
          <cell r="A1958" t="str">
            <v>CBAG2133</v>
          </cell>
          <cell r="B1958" t="str">
            <v>Obrigações Fiscais Municipais</v>
          </cell>
          <cell r="C1958">
            <v>-612050.16</v>
          </cell>
          <cell r="D1958">
            <v>-3157776.96</v>
          </cell>
          <cell r="E1958">
            <v>-22686.87</v>
          </cell>
          <cell r="F1958">
            <v>-72511.520000000004</v>
          </cell>
          <cell r="G1958">
            <v>-39333.15</v>
          </cell>
          <cell r="H1958">
            <v>-270.22000000000003</v>
          </cell>
          <cell r="I1958">
            <v>-63088.55</v>
          </cell>
          <cell r="J1958">
            <v>-74026.740000000005</v>
          </cell>
          <cell r="K1958">
            <v>-75607.5</v>
          </cell>
          <cell r="L1958">
            <v>-63122.239999999998</v>
          </cell>
          <cell r="M1958">
            <v>-42540.45</v>
          </cell>
          <cell r="N1958">
            <v>-44058.64</v>
          </cell>
          <cell r="O1958">
            <v>-23743.26</v>
          </cell>
          <cell r="P1958">
            <v>0</v>
          </cell>
          <cell r="Q1958">
            <v>-14677.25</v>
          </cell>
          <cell r="R1958">
            <v>-85523.57</v>
          </cell>
          <cell r="S1958">
            <v>-18556.77</v>
          </cell>
          <cell r="T1958">
            <v>-18264.05</v>
          </cell>
          <cell r="U1958">
            <v>0</v>
          </cell>
          <cell r="V1958">
            <v>-9661.26</v>
          </cell>
          <cell r="W1958">
            <v>-9487.24</v>
          </cell>
          <cell r="X1958">
            <v>-9722.98</v>
          </cell>
          <cell r="Y1958">
            <v>-8949.42</v>
          </cell>
          <cell r="Z1958">
            <v>-8987.7800000000007</v>
          </cell>
          <cell r="AA1958">
            <v>-8954.3799999999992</v>
          </cell>
          <cell r="AB1958">
            <v>-8833.51</v>
          </cell>
          <cell r="AC1958">
            <v>-11409.22</v>
          </cell>
          <cell r="AD1958">
            <v>-11759.58</v>
          </cell>
          <cell r="AE1958">
            <v>-11756.61</v>
          </cell>
          <cell r="AF1958">
            <v>-11404.12</v>
          </cell>
          <cell r="AG1958">
            <v>-11348.18</v>
          </cell>
          <cell r="AH1958">
            <v>-15319.61</v>
          </cell>
          <cell r="AI1958">
            <v>-2391.27</v>
          </cell>
          <cell r="AJ1958">
            <v>-2009.2</v>
          </cell>
          <cell r="AK1958">
            <v>-4775.04</v>
          </cell>
          <cell r="AL1958">
            <v>-3333.95</v>
          </cell>
          <cell r="AN1958">
            <v>-2619.4699999999998</v>
          </cell>
          <cell r="AO1958">
            <v>0</v>
          </cell>
          <cell r="AP1958">
            <v>-404.62</v>
          </cell>
          <cell r="AQ1958">
            <v>-404.64</v>
          </cell>
          <cell r="AR1958">
            <v>-1073.79</v>
          </cell>
          <cell r="AS1958">
            <v>-445.76</v>
          </cell>
          <cell r="AT1958">
            <v>-259887.75</v>
          </cell>
          <cell r="AU1958">
            <v>-88147.83</v>
          </cell>
          <cell r="AV1958">
            <v>0</v>
          </cell>
          <cell r="AW1958">
            <v>0</v>
          </cell>
          <cell r="AX1958">
            <v>0</v>
          </cell>
          <cell r="AY1958">
            <v>-6873.26</v>
          </cell>
          <cell r="AZ1958">
            <v>-2944.03</v>
          </cell>
          <cell r="BA1958">
            <v>-4940742.4000000004</v>
          </cell>
          <cell r="BC1958">
            <v>-4940742.4000000004</v>
          </cell>
          <cell r="BD1958">
            <v>-4441.07</v>
          </cell>
        </row>
        <row r="1959">
          <cell r="A1959" t="str">
            <v>CBAG21331</v>
          </cell>
          <cell r="B1959" t="str">
            <v>ISS</v>
          </cell>
          <cell r="C1959">
            <v>-612050.16</v>
          </cell>
          <cell r="D1959">
            <v>-3157776.96</v>
          </cell>
          <cell r="E1959">
            <v>-22686.87</v>
          </cell>
          <cell r="F1959">
            <v>-72511.520000000004</v>
          </cell>
          <cell r="G1959">
            <v>-39333.15</v>
          </cell>
          <cell r="H1959">
            <v>-270.22000000000003</v>
          </cell>
          <cell r="I1959">
            <v>-63088.55</v>
          </cell>
          <cell r="J1959">
            <v>-74026.740000000005</v>
          </cell>
          <cell r="K1959">
            <v>-75607.5</v>
          </cell>
          <cell r="L1959">
            <v>-63122.239999999998</v>
          </cell>
          <cell r="M1959">
            <v>-42540.45</v>
          </cell>
          <cell r="N1959">
            <v>-44058.64</v>
          </cell>
          <cell r="O1959">
            <v>-23743.26</v>
          </cell>
          <cell r="P1959">
            <v>0</v>
          </cell>
          <cell r="Q1959">
            <v>-14677.25</v>
          </cell>
          <cell r="R1959">
            <v>-85523.57</v>
          </cell>
          <cell r="S1959">
            <v>-18556.77</v>
          </cell>
          <cell r="T1959">
            <v>-18264.05</v>
          </cell>
          <cell r="U1959">
            <v>0</v>
          </cell>
          <cell r="V1959">
            <v>-9661.26</v>
          </cell>
          <cell r="W1959">
            <v>-9487.24</v>
          </cell>
          <cell r="X1959">
            <v>-9722.98</v>
          </cell>
          <cell r="Y1959">
            <v>-8949.42</v>
          </cell>
          <cell r="Z1959">
            <v>-8987.7800000000007</v>
          </cell>
          <cell r="AA1959">
            <v>-8954.3799999999992</v>
          </cell>
          <cell r="AB1959">
            <v>-8833.51</v>
          </cell>
          <cell r="AC1959">
            <v>-11409.22</v>
          </cell>
          <cell r="AD1959">
            <v>-11759.58</v>
          </cell>
          <cell r="AE1959">
            <v>-11756.61</v>
          </cell>
          <cell r="AF1959">
            <v>-11404.12</v>
          </cell>
          <cell r="AG1959">
            <v>-11348.18</v>
          </cell>
          <cell r="AH1959">
            <v>-15319.61</v>
          </cell>
          <cell r="AI1959">
            <v>-2391.27</v>
          </cell>
          <cell r="AJ1959">
            <v>-2009.2</v>
          </cell>
          <cell r="AK1959">
            <v>-4775.04</v>
          </cell>
          <cell r="AL1959">
            <v>-3333.95</v>
          </cell>
          <cell r="AN1959">
            <v>-2619.4699999999998</v>
          </cell>
          <cell r="AO1959">
            <v>0</v>
          </cell>
          <cell r="AP1959">
            <v>-404.62</v>
          </cell>
          <cell r="AQ1959">
            <v>-404.64</v>
          </cell>
          <cell r="AR1959">
            <v>-1073.79</v>
          </cell>
          <cell r="AS1959">
            <v>-445.76</v>
          </cell>
          <cell r="AT1959">
            <v>-259887.75</v>
          </cell>
          <cell r="AU1959">
            <v>-88147.83</v>
          </cell>
          <cell r="AV1959">
            <v>0</v>
          </cell>
          <cell r="AW1959">
            <v>0</v>
          </cell>
          <cell r="AX1959">
            <v>0</v>
          </cell>
          <cell r="AY1959">
            <v>-6873.26</v>
          </cell>
          <cell r="AZ1959">
            <v>-2944.03</v>
          </cell>
          <cell r="BA1959">
            <v>-4940742.4000000004</v>
          </cell>
          <cell r="BC1959">
            <v>-4940742.4000000004</v>
          </cell>
          <cell r="BD1959">
            <v>-4441.07</v>
          </cell>
        </row>
        <row r="1960">
          <cell r="A1960" t="str">
            <v>2111900</v>
          </cell>
          <cell r="B1960" t="str">
            <v>ISSQN - RETENCAO PESSOA JURIDICA</v>
          </cell>
          <cell r="C1960">
            <v>-460708.37</v>
          </cell>
          <cell r="D1960">
            <v>-3121815.17</v>
          </cell>
          <cell r="E1960">
            <v>-22686.87</v>
          </cell>
          <cell r="F1960">
            <v>-72511.520000000004</v>
          </cell>
          <cell r="H1960">
            <v>-270.22000000000003</v>
          </cell>
          <cell r="I1960">
            <v>-63088.55</v>
          </cell>
          <cell r="J1960">
            <v>-74026.740000000005</v>
          </cell>
          <cell r="K1960">
            <v>-75527.5</v>
          </cell>
          <cell r="L1960">
            <v>-63122.239999999998</v>
          </cell>
          <cell r="M1960">
            <v>-42540.45</v>
          </cell>
          <cell r="N1960">
            <v>-44038.14</v>
          </cell>
          <cell r="O1960">
            <v>-23743.26</v>
          </cell>
          <cell r="P1960">
            <v>0</v>
          </cell>
          <cell r="Q1960">
            <v>-14677.25</v>
          </cell>
          <cell r="R1960">
            <v>-85523.57</v>
          </cell>
          <cell r="S1960">
            <v>-18434.27</v>
          </cell>
          <cell r="T1960">
            <v>-18264.05</v>
          </cell>
          <cell r="U1960">
            <v>0</v>
          </cell>
          <cell r="V1960">
            <v>-9216.7800000000007</v>
          </cell>
          <cell r="W1960">
            <v>-9246.33</v>
          </cell>
          <cell r="X1960">
            <v>-9280.33</v>
          </cell>
          <cell r="Y1960">
            <v>-8545.85</v>
          </cell>
          <cell r="Z1960">
            <v>-8576.27</v>
          </cell>
          <cell r="AA1960">
            <v>-8550.81</v>
          </cell>
          <cell r="AB1960">
            <v>-8833.51</v>
          </cell>
          <cell r="AC1960">
            <v>-10894.53</v>
          </cell>
          <cell r="AD1960">
            <v>-11523.49</v>
          </cell>
          <cell r="AE1960">
            <v>-11743.31</v>
          </cell>
          <cell r="AF1960">
            <v>-10889.43</v>
          </cell>
          <cell r="AG1960">
            <v>-10843.26</v>
          </cell>
          <cell r="AH1960">
            <v>-14805.53</v>
          </cell>
          <cell r="AI1960">
            <v>-2391.27</v>
          </cell>
          <cell r="AJ1960">
            <v>-2009.2</v>
          </cell>
          <cell r="AK1960">
            <v>-4775.04</v>
          </cell>
          <cell r="AL1960">
            <v>-3333.95</v>
          </cell>
          <cell r="AN1960">
            <v>-2619.4699999999998</v>
          </cell>
          <cell r="AO1960">
            <v>0</v>
          </cell>
          <cell r="AP1960">
            <v>-404.62</v>
          </cell>
          <cell r="AQ1960">
            <v>-404.64</v>
          </cell>
          <cell r="AR1960">
            <v>-1073.79</v>
          </cell>
          <cell r="AS1960">
            <v>-445.76</v>
          </cell>
          <cell r="AT1960">
            <v>-259887.75</v>
          </cell>
          <cell r="AU1960">
            <v>-88147.83</v>
          </cell>
          <cell r="AV1960">
            <v>0</v>
          </cell>
          <cell r="AW1960">
            <v>0</v>
          </cell>
          <cell r="AX1960">
            <v>0</v>
          </cell>
          <cell r="AY1960">
            <v>-476.39</v>
          </cell>
          <cell r="AZ1960">
            <v>-2944.03</v>
          </cell>
          <cell r="BA1960">
            <v>-4702841.34</v>
          </cell>
          <cell r="BC1960">
            <v>-4702841.34</v>
          </cell>
          <cell r="BD1960">
            <v>-4441.07</v>
          </cell>
        </row>
        <row r="1961">
          <cell r="A1961" t="str">
            <v>2111901</v>
          </cell>
          <cell r="B1961" t="str">
            <v>ISSQN - SERVICO PROPRIO</v>
          </cell>
          <cell r="C1961">
            <v>-147547.41</v>
          </cell>
          <cell r="D1961">
            <v>-25799.599999999999</v>
          </cell>
          <cell r="E1961">
            <v>0</v>
          </cell>
          <cell r="H1961">
            <v>0</v>
          </cell>
          <cell r="AY1961">
            <v>-6396.87</v>
          </cell>
          <cell r="BA1961">
            <v>-179743.88</v>
          </cell>
          <cell r="BC1961">
            <v>-179743.88</v>
          </cell>
        </row>
        <row r="1962">
          <cell r="A1962" t="str">
            <v>2111902</v>
          </cell>
          <cell r="B1962" t="str">
            <v>ISSQN - RETENCAO PESSOA FISICA</v>
          </cell>
          <cell r="C1962">
            <v>0</v>
          </cell>
          <cell r="D1962">
            <v>0</v>
          </cell>
          <cell r="E1962">
            <v>0</v>
          </cell>
          <cell r="G1962">
            <v>-39333.15</v>
          </cell>
          <cell r="I1962">
            <v>0</v>
          </cell>
          <cell r="J1962">
            <v>0</v>
          </cell>
          <cell r="K1962">
            <v>0</v>
          </cell>
          <cell r="L1962">
            <v>0</v>
          </cell>
          <cell r="M1962">
            <v>0</v>
          </cell>
          <cell r="N1962">
            <v>0</v>
          </cell>
          <cell r="O1962">
            <v>0</v>
          </cell>
          <cell r="BA1962">
            <v>-39333.15</v>
          </cell>
          <cell r="BC1962">
            <v>-39333.15</v>
          </cell>
          <cell r="BD1962">
            <v>0</v>
          </cell>
        </row>
        <row r="1963">
          <cell r="A1963" t="str">
            <v>2111903</v>
          </cell>
          <cell r="B1963" t="str">
            <v>ISSQN EM PROCESSO DE DESTINAÇÃO</v>
          </cell>
          <cell r="C1963">
            <v>-3794.38</v>
          </cell>
          <cell r="D1963">
            <v>-10162.19</v>
          </cell>
          <cell r="K1963">
            <v>-80</v>
          </cell>
          <cell r="N1963">
            <v>-20.5</v>
          </cell>
          <cell r="S1963">
            <v>-122.5</v>
          </cell>
          <cell r="V1963">
            <v>-444.48</v>
          </cell>
          <cell r="W1963">
            <v>-240.91</v>
          </cell>
          <cell r="X1963">
            <v>-442.65</v>
          </cell>
          <cell r="Y1963">
            <v>-403.57</v>
          </cell>
          <cell r="Z1963">
            <v>-411.51</v>
          </cell>
          <cell r="AA1963">
            <v>-403.57</v>
          </cell>
          <cell r="AB1963">
            <v>0</v>
          </cell>
          <cell r="AC1963">
            <v>-514.69000000000005</v>
          </cell>
          <cell r="AD1963">
            <v>-236.09</v>
          </cell>
          <cell r="AE1963">
            <v>-13.3</v>
          </cell>
          <cell r="AF1963">
            <v>-514.69000000000005</v>
          </cell>
          <cell r="AG1963">
            <v>-504.92</v>
          </cell>
          <cell r="AH1963">
            <v>-514.08000000000004</v>
          </cell>
          <cell r="BA1963">
            <v>-18824.03</v>
          </cell>
          <cell r="BC1963">
            <v>-18824.03</v>
          </cell>
        </row>
        <row r="1964">
          <cell r="A1964" t="str">
            <v>CBAG214</v>
          </cell>
          <cell r="B1964" t="str">
            <v>Empréstimos e Financiamentos</v>
          </cell>
          <cell r="C1964">
            <v>-1097266539.29</v>
          </cell>
          <cell r="D1964">
            <v>-379837006.52999997</v>
          </cell>
          <cell r="E1964">
            <v>0</v>
          </cell>
          <cell r="F1964">
            <v>0</v>
          </cell>
          <cell r="I1964">
            <v>-5612716.9400000004</v>
          </cell>
          <cell r="J1964">
            <v>-4963536.17</v>
          </cell>
          <cell r="K1964">
            <v>-5104135.59</v>
          </cell>
          <cell r="L1964">
            <v>-4967745.84</v>
          </cell>
          <cell r="M1964">
            <v>-3940512.79</v>
          </cell>
          <cell r="N1964">
            <v>-4273301.95</v>
          </cell>
          <cell r="O1964">
            <v>-2743291.36</v>
          </cell>
          <cell r="Q1964">
            <v>-2981941.09</v>
          </cell>
          <cell r="R1964">
            <v>-4033484.23</v>
          </cell>
          <cell r="S1964">
            <v>-7222556.5599999996</v>
          </cell>
          <cell r="T1964">
            <v>-6762752.4800000004</v>
          </cell>
          <cell r="U1964">
            <v>-53106452.140000001</v>
          </cell>
          <cell r="AI1964">
            <v>-1203813.75</v>
          </cell>
          <cell r="AJ1964">
            <v>-3131956.96</v>
          </cell>
          <cell r="AK1964">
            <v>-3622023.04</v>
          </cell>
          <cell r="AL1964">
            <v>-3630012.51</v>
          </cell>
          <cell r="AN1964">
            <v>-6761235.9500000002</v>
          </cell>
          <cell r="AP1964">
            <v>-4067028.13</v>
          </cell>
          <cell r="AQ1964">
            <v>-4086059.79</v>
          </cell>
          <cell r="AR1964">
            <v>-4027837.11</v>
          </cell>
          <cell r="AS1964">
            <v>-4104645.38</v>
          </cell>
          <cell r="AV1964">
            <v>-2805115.91</v>
          </cell>
          <cell r="AW1964">
            <v>-4928337.6500000004</v>
          </cell>
          <cell r="AZ1964">
            <v>0</v>
          </cell>
          <cell r="BA1964">
            <v>-1625184039.1400001</v>
          </cell>
          <cell r="BB1964">
            <v>0</v>
          </cell>
          <cell r="BC1964">
            <v>-1625184039.1400001</v>
          </cell>
          <cell r="BD1964">
            <v>-822872958.34000003</v>
          </cell>
        </row>
        <row r="1965">
          <cell r="A1965" t="str">
            <v>CBAG2141</v>
          </cell>
          <cell r="B1965" t="str">
            <v>Empréstimos e Financiamentos</v>
          </cell>
          <cell r="C1965">
            <v>-173609098.53</v>
          </cell>
          <cell r="D1965">
            <v>-6202588.3700000001</v>
          </cell>
          <cell r="I1965">
            <v>0</v>
          </cell>
          <cell r="J1965">
            <v>0</v>
          </cell>
          <cell r="K1965">
            <v>0</v>
          </cell>
          <cell r="L1965">
            <v>0</v>
          </cell>
          <cell r="M1965">
            <v>-3940512.79</v>
          </cell>
          <cell r="N1965">
            <v>-4273301.95</v>
          </cell>
          <cell r="O1965">
            <v>0</v>
          </cell>
          <cell r="Q1965">
            <v>-2981941.09</v>
          </cell>
          <cell r="R1965">
            <v>-4033484.23</v>
          </cell>
          <cell r="S1965">
            <v>-7222556.5599999996</v>
          </cell>
          <cell r="T1965">
            <v>-6762752.4800000004</v>
          </cell>
          <cell r="U1965">
            <v>-27442677.550000001</v>
          </cell>
          <cell r="AI1965">
            <v>-1203813.75</v>
          </cell>
          <cell r="AJ1965">
            <v>-3131956.96</v>
          </cell>
          <cell r="AK1965">
            <v>-3622023.04</v>
          </cell>
          <cell r="AL1965">
            <v>-3630012.51</v>
          </cell>
          <cell r="AN1965">
            <v>-6761235.9500000002</v>
          </cell>
          <cell r="AP1965">
            <v>-4067028.13</v>
          </cell>
          <cell r="AQ1965">
            <v>-4086059.79</v>
          </cell>
          <cell r="AR1965">
            <v>-4027837.11</v>
          </cell>
          <cell r="AS1965">
            <v>-4104645.38</v>
          </cell>
          <cell r="AV1965">
            <v>-2805115.91</v>
          </cell>
          <cell r="AW1965">
            <v>-4928337.6500000004</v>
          </cell>
          <cell r="AZ1965">
            <v>0</v>
          </cell>
          <cell r="BA1965">
            <v>-278836979.73000002</v>
          </cell>
          <cell r="BB1965">
            <v>0</v>
          </cell>
          <cell r="BC1965">
            <v>-278836979.73000002</v>
          </cell>
          <cell r="BD1965">
            <v>-321156638</v>
          </cell>
        </row>
        <row r="1966">
          <cell r="A1966" t="str">
            <v>CBAG21411</v>
          </cell>
          <cell r="B1966" t="str">
            <v>Empréstimos/Financiamentos-Moeda Nacional</v>
          </cell>
          <cell r="C1966">
            <v>-173609098.53</v>
          </cell>
          <cell r="D1966">
            <v>-6202588.3700000001</v>
          </cell>
          <cell r="I1966">
            <v>0</v>
          </cell>
          <cell r="J1966">
            <v>0</v>
          </cell>
          <cell r="K1966">
            <v>0</v>
          </cell>
          <cell r="L1966">
            <v>0</v>
          </cell>
          <cell r="M1966">
            <v>-3940512.79</v>
          </cell>
          <cell r="N1966">
            <v>-4273301.95</v>
          </cell>
          <cell r="O1966">
            <v>0</v>
          </cell>
          <cell r="Q1966">
            <v>-2981941.09</v>
          </cell>
          <cell r="R1966">
            <v>-4033484.23</v>
          </cell>
          <cell r="S1966">
            <v>-7222556.5599999996</v>
          </cell>
          <cell r="T1966">
            <v>-6762752.4800000004</v>
          </cell>
          <cell r="U1966">
            <v>-27442677.550000001</v>
          </cell>
          <cell r="AI1966">
            <v>-1203813.75</v>
          </cell>
          <cell r="AJ1966">
            <v>-3131956.96</v>
          </cell>
          <cell r="AK1966">
            <v>-3622023.04</v>
          </cell>
          <cell r="AL1966">
            <v>-3630012.51</v>
          </cell>
          <cell r="AN1966">
            <v>-6761235.9500000002</v>
          </cell>
          <cell r="AP1966">
            <v>-4067028.13</v>
          </cell>
          <cell r="AQ1966">
            <v>-4086059.79</v>
          </cell>
          <cell r="AR1966">
            <v>-4027837.11</v>
          </cell>
          <cell r="AS1966">
            <v>-4104645.38</v>
          </cell>
          <cell r="AV1966">
            <v>-2805115.91</v>
          </cell>
          <cell r="AW1966">
            <v>-4928337.6500000004</v>
          </cell>
          <cell r="AZ1966">
            <v>0</v>
          </cell>
          <cell r="BA1966">
            <v>-278836979.73000002</v>
          </cell>
          <cell r="BC1966">
            <v>-278836979.73000002</v>
          </cell>
          <cell r="BD1966">
            <v>-319855894.55000001</v>
          </cell>
        </row>
        <row r="1967">
          <cell r="A1967" t="str">
            <v>CBAG214113</v>
          </cell>
          <cell r="B1967" t="str">
            <v>Instituições Financeiras</v>
          </cell>
          <cell r="C1967">
            <v>-133846222.11</v>
          </cell>
          <cell r="D1967">
            <v>-9727125.2899999991</v>
          </cell>
          <cell r="I1967">
            <v>0</v>
          </cell>
          <cell r="J1967">
            <v>0</v>
          </cell>
          <cell r="K1967">
            <v>0</v>
          </cell>
          <cell r="L1967">
            <v>0</v>
          </cell>
          <cell r="M1967">
            <v>-3924569.25</v>
          </cell>
          <cell r="N1967">
            <v>-4258299.3099999996</v>
          </cell>
          <cell r="O1967">
            <v>0</v>
          </cell>
          <cell r="Q1967">
            <v>-2903414.72</v>
          </cell>
          <cell r="R1967">
            <v>-3927266.54</v>
          </cell>
          <cell r="S1967">
            <v>-7032357.9100000001</v>
          </cell>
          <cell r="T1967">
            <v>-6584662.2999999998</v>
          </cell>
          <cell r="U1967">
            <v>-26487399.43</v>
          </cell>
          <cell r="AI1967">
            <v>-1155205.44</v>
          </cell>
          <cell r="AJ1967">
            <v>-2998869.6</v>
          </cell>
          <cell r="AK1967">
            <v>-3461540.04</v>
          </cell>
          <cell r="AL1967">
            <v>-3475490.64</v>
          </cell>
          <cell r="AN1967">
            <v>-5442794.5300000003</v>
          </cell>
          <cell r="AP1967">
            <v>-3603564.46</v>
          </cell>
          <cell r="AQ1967">
            <v>-3609629.69</v>
          </cell>
          <cell r="AR1967">
            <v>-3568397.17</v>
          </cell>
          <cell r="AS1967">
            <v>-3599792.25</v>
          </cell>
          <cell r="AV1967">
            <v>-2760614.42</v>
          </cell>
          <cell r="AW1967">
            <v>-4862649.32</v>
          </cell>
          <cell r="AZ1967">
            <v>0</v>
          </cell>
          <cell r="BA1967">
            <v>-237229864.41999999</v>
          </cell>
          <cell r="BC1967">
            <v>-237229864.41999999</v>
          </cell>
          <cell r="BD1967">
            <v>-320002583.38999999</v>
          </cell>
        </row>
        <row r="1968">
          <cell r="A1968" t="str">
            <v>2112902</v>
          </cell>
          <cell r="B1968" t="str">
            <v>INSTITUICOES FINANCEIRAS</v>
          </cell>
          <cell r="C1968">
            <v>-133846222.11</v>
          </cell>
          <cell r="D1968">
            <v>-9727125.2899999991</v>
          </cell>
          <cell r="I1968">
            <v>0</v>
          </cell>
          <cell r="J1968">
            <v>0</v>
          </cell>
          <cell r="K1968">
            <v>0</v>
          </cell>
          <cell r="L1968">
            <v>0</v>
          </cell>
          <cell r="M1968">
            <v>-3924569.25</v>
          </cell>
          <cell r="N1968">
            <v>-4258299.3099999996</v>
          </cell>
          <cell r="O1968">
            <v>0</v>
          </cell>
          <cell r="Q1968">
            <v>-2903414.72</v>
          </cell>
          <cell r="R1968">
            <v>-3927266.54</v>
          </cell>
          <cell r="S1968">
            <v>-7032357.9100000001</v>
          </cell>
          <cell r="T1968">
            <v>-6584662.2999999998</v>
          </cell>
          <cell r="U1968">
            <v>-26487399.43</v>
          </cell>
          <cell r="AI1968">
            <v>-1155205.44</v>
          </cell>
          <cell r="AJ1968">
            <v>-2998869.6</v>
          </cell>
          <cell r="AK1968">
            <v>-3461540.04</v>
          </cell>
          <cell r="AL1968">
            <v>-3475490.64</v>
          </cell>
          <cell r="AN1968">
            <v>-5442794.5300000003</v>
          </cell>
          <cell r="AP1968">
            <v>-3603564.46</v>
          </cell>
          <cell r="AQ1968">
            <v>-3609629.69</v>
          </cell>
          <cell r="AR1968">
            <v>-3568397.17</v>
          </cell>
          <cell r="AS1968">
            <v>-3599792.25</v>
          </cell>
          <cell r="AV1968">
            <v>-2760614.42</v>
          </cell>
          <cell r="AW1968">
            <v>-4862649.32</v>
          </cell>
          <cell r="AZ1968">
            <v>0</v>
          </cell>
          <cell r="BA1968">
            <v>-237229864.41999999</v>
          </cell>
          <cell r="BC1968">
            <v>-237229864.41999999</v>
          </cell>
          <cell r="BD1968">
            <v>-320002583.38999999</v>
          </cell>
        </row>
        <row r="1969">
          <cell r="A1969" t="str">
            <v>CBAG214114</v>
          </cell>
          <cell r="B1969" t="str">
            <v>Juros Instituições Financeiras</v>
          </cell>
          <cell r="C1969">
            <v>-41915630.93</v>
          </cell>
          <cell r="D1969">
            <v>-1731475.16</v>
          </cell>
          <cell r="I1969">
            <v>0</v>
          </cell>
          <cell r="J1969">
            <v>0</v>
          </cell>
          <cell r="K1969">
            <v>0</v>
          </cell>
          <cell r="L1969">
            <v>0</v>
          </cell>
          <cell r="M1969">
            <v>-111757.61</v>
          </cell>
          <cell r="N1969">
            <v>-121261.04</v>
          </cell>
          <cell r="O1969">
            <v>0</v>
          </cell>
          <cell r="Q1969">
            <v>-78526.37</v>
          </cell>
          <cell r="R1969">
            <v>-106217.69</v>
          </cell>
          <cell r="S1969">
            <v>-190198.65</v>
          </cell>
          <cell r="T1969">
            <v>-178090.18</v>
          </cell>
          <cell r="U1969">
            <v>-1747869.83</v>
          </cell>
          <cell r="AI1969">
            <v>-62955.55</v>
          </cell>
          <cell r="AJ1969">
            <v>-161204.01999999999</v>
          </cell>
          <cell r="AK1969">
            <v>-188644.49</v>
          </cell>
          <cell r="AL1969">
            <v>-182688.15</v>
          </cell>
          <cell r="AN1969">
            <v>-1419480.05</v>
          </cell>
          <cell r="AP1969">
            <v>-515458.06</v>
          </cell>
          <cell r="AQ1969">
            <v>-513732.53</v>
          </cell>
          <cell r="AR1969">
            <v>-536583.21</v>
          </cell>
          <cell r="AS1969">
            <v>-572732.4</v>
          </cell>
          <cell r="AV1969">
            <v>-44501.49</v>
          </cell>
          <cell r="AW1969">
            <v>-65688.33</v>
          </cell>
          <cell r="AZ1969">
            <v>0</v>
          </cell>
          <cell r="BA1969">
            <v>-50444695.740000002</v>
          </cell>
          <cell r="BC1969">
            <v>-50444695.740000002</v>
          </cell>
          <cell r="BD1969">
            <v>-1201789.08</v>
          </cell>
        </row>
        <row r="1970">
          <cell r="A1970" t="str">
            <v>2111502</v>
          </cell>
          <cell r="B1970" t="str">
            <v>JUROS INSTITUICOES FINANCEIRAS</v>
          </cell>
          <cell r="C1970">
            <v>-41915630.93</v>
          </cell>
          <cell r="D1970">
            <v>-1731475.16</v>
          </cell>
          <cell r="I1970">
            <v>0</v>
          </cell>
          <cell r="J1970">
            <v>0</v>
          </cell>
          <cell r="K1970">
            <v>0</v>
          </cell>
          <cell r="L1970">
            <v>0</v>
          </cell>
          <cell r="M1970">
            <v>-111757.61</v>
          </cell>
          <cell r="N1970">
            <v>-121261.04</v>
          </cell>
          <cell r="O1970">
            <v>0</v>
          </cell>
          <cell r="Q1970">
            <v>-78526.37</v>
          </cell>
          <cell r="R1970">
            <v>-106217.69</v>
          </cell>
          <cell r="S1970">
            <v>-190198.65</v>
          </cell>
          <cell r="T1970">
            <v>-178090.18</v>
          </cell>
          <cell r="U1970">
            <v>-1747869.83</v>
          </cell>
          <cell r="AI1970">
            <v>-62955.55</v>
          </cell>
          <cell r="AJ1970">
            <v>-161204.01999999999</v>
          </cell>
          <cell r="AK1970">
            <v>-188644.49</v>
          </cell>
          <cell r="AL1970">
            <v>-182688.15</v>
          </cell>
          <cell r="AN1970">
            <v>-1419480.05</v>
          </cell>
          <cell r="AP1970">
            <v>-515458.06</v>
          </cell>
          <cell r="AQ1970">
            <v>-513732.53</v>
          </cell>
          <cell r="AR1970">
            <v>-536583.21</v>
          </cell>
          <cell r="AS1970">
            <v>-572732.4</v>
          </cell>
          <cell r="AV1970">
            <v>-44501.49</v>
          </cell>
          <cell r="AW1970">
            <v>-65688.33</v>
          </cell>
          <cell r="AZ1970">
            <v>0</v>
          </cell>
          <cell r="BA1970">
            <v>-50444695.740000002</v>
          </cell>
          <cell r="BC1970">
            <v>-50444695.740000002</v>
          </cell>
          <cell r="BD1970">
            <v>-1201789.08</v>
          </cell>
        </row>
        <row r="1971">
          <cell r="A1971" t="str">
            <v>CBAG214115</v>
          </cell>
          <cell r="B1971" t="str">
            <v>(-) Custos a amortizar</v>
          </cell>
          <cell r="C1971">
            <v>2152754.5099999998</v>
          </cell>
          <cell r="D1971">
            <v>5256012.08</v>
          </cell>
          <cell r="I1971">
            <v>0</v>
          </cell>
          <cell r="J1971">
            <v>0</v>
          </cell>
          <cell r="K1971">
            <v>0</v>
          </cell>
          <cell r="L1971">
            <v>0</v>
          </cell>
          <cell r="M1971">
            <v>95814.07</v>
          </cell>
          <cell r="N1971">
            <v>106258.4</v>
          </cell>
          <cell r="O1971">
            <v>0</v>
          </cell>
          <cell r="U1971">
            <v>792591.71</v>
          </cell>
          <cell r="AI1971">
            <v>14347.24</v>
          </cell>
          <cell r="AJ1971">
            <v>28116.66</v>
          </cell>
          <cell r="AK1971">
            <v>28161.49</v>
          </cell>
          <cell r="AL1971">
            <v>28166.28</v>
          </cell>
          <cell r="AN1971">
            <v>101038.63</v>
          </cell>
          <cell r="AP1971">
            <v>51994.39</v>
          </cell>
          <cell r="AQ1971">
            <v>37302.43</v>
          </cell>
          <cell r="AR1971">
            <v>77143.27</v>
          </cell>
          <cell r="AS1971">
            <v>67879.27</v>
          </cell>
          <cell r="AZ1971">
            <v>0</v>
          </cell>
          <cell r="BA1971">
            <v>8837580.4299999997</v>
          </cell>
          <cell r="BC1971">
            <v>8837580.4299999997</v>
          </cell>
          <cell r="BD1971">
            <v>1348477.92</v>
          </cell>
        </row>
        <row r="1972">
          <cell r="A1972" t="str">
            <v>2112906</v>
          </cell>
          <cell r="B1972" t="str">
            <v>(-) CUSTOS A AMORTIZAR</v>
          </cell>
          <cell r="C1972">
            <v>2152754.5099999998</v>
          </cell>
          <cell r="D1972">
            <v>5256012.08</v>
          </cell>
          <cell r="I1972">
            <v>0</v>
          </cell>
          <cell r="J1972">
            <v>0</v>
          </cell>
          <cell r="K1972">
            <v>0</v>
          </cell>
          <cell r="L1972">
            <v>0</v>
          </cell>
          <cell r="M1972">
            <v>95814.07</v>
          </cell>
          <cell r="N1972">
            <v>106258.4</v>
          </cell>
          <cell r="O1972">
            <v>0</v>
          </cell>
          <cell r="U1972">
            <v>792591.71</v>
          </cell>
          <cell r="AI1972">
            <v>14347.24</v>
          </cell>
          <cell r="AJ1972">
            <v>28116.66</v>
          </cell>
          <cell r="AK1972">
            <v>28161.49</v>
          </cell>
          <cell r="AL1972">
            <v>28166.28</v>
          </cell>
          <cell r="AN1972">
            <v>101038.63</v>
          </cell>
          <cell r="AP1972">
            <v>51994.39</v>
          </cell>
          <cell r="AQ1972">
            <v>37302.43</v>
          </cell>
          <cell r="AR1972">
            <v>77143.27</v>
          </cell>
          <cell r="AS1972">
            <v>67879.27</v>
          </cell>
          <cell r="AZ1972">
            <v>0</v>
          </cell>
          <cell r="BA1972">
            <v>8837580.4299999997</v>
          </cell>
          <cell r="BC1972">
            <v>8837580.4299999997</v>
          </cell>
          <cell r="BD1972">
            <v>1348477.92</v>
          </cell>
        </row>
        <row r="1973">
          <cell r="A1973" t="str">
            <v>CBAG21412</v>
          </cell>
          <cell r="B1973" t="str">
            <v>Empréstimos/Financiamentos-Moeda Estrangeira</v>
          </cell>
          <cell r="D1973">
            <v>0</v>
          </cell>
          <cell r="AZ1973">
            <v>0</v>
          </cell>
          <cell r="BA1973">
            <v>0</v>
          </cell>
          <cell r="BB1973">
            <v>0</v>
          </cell>
          <cell r="BC1973">
            <v>0</v>
          </cell>
          <cell r="BD1973">
            <v>-1300743.45</v>
          </cell>
        </row>
        <row r="1974">
          <cell r="A1974" t="str">
            <v>CBAG214126</v>
          </cell>
          <cell r="B1974" t="str">
            <v>Juros STN</v>
          </cell>
          <cell r="D1974">
            <v>0</v>
          </cell>
          <cell r="AZ1974">
            <v>0</v>
          </cell>
          <cell r="BA1974">
            <v>0</v>
          </cell>
          <cell r="BB1974">
            <v>0</v>
          </cell>
          <cell r="BC1974">
            <v>0</v>
          </cell>
          <cell r="BD1974">
            <v>-1300743.45</v>
          </cell>
        </row>
        <row r="1975">
          <cell r="A1975" t="str">
            <v>2111553</v>
          </cell>
          <cell r="B1975" t="str">
            <v>JUROS STN</v>
          </cell>
          <cell r="AZ1975">
            <v>0</v>
          </cell>
          <cell r="BA1975">
            <v>0</v>
          </cell>
          <cell r="BC1975">
            <v>0</v>
          </cell>
          <cell r="BD1975">
            <v>-1300743.45</v>
          </cell>
        </row>
        <row r="1976">
          <cell r="A1976" t="str">
            <v>CBAG2142</v>
          </cell>
          <cell r="B1976" t="str">
            <v>Debêntures</v>
          </cell>
          <cell r="C1976">
            <v>-923657440.75999999</v>
          </cell>
          <cell r="D1976">
            <v>-373634418.16000003</v>
          </cell>
          <cell r="E1976">
            <v>0</v>
          </cell>
          <cell r="F1976">
            <v>0</v>
          </cell>
          <cell r="I1976">
            <v>-5612716.9400000004</v>
          </cell>
          <cell r="J1976">
            <v>-4963536.17</v>
          </cell>
          <cell r="K1976">
            <v>-5104135.59</v>
          </cell>
          <cell r="L1976">
            <v>-4967745.84</v>
          </cell>
          <cell r="M1976">
            <v>0</v>
          </cell>
          <cell r="N1976">
            <v>0</v>
          </cell>
          <cell r="O1976">
            <v>-2743291.36</v>
          </cell>
          <cell r="U1976">
            <v>-25663774.59</v>
          </cell>
          <cell r="AZ1976">
            <v>0</v>
          </cell>
          <cell r="BA1976">
            <v>-1346347059.4100001</v>
          </cell>
          <cell r="BC1976">
            <v>-1346347059.4100001</v>
          </cell>
          <cell r="BD1976">
            <v>-501716320.33999997</v>
          </cell>
        </row>
        <row r="1977">
          <cell r="A1977" t="str">
            <v>CBAG21421</v>
          </cell>
          <cell r="B1977" t="str">
            <v>Debêntures</v>
          </cell>
          <cell r="C1977">
            <v>-806959617.60000002</v>
          </cell>
          <cell r="D1977">
            <v>-333334000</v>
          </cell>
          <cell r="E1977">
            <v>0</v>
          </cell>
          <cell r="F1977">
            <v>0</v>
          </cell>
          <cell r="I1977">
            <v>-5419107.3099999996</v>
          </cell>
          <cell r="J1977">
            <v>-4809329.8</v>
          </cell>
          <cell r="K1977">
            <v>-4935605.62</v>
          </cell>
          <cell r="L1977">
            <v>-4813408.7</v>
          </cell>
          <cell r="M1977">
            <v>0</v>
          </cell>
          <cell r="N1977">
            <v>0</v>
          </cell>
          <cell r="O1977">
            <v>-2659621.12</v>
          </cell>
          <cell r="U1977">
            <v>-26831895.84</v>
          </cell>
          <cell r="AZ1977">
            <v>0</v>
          </cell>
          <cell r="BA1977">
            <v>-1189762585.99</v>
          </cell>
          <cell r="BC1977">
            <v>-1189762585.99</v>
          </cell>
          <cell r="BD1977">
            <v>-500000000</v>
          </cell>
        </row>
        <row r="1978">
          <cell r="A1978" t="str">
            <v>2112700</v>
          </cell>
          <cell r="B1978" t="str">
            <v>DEBENTURES</v>
          </cell>
          <cell r="C1978">
            <v>-806959617.60000002</v>
          </cell>
          <cell r="D1978">
            <v>-333334000</v>
          </cell>
          <cell r="E1978">
            <v>0</v>
          </cell>
          <cell r="F1978">
            <v>0</v>
          </cell>
          <cell r="I1978">
            <v>-5419107.3099999996</v>
          </cell>
          <cell r="J1978">
            <v>-4809329.8</v>
          </cell>
          <cell r="K1978">
            <v>-4935605.62</v>
          </cell>
          <cell r="L1978">
            <v>-4813408.7</v>
          </cell>
          <cell r="M1978">
            <v>0</v>
          </cell>
          <cell r="N1978">
            <v>0</v>
          </cell>
          <cell r="O1978">
            <v>-2659621.12</v>
          </cell>
          <cell r="U1978">
            <v>-26831895.84</v>
          </cell>
          <cell r="AZ1978">
            <v>0</v>
          </cell>
          <cell r="BA1978">
            <v>-1189762585.99</v>
          </cell>
          <cell r="BC1978">
            <v>-1189762585.99</v>
          </cell>
          <cell r="BD1978">
            <v>-500000000</v>
          </cell>
        </row>
        <row r="1979">
          <cell r="A1979" t="str">
            <v>CBAG21422</v>
          </cell>
          <cell r="B1979" t="str">
            <v>Juros Debêntures</v>
          </cell>
          <cell r="C1979">
            <v>-124361937.58</v>
          </cell>
          <cell r="D1979">
            <v>-48376337.159999996</v>
          </cell>
          <cell r="F1979">
            <v>0</v>
          </cell>
          <cell r="I1979">
            <v>-210356.98</v>
          </cell>
          <cell r="J1979">
            <v>-171015.38</v>
          </cell>
          <cell r="K1979">
            <v>-184476.76</v>
          </cell>
          <cell r="L1979">
            <v>-171160.41</v>
          </cell>
          <cell r="M1979">
            <v>0</v>
          </cell>
          <cell r="N1979">
            <v>0</v>
          </cell>
          <cell r="O1979">
            <v>-92984.639999999999</v>
          </cell>
          <cell r="U1979">
            <v>-899154.95</v>
          </cell>
          <cell r="AZ1979">
            <v>0</v>
          </cell>
          <cell r="BA1979">
            <v>-174467423.86000001</v>
          </cell>
          <cell r="BC1979">
            <v>-174467423.86000001</v>
          </cell>
          <cell r="BD1979">
            <v>-2399521.77</v>
          </cell>
        </row>
        <row r="1980">
          <cell r="A1980" t="str">
            <v>2111500</v>
          </cell>
          <cell r="B1980" t="str">
            <v>JUROS DEBENTURES</v>
          </cell>
          <cell r="C1980">
            <v>-124361937.58</v>
          </cell>
          <cell r="D1980">
            <v>-48376337.159999996</v>
          </cell>
          <cell r="F1980">
            <v>0</v>
          </cell>
          <cell r="I1980">
            <v>-210356.98</v>
          </cell>
          <cell r="J1980">
            <v>-171015.38</v>
          </cell>
          <cell r="K1980">
            <v>-184476.76</v>
          </cell>
          <cell r="L1980">
            <v>-171160.41</v>
          </cell>
          <cell r="M1980">
            <v>0</v>
          </cell>
          <cell r="N1980">
            <v>0</v>
          </cell>
          <cell r="O1980">
            <v>-92984.639999999999</v>
          </cell>
          <cell r="U1980">
            <v>-899154.95</v>
          </cell>
          <cell r="AZ1980">
            <v>0</v>
          </cell>
          <cell r="BA1980">
            <v>-174467423.86000001</v>
          </cell>
          <cell r="BC1980">
            <v>-174467423.86000001</v>
          </cell>
          <cell r="BD1980">
            <v>-2399521.77</v>
          </cell>
        </row>
        <row r="1981">
          <cell r="A1981" t="str">
            <v>CBAG21423</v>
          </cell>
          <cell r="B1981" t="str">
            <v>(-) Custos a amortizar</v>
          </cell>
          <cell r="C1981">
            <v>7664114.4199999999</v>
          </cell>
          <cell r="D1981">
            <v>8075919</v>
          </cell>
          <cell r="I1981">
            <v>16747.349999999999</v>
          </cell>
          <cell r="J1981">
            <v>16809.009999999998</v>
          </cell>
          <cell r="K1981">
            <v>15946.79</v>
          </cell>
          <cell r="L1981">
            <v>16823.27</v>
          </cell>
          <cell r="O1981">
            <v>9314.4</v>
          </cell>
          <cell r="U1981">
            <v>2067276.2</v>
          </cell>
          <cell r="AZ1981">
            <v>0</v>
          </cell>
          <cell r="BA1981">
            <v>17882950.440000001</v>
          </cell>
          <cell r="BC1981">
            <v>17882950.440000001</v>
          </cell>
          <cell r="BD1981">
            <v>683201.43</v>
          </cell>
        </row>
        <row r="1982">
          <cell r="A1982" t="str">
            <v>2112702</v>
          </cell>
          <cell r="B1982" t="str">
            <v>(-) CUSTOS A AMORTIZAR</v>
          </cell>
          <cell r="C1982">
            <v>7664114.4199999999</v>
          </cell>
          <cell r="D1982">
            <v>8075919</v>
          </cell>
          <cell r="I1982">
            <v>16747.349999999999</v>
          </cell>
          <cell r="J1982">
            <v>16809.009999999998</v>
          </cell>
          <cell r="K1982">
            <v>15946.79</v>
          </cell>
          <cell r="L1982">
            <v>16823.27</v>
          </cell>
          <cell r="O1982">
            <v>9314.4</v>
          </cell>
          <cell r="U1982">
            <v>2067276.2</v>
          </cell>
          <cell r="AZ1982">
            <v>0</v>
          </cell>
          <cell r="BA1982">
            <v>17882950.440000001</v>
          </cell>
          <cell r="BC1982">
            <v>17882950.440000001</v>
          </cell>
          <cell r="BD1982">
            <v>683201.43</v>
          </cell>
        </row>
        <row r="1983">
          <cell r="A1983" t="str">
            <v>CBAG215</v>
          </cell>
          <cell r="B1983" t="str">
            <v>Outras Obrigações</v>
          </cell>
          <cell r="C1983">
            <v>-555275108.61000001</v>
          </cell>
          <cell r="D1983">
            <v>-1371507182.6600001</v>
          </cell>
          <cell r="E1983">
            <v>-274450311.69999999</v>
          </cell>
          <cell r="F1983">
            <v>-106125344.47</v>
          </cell>
          <cell r="G1983">
            <v>-38155635.950000003</v>
          </cell>
          <cell r="H1983">
            <v>-774179.32</v>
          </cell>
          <cell r="I1983">
            <v>-20587881.440000001</v>
          </cell>
          <cell r="J1983">
            <v>-17605237.940000001</v>
          </cell>
          <cell r="K1983">
            <v>-15332577.23</v>
          </cell>
          <cell r="L1983">
            <v>-19399134.710000001</v>
          </cell>
          <cell r="M1983">
            <v>-1538286.21</v>
          </cell>
          <cell r="N1983">
            <v>-1568264.32</v>
          </cell>
          <cell r="O1983">
            <v>-3645379.38</v>
          </cell>
          <cell r="P1983">
            <v>-25239047.199999999</v>
          </cell>
          <cell r="Q1983">
            <v>-9786066.8900000006</v>
          </cell>
          <cell r="R1983">
            <v>-29810754.559999999</v>
          </cell>
          <cell r="S1983">
            <v>-26125236.629999999</v>
          </cell>
          <cell r="T1983">
            <v>-21231809.949999999</v>
          </cell>
          <cell r="U1983">
            <v>-16774.39</v>
          </cell>
          <cell r="V1983">
            <v>-1720827.21</v>
          </cell>
          <cell r="W1983">
            <v>-1833823</v>
          </cell>
          <cell r="X1983">
            <v>-2689929.01</v>
          </cell>
          <cell r="Y1983">
            <v>-6524879.8799999999</v>
          </cell>
          <cell r="Z1983">
            <v>-5134308.54</v>
          </cell>
          <cell r="AA1983">
            <v>-4621573.0999999996</v>
          </cell>
          <cell r="AB1983">
            <v>-1208756.74</v>
          </cell>
          <cell r="AC1983">
            <v>-1000276.51</v>
          </cell>
          <cell r="AD1983">
            <v>-1254331.6399999999</v>
          </cell>
          <cell r="AE1983">
            <v>-294886.57</v>
          </cell>
          <cell r="AF1983">
            <v>-1235133.43</v>
          </cell>
          <cell r="AG1983">
            <v>-1201309.05</v>
          </cell>
          <cell r="AH1983">
            <v>-1272075.45</v>
          </cell>
          <cell r="AI1983">
            <v>-5859478.9800000004</v>
          </cell>
          <cell r="AJ1983">
            <v>-14626712.73</v>
          </cell>
          <cell r="AK1983">
            <v>-16334571.85</v>
          </cell>
          <cell r="AL1983">
            <v>-19471632.02</v>
          </cell>
          <cell r="AM1983">
            <v>-2930176.97</v>
          </cell>
          <cell r="AN1983">
            <v>-1008831.11</v>
          </cell>
          <cell r="AO1983">
            <v>-8408283.6099999994</v>
          </cell>
          <cell r="AP1983">
            <v>-2382999.38</v>
          </cell>
          <cell r="AQ1983">
            <v>-512755.86</v>
          </cell>
          <cell r="AR1983">
            <v>-496549.03</v>
          </cell>
          <cell r="AS1983">
            <v>-503115.18</v>
          </cell>
          <cell r="AT1983">
            <v>-137747603.56</v>
          </cell>
          <cell r="AU1983">
            <v>-2725470.39</v>
          </cell>
          <cell r="AV1983">
            <v>-6826445.3200000003</v>
          </cell>
          <cell r="AW1983">
            <v>-9907462.9900000002</v>
          </cell>
          <cell r="AX1983">
            <v>-8408449.5700000003</v>
          </cell>
          <cell r="AY1983">
            <v>-304102212.19</v>
          </cell>
          <cell r="AZ1983">
            <v>-350040522.43000001</v>
          </cell>
          <cell r="BA1983">
            <v>-3460459596.8600001</v>
          </cell>
          <cell r="BB1983">
            <v>1165563445.76</v>
          </cell>
          <cell r="BC1983">
            <v>-2294896151.0999999</v>
          </cell>
          <cell r="BD1983">
            <v>-264363393.69999999</v>
          </cell>
        </row>
        <row r="1984">
          <cell r="A1984" t="str">
            <v>CBAG2151</v>
          </cell>
          <cell r="B1984" t="str">
            <v>Outros</v>
          </cell>
          <cell r="C1984">
            <v>-544498081.25999999</v>
          </cell>
          <cell r="D1984">
            <v>-1322624813.9000001</v>
          </cell>
          <cell r="E1984">
            <v>-270870353.95999998</v>
          </cell>
          <cell r="F1984">
            <v>-105955941.62</v>
          </cell>
          <cell r="G1984">
            <v>-38155635.950000003</v>
          </cell>
          <cell r="H1984">
            <v>-577.36</v>
          </cell>
          <cell r="I1984">
            <v>-20587881.440000001</v>
          </cell>
          <cell r="J1984">
            <v>-17605237.940000001</v>
          </cell>
          <cell r="K1984">
            <v>-15332577.23</v>
          </cell>
          <cell r="L1984">
            <v>-19399134.710000001</v>
          </cell>
          <cell r="M1984">
            <v>-1538286.21</v>
          </cell>
          <cell r="N1984">
            <v>-1568264.32</v>
          </cell>
          <cell r="O1984">
            <v>-3645379.38</v>
          </cell>
          <cell r="P1984">
            <v>-25239047.199999999</v>
          </cell>
          <cell r="Q1984">
            <v>-9786066.8900000006</v>
          </cell>
          <cell r="R1984">
            <v>-29810754.559999999</v>
          </cell>
          <cell r="S1984">
            <v>-26125236.629999999</v>
          </cell>
          <cell r="T1984">
            <v>-21231809.949999999</v>
          </cell>
          <cell r="U1984">
            <v>-6859.94</v>
          </cell>
          <cell r="V1984">
            <v>-1720827.21</v>
          </cell>
          <cell r="W1984">
            <v>-1833823</v>
          </cell>
          <cell r="X1984">
            <v>-2689929.01</v>
          </cell>
          <cell r="Y1984">
            <v>-6524879.8799999999</v>
          </cell>
          <cell r="Z1984">
            <v>-5134308.54</v>
          </cell>
          <cell r="AA1984">
            <v>-4621573.0999999996</v>
          </cell>
          <cell r="AB1984">
            <v>-1208756.74</v>
          </cell>
          <cell r="AC1984">
            <v>-1000276.51</v>
          </cell>
          <cell r="AD1984">
            <v>-1254331.6399999999</v>
          </cell>
          <cell r="AE1984">
            <v>-294886.57</v>
          </cell>
          <cell r="AF1984">
            <v>-1235133.43</v>
          </cell>
          <cell r="AG1984">
            <v>-1201309.05</v>
          </cell>
          <cell r="AH1984">
            <v>-1272075.45</v>
          </cell>
          <cell r="AI1984">
            <v>-5859478.9800000004</v>
          </cell>
          <cell r="AJ1984">
            <v>-14626712.73</v>
          </cell>
          <cell r="AK1984">
            <v>-16334571.85</v>
          </cell>
          <cell r="AL1984">
            <v>-19471632.02</v>
          </cell>
          <cell r="AM1984">
            <v>-2930176.97</v>
          </cell>
          <cell r="AN1984">
            <v>-949027.34</v>
          </cell>
          <cell r="AO1984">
            <v>-8408283.6099999994</v>
          </cell>
          <cell r="AP1984">
            <v>-2366600.4500000002</v>
          </cell>
          <cell r="AQ1984">
            <v>-495721.42</v>
          </cell>
          <cell r="AR1984">
            <v>-475533.45</v>
          </cell>
          <cell r="AS1984">
            <v>-482089.75</v>
          </cell>
          <cell r="AT1984">
            <v>-137747603.56</v>
          </cell>
          <cell r="AU1984">
            <v>-2725470.39</v>
          </cell>
          <cell r="AV1984">
            <v>-6826445.3200000003</v>
          </cell>
          <cell r="AW1984">
            <v>-9907462.9900000002</v>
          </cell>
          <cell r="AX1984">
            <v>-8408449.5700000003</v>
          </cell>
          <cell r="AY1984">
            <v>-303995166.00999999</v>
          </cell>
          <cell r="AZ1984">
            <v>-349604914.77999997</v>
          </cell>
          <cell r="BA1984">
            <v>-3395589391.77</v>
          </cell>
          <cell r="BB1984">
            <v>1165563445.76</v>
          </cell>
          <cell r="BC1984">
            <v>-2230025946.0100002</v>
          </cell>
          <cell r="BD1984">
            <v>-264062799.93000001</v>
          </cell>
        </row>
        <row r="1985">
          <cell r="A1985" t="str">
            <v>CBAG21511</v>
          </cell>
          <cell r="B1985" t="str">
            <v>Dividendos e JCP a Pagar</v>
          </cell>
          <cell r="C1985">
            <v>-372899095.79000002</v>
          </cell>
          <cell r="D1985">
            <v>-265574400</v>
          </cell>
          <cell r="E1985">
            <v>-267148786.47999999</v>
          </cell>
          <cell r="F1985">
            <v>0</v>
          </cell>
          <cell r="G1985">
            <v>-38155635.950000003</v>
          </cell>
          <cell r="I1985">
            <v>-1808727.39</v>
          </cell>
          <cell r="J1985">
            <v>-2107393.4500000002</v>
          </cell>
          <cell r="K1985">
            <v>0</v>
          </cell>
          <cell r="L1985">
            <v>-2725549.5</v>
          </cell>
          <cell r="M1985">
            <v>-1061648.3500000001</v>
          </cell>
          <cell r="N1985">
            <v>-1419479.45</v>
          </cell>
          <cell r="O1985">
            <v>-0.01</v>
          </cell>
          <cell r="P1985">
            <v>-22563441.100000001</v>
          </cell>
          <cell r="Q1985">
            <v>-725181.32</v>
          </cell>
          <cell r="R1985">
            <v>-20576447.84</v>
          </cell>
          <cell r="S1985">
            <v>-9475433.75</v>
          </cell>
          <cell r="T1985">
            <v>-2982573.29</v>
          </cell>
          <cell r="V1985">
            <v>-1274052.93</v>
          </cell>
          <cell r="W1985">
            <v>-1664938.02</v>
          </cell>
          <cell r="X1985">
            <v>0</v>
          </cell>
          <cell r="Y1985">
            <v>-569338.53</v>
          </cell>
          <cell r="Z1985">
            <v>-57450.25</v>
          </cell>
          <cell r="AA1985">
            <v>-122061.96</v>
          </cell>
          <cell r="AB1985">
            <v>-402673.58</v>
          </cell>
          <cell r="AC1985">
            <v>-801739.74</v>
          </cell>
          <cell r="AD1985">
            <v>-1057843.3700000001</v>
          </cell>
          <cell r="AG1985">
            <v>-466109.67</v>
          </cell>
          <cell r="AH1985">
            <v>-1075974.52</v>
          </cell>
          <cell r="AJ1985">
            <v>-51327.97</v>
          </cell>
          <cell r="AL1985">
            <v>-393253.97</v>
          </cell>
          <cell r="AM1985">
            <v>-2929782.94</v>
          </cell>
          <cell r="AN1985">
            <v>0</v>
          </cell>
          <cell r="AO1985">
            <v>-8407889.5800000001</v>
          </cell>
          <cell r="AP1985">
            <v>-1873366.91</v>
          </cell>
          <cell r="AQ1985">
            <v>0</v>
          </cell>
          <cell r="AR1985">
            <v>0</v>
          </cell>
          <cell r="AS1985">
            <v>0</v>
          </cell>
          <cell r="AT1985">
            <v>-125978000</v>
          </cell>
          <cell r="AU1985">
            <v>-1787827.29</v>
          </cell>
          <cell r="AV1985">
            <v>-6651413.2400000002</v>
          </cell>
          <cell r="AW1985">
            <v>-9678874.1600000001</v>
          </cell>
          <cell r="AX1985">
            <v>-8189316.9800000004</v>
          </cell>
          <cell r="AY1985">
            <v>-39626155.689999998</v>
          </cell>
          <cell r="AZ1985">
            <v>-344251446.25</v>
          </cell>
          <cell r="BA1985">
            <v>-1566534631.22</v>
          </cell>
          <cell r="BB1985">
            <v>1084207020.0699999</v>
          </cell>
          <cell r="BC1985">
            <v>-482327611.14999998</v>
          </cell>
          <cell r="BD1985">
            <v>-260994590</v>
          </cell>
        </row>
        <row r="1986">
          <cell r="A1986" t="str">
            <v>2110802</v>
          </cell>
          <cell r="B1986" t="str">
            <v>ACIONISTAS</v>
          </cell>
          <cell r="AZ1986">
            <v>0</v>
          </cell>
          <cell r="BA1986">
            <v>0</v>
          </cell>
          <cell r="BC1986">
            <v>0</v>
          </cell>
          <cell r="BD1986">
            <v>0</v>
          </cell>
        </row>
        <row r="1987">
          <cell r="A1987" t="str">
            <v>2112400</v>
          </cell>
          <cell r="B1987" t="str">
            <v>DIVIDENDOS A PAGAR</v>
          </cell>
          <cell r="F1987">
            <v>0</v>
          </cell>
          <cell r="G1987">
            <v>-7173259.5599999996</v>
          </cell>
          <cell r="AZ1987">
            <v>-5934295.3499999996</v>
          </cell>
          <cell r="BA1987">
            <v>-13107554.91</v>
          </cell>
          <cell r="BC1987">
            <v>-13107554.91</v>
          </cell>
          <cell r="BD1987">
            <v>-4110885.7</v>
          </cell>
        </row>
        <row r="1988">
          <cell r="A1988" t="str">
            <v>2112402</v>
          </cell>
          <cell r="B1988" t="str">
            <v>GRUPAMENTO DE ACOES</v>
          </cell>
          <cell r="AZ1988">
            <v>0</v>
          </cell>
          <cell r="BA1988">
            <v>0</v>
          </cell>
          <cell r="BC1988">
            <v>0</v>
          </cell>
          <cell r="BD1988">
            <v>-156939.19</v>
          </cell>
        </row>
        <row r="1989">
          <cell r="A1989" t="str">
            <v>2112403</v>
          </cell>
          <cell r="B1989" t="str">
            <v>DIVIDENDOS A PAGAR # EMPRESAS DO GRUPO</v>
          </cell>
          <cell r="C1989">
            <v>0</v>
          </cell>
          <cell r="D1989">
            <v>-265574400</v>
          </cell>
          <cell r="E1989">
            <v>-136245881.13999999</v>
          </cell>
          <cell r="F1989">
            <v>0</v>
          </cell>
          <cell r="G1989">
            <v>-30982376.390000001</v>
          </cell>
          <cell r="I1989">
            <v>-1808727.39</v>
          </cell>
          <cell r="J1989">
            <v>-2107393.4500000002</v>
          </cell>
          <cell r="K1989">
            <v>0</v>
          </cell>
          <cell r="L1989">
            <v>-2725549.5</v>
          </cell>
          <cell r="M1989">
            <v>-1061648.3500000001</v>
          </cell>
          <cell r="N1989">
            <v>-1419479.45</v>
          </cell>
          <cell r="O1989">
            <v>-0.01</v>
          </cell>
          <cell r="P1989">
            <v>-22563441.100000001</v>
          </cell>
          <cell r="Q1989">
            <v>-725181.32</v>
          </cell>
          <cell r="R1989">
            <v>-20576447.84</v>
          </cell>
          <cell r="S1989">
            <v>-9475433.75</v>
          </cell>
          <cell r="T1989">
            <v>-2982573.29</v>
          </cell>
          <cell r="V1989">
            <v>-1274052.93</v>
          </cell>
          <cell r="W1989">
            <v>-1664938.02</v>
          </cell>
          <cell r="X1989">
            <v>0</v>
          </cell>
          <cell r="Y1989">
            <v>-569338.53</v>
          </cell>
          <cell r="Z1989">
            <v>-57450.25</v>
          </cell>
          <cell r="AA1989">
            <v>-122061.96</v>
          </cell>
          <cell r="AB1989">
            <v>-402673.58</v>
          </cell>
          <cell r="AC1989">
            <v>-801739.74</v>
          </cell>
          <cell r="AD1989">
            <v>-1057843.3700000001</v>
          </cell>
          <cell r="AG1989">
            <v>-466109.67</v>
          </cell>
          <cell r="AH1989">
            <v>-1075974.52</v>
          </cell>
          <cell r="AJ1989">
            <v>-51327.97</v>
          </cell>
          <cell r="AL1989">
            <v>-393253.97</v>
          </cell>
          <cell r="AM1989">
            <v>-2929782.94</v>
          </cell>
          <cell r="AN1989">
            <v>0</v>
          </cell>
          <cell r="AO1989">
            <v>-8407889.5800000001</v>
          </cell>
          <cell r="AP1989">
            <v>-1873366.91</v>
          </cell>
          <cell r="AQ1989">
            <v>0</v>
          </cell>
          <cell r="AR1989">
            <v>0</v>
          </cell>
          <cell r="AS1989">
            <v>0</v>
          </cell>
          <cell r="AT1989">
            <v>-125978000</v>
          </cell>
          <cell r="AU1989">
            <v>-1787827.29</v>
          </cell>
          <cell r="AV1989">
            <v>-6651413.2400000002</v>
          </cell>
          <cell r="AW1989">
            <v>-9678874.1600000001</v>
          </cell>
          <cell r="AX1989">
            <v>-8189316.9800000004</v>
          </cell>
          <cell r="AY1989">
            <v>-32826155.690000001</v>
          </cell>
          <cell r="BA1989">
            <v>-704507924.27999997</v>
          </cell>
          <cell r="BB1989">
            <v>704507924.27999997</v>
          </cell>
          <cell r="BC1989">
            <v>0</v>
          </cell>
        </row>
        <row r="1990">
          <cell r="A1990" t="str">
            <v>2112500</v>
          </cell>
          <cell r="B1990" t="str">
            <v>JUROS SOBRE CAPITAL PROPRIO</v>
          </cell>
          <cell r="E1990">
            <v>-130902905.34</v>
          </cell>
          <cell r="F1990">
            <v>0</v>
          </cell>
          <cell r="AZ1990">
            <v>-338317150.89999998</v>
          </cell>
          <cell r="BA1990">
            <v>-469220056.24000001</v>
          </cell>
          <cell r="BC1990">
            <v>-469220056.24000001</v>
          </cell>
          <cell r="BD1990">
            <v>-256726765.11000001</v>
          </cell>
        </row>
        <row r="1991">
          <cell r="A1991" t="str">
            <v>2112501</v>
          </cell>
          <cell r="B1991" t="str">
            <v>JUROS SOBRE CAPITAL PROPRIO # EMPRESAS DO GRUPO</v>
          </cell>
          <cell r="C1991">
            <v>-372899095.79000002</v>
          </cell>
          <cell r="D1991">
            <v>0</v>
          </cell>
          <cell r="AY1991">
            <v>-6800000</v>
          </cell>
          <cell r="BA1991">
            <v>-379699095.79000002</v>
          </cell>
          <cell r="BB1991">
            <v>379699095.79000002</v>
          </cell>
          <cell r="BC1991">
            <v>0</v>
          </cell>
        </row>
        <row r="1992">
          <cell r="A1992" t="str">
            <v>CBAG21512</v>
          </cell>
          <cell r="B1992" t="str">
            <v>Passivos com partes relacionadas</v>
          </cell>
          <cell r="C1992">
            <v>-5896978.9400000004</v>
          </cell>
          <cell r="D1992">
            <v>-8961618.6199999992</v>
          </cell>
          <cell r="G1992">
            <v>0</v>
          </cell>
          <cell r="H1992">
            <v>0</v>
          </cell>
          <cell r="I1992">
            <v>-110525.58</v>
          </cell>
          <cell r="J1992">
            <v>-112398.68</v>
          </cell>
          <cell r="K1992">
            <v>-142373.96</v>
          </cell>
          <cell r="L1992">
            <v>-107129.03</v>
          </cell>
          <cell r="M1992">
            <v>-114755.94</v>
          </cell>
          <cell r="N1992">
            <v>-140328.88</v>
          </cell>
          <cell r="O1992">
            <v>-65988.63</v>
          </cell>
          <cell r="P1992">
            <v>-2675606.1</v>
          </cell>
          <cell r="Q1992">
            <v>-51777.120000000003</v>
          </cell>
          <cell r="R1992">
            <v>-86776.23</v>
          </cell>
          <cell r="S1992">
            <v>-147834.43</v>
          </cell>
          <cell r="T1992">
            <v>-96383.45</v>
          </cell>
          <cell r="U1992">
            <v>-5835.59</v>
          </cell>
          <cell r="V1992">
            <v>-162830.65</v>
          </cell>
          <cell r="W1992">
            <v>-162308.1</v>
          </cell>
          <cell r="X1992">
            <v>-167813.05</v>
          </cell>
          <cell r="Y1992">
            <v>-149431.43</v>
          </cell>
          <cell r="Z1992">
            <v>-152892.51999999999</v>
          </cell>
          <cell r="AA1992">
            <v>-150071.60999999999</v>
          </cell>
          <cell r="AB1992">
            <v>-143607.32999999999</v>
          </cell>
          <cell r="AC1992">
            <v>-190764.1</v>
          </cell>
          <cell r="AD1992">
            <v>-188715.6</v>
          </cell>
          <cell r="AE1992">
            <v>-241976.95999999999</v>
          </cell>
          <cell r="AF1992">
            <v>-192296.48</v>
          </cell>
          <cell r="AG1992">
            <v>-186405.11</v>
          </cell>
          <cell r="AH1992">
            <v>-188328.26</v>
          </cell>
          <cell r="AI1992">
            <v>-5859172.2599999998</v>
          </cell>
          <cell r="AJ1992">
            <v>-14574707.960000001</v>
          </cell>
          <cell r="AK1992">
            <v>-16333755.130000001</v>
          </cell>
          <cell r="AL1992">
            <v>-19077615.010000002</v>
          </cell>
          <cell r="AM1992">
            <v>-394.03</v>
          </cell>
          <cell r="AN1992">
            <v>-298612.24</v>
          </cell>
          <cell r="AO1992">
            <v>-394.03</v>
          </cell>
          <cell r="AP1992">
            <v>-139560.32999999999</v>
          </cell>
          <cell r="AQ1992">
            <v>-141104.13</v>
          </cell>
          <cell r="AR1992">
            <v>-133721.25</v>
          </cell>
          <cell r="AS1992">
            <v>-135664.45000000001</v>
          </cell>
          <cell r="AT1992">
            <v>-912784.86</v>
          </cell>
          <cell r="AU1992">
            <v>-240644.5</v>
          </cell>
          <cell r="AV1992">
            <v>-79421.990000000005</v>
          </cell>
          <cell r="AW1992">
            <v>-108645.17</v>
          </cell>
          <cell r="AX1992">
            <v>-110770.45</v>
          </cell>
          <cell r="AY1992">
            <v>-377594.98</v>
          </cell>
          <cell r="AZ1992">
            <v>-1838110.55</v>
          </cell>
          <cell r="BA1992">
            <v>-81356425.700000003</v>
          </cell>
          <cell r="BB1992">
            <v>81356425.689999998</v>
          </cell>
          <cell r="BC1992">
            <v>-0.01</v>
          </cell>
          <cell r="BD1992">
            <v>-2291578.06</v>
          </cell>
        </row>
        <row r="1993">
          <cell r="A1993" t="str">
            <v>CBAG215121</v>
          </cell>
          <cell r="B1993" t="str">
            <v>Mútuo</v>
          </cell>
          <cell r="C1993">
            <v>0</v>
          </cell>
          <cell r="D1993">
            <v>0</v>
          </cell>
          <cell r="G1993">
            <v>0</v>
          </cell>
          <cell r="N1993">
            <v>0</v>
          </cell>
          <cell r="P1993">
            <v>0</v>
          </cell>
          <cell r="Q1993">
            <v>0</v>
          </cell>
          <cell r="R1993">
            <v>0</v>
          </cell>
          <cell r="S1993">
            <v>0</v>
          </cell>
          <cell r="T1993">
            <v>0</v>
          </cell>
          <cell r="X1993">
            <v>0</v>
          </cell>
          <cell r="Z1993">
            <v>0</v>
          </cell>
          <cell r="AB1993">
            <v>0</v>
          </cell>
          <cell r="AC1993">
            <v>0</v>
          </cell>
          <cell r="AD1993">
            <v>0</v>
          </cell>
          <cell r="AE1993">
            <v>0</v>
          </cell>
          <cell r="AF1993">
            <v>0</v>
          </cell>
          <cell r="AG1993">
            <v>0</v>
          </cell>
          <cell r="AH1993">
            <v>0</v>
          </cell>
          <cell r="AI1993">
            <v>-4844760.82</v>
          </cell>
          <cell r="AJ1993">
            <v>-12315843.939999999</v>
          </cell>
          <cell r="AK1993">
            <v>-13752094.800000001</v>
          </cell>
          <cell r="AL1993">
            <v>-16491638.98</v>
          </cell>
          <cell r="AQ1993">
            <v>0</v>
          </cell>
          <cell r="BA1993">
            <v>-47404338.539999999</v>
          </cell>
          <cell r="BB1993">
            <v>47404338.539999999</v>
          </cell>
          <cell r="BC1993">
            <v>0</v>
          </cell>
          <cell r="BD1993">
            <v>0</v>
          </cell>
        </row>
        <row r="1994">
          <cell r="A1994" t="str">
            <v>2113900</v>
          </cell>
          <cell r="B1994" t="str">
            <v>MUTUO - EMPRESAS DO GRUPO</v>
          </cell>
          <cell r="C1994">
            <v>0</v>
          </cell>
          <cell r="D1994">
            <v>0</v>
          </cell>
          <cell r="G1994">
            <v>0</v>
          </cell>
          <cell r="N1994">
            <v>0</v>
          </cell>
          <cell r="P1994">
            <v>0</v>
          </cell>
          <cell r="Q1994">
            <v>0</v>
          </cell>
          <cell r="R1994">
            <v>0</v>
          </cell>
          <cell r="S1994">
            <v>0</v>
          </cell>
          <cell r="T1994">
            <v>0</v>
          </cell>
          <cell r="X1994">
            <v>0</v>
          </cell>
          <cell r="Z1994">
            <v>0</v>
          </cell>
          <cell r="AB1994">
            <v>0</v>
          </cell>
          <cell r="AC1994">
            <v>0</v>
          </cell>
          <cell r="AD1994">
            <v>0</v>
          </cell>
          <cell r="AE1994">
            <v>0</v>
          </cell>
          <cell r="AF1994">
            <v>0</v>
          </cell>
          <cell r="AG1994">
            <v>0</v>
          </cell>
          <cell r="AH1994">
            <v>0</v>
          </cell>
          <cell r="AI1994">
            <v>-4844760.82</v>
          </cell>
          <cell r="AJ1994">
            <v>-12315843.939999999</v>
          </cell>
          <cell r="AK1994">
            <v>-13752094.800000001</v>
          </cell>
          <cell r="AL1994">
            <v>-16491638.98</v>
          </cell>
          <cell r="AQ1994">
            <v>0</v>
          </cell>
          <cell r="BA1994">
            <v>-47404338.539999999</v>
          </cell>
          <cell r="BB1994">
            <v>47404338.539999999</v>
          </cell>
          <cell r="BC1994">
            <v>0</v>
          </cell>
          <cell r="BD1994">
            <v>0</v>
          </cell>
        </row>
        <row r="1995">
          <cell r="A1995" t="str">
            <v>CBAG215122</v>
          </cell>
          <cell r="B1995" t="str">
            <v>Outros</v>
          </cell>
          <cell r="C1995">
            <v>-5896978.9400000004</v>
          </cell>
          <cell r="D1995">
            <v>-8961618.6199999992</v>
          </cell>
          <cell r="H1995">
            <v>0</v>
          </cell>
          <cell r="I1995">
            <v>-110525.58</v>
          </cell>
          <cell r="J1995">
            <v>-112398.68</v>
          </cell>
          <cell r="K1995">
            <v>-142373.96</v>
          </cell>
          <cell r="L1995">
            <v>-107129.03</v>
          </cell>
          <cell r="M1995">
            <v>-114755.94</v>
          </cell>
          <cell r="N1995">
            <v>-140328.88</v>
          </cell>
          <cell r="O1995">
            <v>-65988.63</v>
          </cell>
          <cell r="P1995">
            <v>-2675606.1</v>
          </cell>
          <cell r="Q1995">
            <v>-51777.120000000003</v>
          </cell>
          <cell r="R1995">
            <v>-86776.23</v>
          </cell>
          <cell r="S1995">
            <v>-147834.43</v>
          </cell>
          <cell r="T1995">
            <v>-96383.45</v>
          </cell>
          <cell r="U1995">
            <v>-5835.59</v>
          </cell>
          <cell r="V1995">
            <v>-162830.65</v>
          </cell>
          <cell r="W1995">
            <v>-162308.1</v>
          </cell>
          <cell r="X1995">
            <v>-167813.05</v>
          </cell>
          <cell r="Y1995">
            <v>-149431.43</v>
          </cell>
          <cell r="Z1995">
            <v>-152892.51999999999</v>
          </cell>
          <cell r="AA1995">
            <v>-150071.60999999999</v>
          </cell>
          <cell r="AB1995">
            <v>-143607.32999999999</v>
          </cell>
          <cell r="AC1995">
            <v>-190764.1</v>
          </cell>
          <cell r="AD1995">
            <v>-188715.6</v>
          </cell>
          <cell r="AE1995">
            <v>-241976.95999999999</v>
          </cell>
          <cell r="AF1995">
            <v>-192296.48</v>
          </cell>
          <cell r="AG1995">
            <v>-186405.11</v>
          </cell>
          <cell r="AH1995">
            <v>-188328.26</v>
          </cell>
          <cell r="AI1995">
            <v>-1014411.44</v>
          </cell>
          <cell r="AJ1995">
            <v>-2258864.02</v>
          </cell>
          <cell r="AK1995">
            <v>-2581660.33</v>
          </cell>
          <cell r="AL1995">
            <v>-2585976.0299999998</v>
          </cell>
          <cell r="AM1995">
            <v>-394.03</v>
          </cell>
          <cell r="AN1995">
            <v>-298612.24</v>
          </cell>
          <cell r="AO1995">
            <v>-394.03</v>
          </cell>
          <cell r="AP1995">
            <v>-139560.32999999999</v>
          </cell>
          <cell r="AQ1995">
            <v>-141104.13</v>
          </cell>
          <cell r="AR1995">
            <v>-133721.25</v>
          </cell>
          <cell r="AS1995">
            <v>-135664.45000000001</v>
          </cell>
          <cell r="AT1995">
            <v>-912784.86</v>
          </cell>
          <cell r="AU1995">
            <v>-240644.5</v>
          </cell>
          <cell r="AV1995">
            <v>-79421.990000000005</v>
          </cell>
          <cell r="AW1995">
            <v>-108645.17</v>
          </cell>
          <cell r="AX1995">
            <v>-110770.45</v>
          </cell>
          <cell r="AY1995">
            <v>-377594.98</v>
          </cell>
          <cell r="AZ1995">
            <v>-1838110.55</v>
          </cell>
          <cell r="BA1995">
            <v>-33952087.159999996</v>
          </cell>
          <cell r="BB1995">
            <v>33952087.149999999</v>
          </cell>
          <cell r="BC1995">
            <v>-0.01</v>
          </cell>
          <cell r="BD1995">
            <v>-2291578.06</v>
          </cell>
        </row>
        <row r="1996">
          <cell r="A1996" t="str">
            <v>2115225</v>
          </cell>
          <cell r="B1996" t="str">
            <v>COMPARTILHAMENTO A PAGAR - EMP GP</v>
          </cell>
          <cell r="C1996">
            <v>-5896978.9400000004</v>
          </cell>
          <cell r="D1996">
            <v>-8961618.6199999992</v>
          </cell>
          <cell r="H1996">
            <v>0</v>
          </cell>
          <cell r="I1996">
            <v>-110525.58</v>
          </cell>
          <cell r="J1996">
            <v>-112398.68</v>
          </cell>
          <cell r="K1996">
            <v>-142373.96</v>
          </cell>
          <cell r="L1996">
            <v>-107129.03</v>
          </cell>
          <cell r="M1996">
            <v>-114755.94</v>
          </cell>
          <cell r="N1996">
            <v>-140328.88</v>
          </cell>
          <cell r="O1996">
            <v>-65988.63</v>
          </cell>
          <cell r="P1996">
            <v>-5300.06</v>
          </cell>
          <cell r="Q1996">
            <v>-51777.120000000003</v>
          </cell>
          <cell r="R1996">
            <v>-86776.23</v>
          </cell>
          <cell r="S1996">
            <v>-147834.43</v>
          </cell>
          <cell r="T1996">
            <v>-96383.45</v>
          </cell>
          <cell r="U1996">
            <v>-5835.59</v>
          </cell>
          <cell r="V1996">
            <v>-162830.65</v>
          </cell>
          <cell r="W1996">
            <v>-162308.1</v>
          </cell>
          <cell r="X1996">
            <v>-167813.05</v>
          </cell>
          <cell r="Y1996">
            <v>-149431.43</v>
          </cell>
          <cell r="Z1996">
            <v>-152892.51999999999</v>
          </cell>
          <cell r="AA1996">
            <v>-150071.60999999999</v>
          </cell>
          <cell r="AB1996">
            <v>-143607.32999999999</v>
          </cell>
          <cell r="AC1996">
            <v>-190764.1</v>
          </cell>
          <cell r="AD1996">
            <v>-188715.6</v>
          </cell>
          <cell r="AE1996">
            <v>-241976.95999999999</v>
          </cell>
          <cell r="AF1996">
            <v>-192296.48</v>
          </cell>
          <cell r="AG1996">
            <v>-186405.11</v>
          </cell>
          <cell r="AH1996">
            <v>-188328.26</v>
          </cell>
          <cell r="AI1996">
            <v>-71485.8</v>
          </cell>
          <cell r="AJ1996">
            <v>-59308.639999999999</v>
          </cell>
          <cell r="AK1996">
            <v>-68400.84</v>
          </cell>
          <cell r="AL1996">
            <v>-72716.539999999994</v>
          </cell>
          <cell r="AM1996">
            <v>-394.03</v>
          </cell>
          <cell r="AN1996">
            <v>-298612.24</v>
          </cell>
          <cell r="AO1996">
            <v>-394.03</v>
          </cell>
          <cell r="AP1996">
            <v>-139560.32999999999</v>
          </cell>
          <cell r="AQ1996">
            <v>-141104.13</v>
          </cell>
          <cell r="AR1996">
            <v>-133721.25</v>
          </cell>
          <cell r="AS1996">
            <v>-135664.45000000001</v>
          </cell>
          <cell r="AT1996">
            <v>-912784.86</v>
          </cell>
          <cell r="AU1996">
            <v>-240644.5</v>
          </cell>
          <cell r="AV1996">
            <v>-79421.990000000005</v>
          </cell>
          <cell r="AW1996">
            <v>-108645.17</v>
          </cell>
          <cell r="AX1996">
            <v>-110770.45</v>
          </cell>
          <cell r="AY1996">
            <v>-377594.98</v>
          </cell>
          <cell r="AZ1996">
            <v>-1838110.55</v>
          </cell>
          <cell r="BA1996">
            <v>-23112781.120000001</v>
          </cell>
          <cell r="BB1996">
            <v>23112781.109999999</v>
          </cell>
          <cell r="BC1996">
            <v>-0.01</v>
          </cell>
          <cell r="BD1996">
            <v>-2291578.06</v>
          </cell>
        </row>
        <row r="1997">
          <cell r="A1997" t="str">
            <v>2115229</v>
          </cell>
          <cell r="B1997" t="str">
            <v>OUTRAS CONTAS A PAGAR - EMPRESA DO GRUPO</v>
          </cell>
          <cell r="C1997">
            <v>0</v>
          </cell>
          <cell r="D1997">
            <v>0</v>
          </cell>
          <cell r="H1997">
            <v>0</v>
          </cell>
          <cell r="I1997">
            <v>0</v>
          </cell>
          <cell r="K1997">
            <v>0</v>
          </cell>
          <cell r="L1997">
            <v>0</v>
          </cell>
          <cell r="O1997">
            <v>0</v>
          </cell>
          <cell r="P1997">
            <v>-2670306.04</v>
          </cell>
          <cell r="Q1997">
            <v>0</v>
          </cell>
          <cell r="R1997">
            <v>0</v>
          </cell>
          <cell r="S1997">
            <v>0</v>
          </cell>
          <cell r="T1997">
            <v>0</v>
          </cell>
          <cell r="AI1997">
            <v>-942925.64</v>
          </cell>
          <cell r="AJ1997">
            <v>-2199555.38</v>
          </cell>
          <cell r="AK1997">
            <v>-2513259.4900000002</v>
          </cell>
          <cell r="AL1997">
            <v>-2513259.4900000002</v>
          </cell>
          <cell r="AV1997">
            <v>0</v>
          </cell>
          <cell r="AY1997">
            <v>0</v>
          </cell>
          <cell r="AZ1997">
            <v>0</v>
          </cell>
          <cell r="BA1997">
            <v>-10839306.039999999</v>
          </cell>
          <cell r="BB1997">
            <v>10839306.039999999</v>
          </cell>
          <cell r="BC1997">
            <v>0</v>
          </cell>
          <cell r="BD1997">
            <v>0</v>
          </cell>
        </row>
        <row r="1998">
          <cell r="A1998" t="str">
            <v>CBAG21513</v>
          </cell>
          <cell r="B1998" t="str">
            <v>Benefícios Pós-Emprego</v>
          </cell>
          <cell r="C1998">
            <v>-18794869.25</v>
          </cell>
          <cell r="D1998">
            <v>-51978137.5</v>
          </cell>
          <cell r="F1998">
            <v>0</v>
          </cell>
          <cell r="H1998">
            <v>0</v>
          </cell>
          <cell r="P1998">
            <v>0</v>
          </cell>
          <cell r="AY1998">
            <v>-83648.08</v>
          </cell>
          <cell r="AZ1998">
            <v>-2957312.27</v>
          </cell>
          <cell r="BA1998">
            <v>-73813967.099999994</v>
          </cell>
          <cell r="BC1998">
            <v>-73813967.099999994</v>
          </cell>
          <cell r="BD1998">
            <v>-229007.44</v>
          </cell>
        </row>
        <row r="1999">
          <cell r="A1999" t="str">
            <v>CBAG215132</v>
          </cell>
          <cell r="B1999" t="str">
            <v>Plano Assistencial</v>
          </cell>
          <cell r="C1999">
            <v>-18624151.199999999</v>
          </cell>
          <cell r="D1999">
            <v>-51209532.600000001</v>
          </cell>
          <cell r="H1999">
            <v>0</v>
          </cell>
          <cell r="AY1999">
            <v>-81841.2</v>
          </cell>
          <cell r="AZ1999">
            <v>-2949002.4</v>
          </cell>
          <cell r="BA1999">
            <v>-72864527.400000006</v>
          </cell>
          <cell r="BC1999">
            <v>-72864527.400000006</v>
          </cell>
          <cell r="BD1999">
            <v>-216668.28</v>
          </cell>
        </row>
        <row r="2000">
          <cell r="A2000" t="str">
            <v>2113201</v>
          </cell>
          <cell r="B2000" t="str">
            <v>PLANO ASSISTENCIAL</v>
          </cell>
          <cell r="C2000">
            <v>-18624151.199999999</v>
          </cell>
          <cell r="D2000">
            <v>-51209532.600000001</v>
          </cell>
          <cell r="H2000">
            <v>0</v>
          </cell>
          <cell r="AY2000">
            <v>-81841.2</v>
          </cell>
          <cell r="AZ2000">
            <v>-2949002.4</v>
          </cell>
          <cell r="BA2000">
            <v>-72864527.400000006</v>
          </cell>
          <cell r="BC2000">
            <v>-72864527.400000006</v>
          </cell>
          <cell r="BD2000">
            <v>-216668.28</v>
          </cell>
        </row>
        <row r="2001">
          <cell r="A2001" t="str">
            <v>CBAG215133</v>
          </cell>
          <cell r="B2001" t="str">
            <v>Contribuição Previdência Privada</v>
          </cell>
          <cell r="C2001">
            <v>-170718.05</v>
          </cell>
          <cell r="D2001">
            <v>-768604.9</v>
          </cell>
          <cell r="F2001">
            <v>0</v>
          </cell>
          <cell r="H2001">
            <v>0</v>
          </cell>
          <cell r="P2001">
            <v>0</v>
          </cell>
          <cell r="AY2001">
            <v>-1806.88</v>
          </cell>
          <cell r="AZ2001">
            <v>-8309.8700000000008</v>
          </cell>
          <cell r="BA2001">
            <v>-949439.7</v>
          </cell>
          <cell r="BC2001">
            <v>-949439.7</v>
          </cell>
          <cell r="BD2001">
            <v>-12339.16</v>
          </cell>
        </row>
        <row r="2002">
          <cell r="A2002" t="str">
            <v>2113300</v>
          </cell>
          <cell r="B2002" t="str">
            <v>CONTRIBUICAO PREVIDENCIARIA PRIVADA - EMPRESA</v>
          </cell>
          <cell r="C2002">
            <v>-21003.279999999999</v>
          </cell>
          <cell r="D2002">
            <v>0</v>
          </cell>
          <cell r="F2002">
            <v>0</v>
          </cell>
          <cell r="H2002">
            <v>0</v>
          </cell>
          <cell r="P2002">
            <v>0</v>
          </cell>
          <cell r="AY2002">
            <v>-287.52</v>
          </cell>
          <cell r="AZ2002">
            <v>-999.79</v>
          </cell>
          <cell r="BA2002">
            <v>-22290.59</v>
          </cell>
          <cell r="BC2002">
            <v>-22290.59</v>
          </cell>
          <cell r="BD2002">
            <v>-1521.33</v>
          </cell>
        </row>
        <row r="2003">
          <cell r="A2003" t="str">
            <v>2113301</v>
          </cell>
          <cell r="B2003" t="str">
            <v>CONTRIBUICAO PREVIDENCIA PRIVADA-EMPREGADOS</v>
          </cell>
          <cell r="C2003">
            <v>-149714.76999999999</v>
          </cell>
          <cell r="D2003">
            <v>-768604.9</v>
          </cell>
          <cell r="F2003">
            <v>0</v>
          </cell>
          <cell r="H2003">
            <v>0</v>
          </cell>
          <cell r="AY2003">
            <v>-1519.36</v>
          </cell>
          <cell r="AZ2003">
            <v>-7310.08</v>
          </cell>
          <cell r="BA2003">
            <v>-927149.11</v>
          </cell>
          <cell r="BC2003">
            <v>-927149.11</v>
          </cell>
          <cell r="BD2003">
            <v>-10817.83</v>
          </cell>
        </row>
        <row r="2004">
          <cell r="A2004" t="str">
            <v>CBAG21514</v>
          </cell>
          <cell r="B2004" t="str">
            <v>Encargos do Consumidor a Recolher</v>
          </cell>
          <cell r="C2004">
            <v>-14914371.99</v>
          </cell>
          <cell r="D2004">
            <v>-29032243.079999998</v>
          </cell>
          <cell r="AT2004">
            <v>-2342931.04</v>
          </cell>
          <cell r="AV2004">
            <v>-66394.48</v>
          </cell>
          <cell r="AW2004">
            <v>-74978.69</v>
          </cell>
          <cell r="AX2004">
            <v>-58316.95</v>
          </cell>
          <cell r="BA2004">
            <v>-46489236.229999997</v>
          </cell>
          <cell r="BC2004">
            <v>-46489236.229999997</v>
          </cell>
        </row>
        <row r="2005">
          <cell r="A2005" t="str">
            <v>CBAG215141</v>
          </cell>
          <cell r="B2005" t="str">
            <v>Reserva Global de Reversão - RGR</v>
          </cell>
          <cell r="C2005">
            <v>-2824736.54</v>
          </cell>
          <cell r="D2005">
            <v>0</v>
          </cell>
          <cell r="AT2005">
            <v>-2342931.04</v>
          </cell>
          <cell r="AV2005">
            <v>-66394.48</v>
          </cell>
          <cell r="AW2005">
            <v>-74978.69</v>
          </cell>
          <cell r="AX2005">
            <v>-58316.95</v>
          </cell>
          <cell r="BA2005">
            <v>-5367357.7</v>
          </cell>
          <cell r="BC2005">
            <v>-5367357.7</v>
          </cell>
        </row>
        <row r="2006">
          <cell r="A2006" t="str">
            <v>2114600</v>
          </cell>
          <cell r="B2006" t="str">
            <v>QUOTA RESERVA GREVERSAO - RGR</v>
          </cell>
          <cell r="C2006">
            <v>-2824736.55</v>
          </cell>
          <cell r="AT2006">
            <v>-711282.34</v>
          </cell>
          <cell r="AV2006">
            <v>-35723.56</v>
          </cell>
          <cell r="AW2006">
            <v>-49692.81</v>
          </cell>
          <cell r="AX2006">
            <v>-58316.95</v>
          </cell>
          <cell r="BA2006">
            <v>-3679752.21</v>
          </cell>
          <cell r="BC2006">
            <v>-3679752.21</v>
          </cell>
        </row>
        <row r="2007">
          <cell r="A2007" t="str">
            <v>2114694</v>
          </cell>
          <cell r="B2007" t="str">
            <v>RGR - DIFERENCAS A PARTIR DE 2004</v>
          </cell>
          <cell r="C2007">
            <v>0</v>
          </cell>
          <cell r="D2007">
            <v>0</v>
          </cell>
          <cell r="AT2007">
            <v>-1631648.7</v>
          </cell>
          <cell r="AV2007">
            <v>-30670.92</v>
          </cell>
          <cell r="AW2007">
            <v>-25285.88</v>
          </cell>
          <cell r="AX2007">
            <v>0</v>
          </cell>
          <cell r="BA2007">
            <v>-1687605.5</v>
          </cell>
          <cell r="BC2007">
            <v>-1687605.5</v>
          </cell>
        </row>
        <row r="2008">
          <cell r="A2008" t="str">
            <v>2114695</v>
          </cell>
          <cell r="B2008" t="str">
            <v>ENCARGOS DO CONSUMIDOR A RECOLHER-PROVISAO</v>
          </cell>
          <cell r="C2008">
            <v>0.01</v>
          </cell>
          <cell r="D2008">
            <v>0</v>
          </cell>
          <cell r="AT2008">
            <v>0</v>
          </cell>
          <cell r="AV2008">
            <v>0</v>
          </cell>
          <cell r="AW2008">
            <v>0</v>
          </cell>
          <cell r="AX2008">
            <v>0</v>
          </cell>
          <cell r="BA2008">
            <v>0.01</v>
          </cell>
          <cell r="BC2008">
            <v>0.01</v>
          </cell>
        </row>
        <row r="2009">
          <cell r="A2009" t="str">
            <v>CBAG215143</v>
          </cell>
          <cell r="B2009" t="str">
            <v>Conta de Desenvolvimento Energético - CDE</v>
          </cell>
          <cell r="C2009">
            <v>-12089635.449999999</v>
          </cell>
          <cell r="D2009">
            <v>-29032243.079999998</v>
          </cell>
          <cell r="BA2009">
            <v>-41121878.530000001</v>
          </cell>
          <cell r="BC2009">
            <v>-41121878.530000001</v>
          </cell>
        </row>
        <row r="2010">
          <cell r="A2010" t="str">
            <v>2114605</v>
          </cell>
          <cell r="B2010" t="str">
            <v>CONTA DE DESENVOLVIMENTO ENERGETICO-CDE</v>
          </cell>
          <cell r="C2010">
            <v>-6101142.9900000002</v>
          </cell>
          <cell r="D2010">
            <v>-29032243.079999998</v>
          </cell>
          <cell r="BA2010">
            <v>-35133386.07</v>
          </cell>
          <cell r="BC2010">
            <v>-35133386.07</v>
          </cell>
        </row>
        <row r="2011">
          <cell r="A2011" t="str">
            <v>2114697</v>
          </cell>
          <cell r="B2011" t="str">
            <v>ENCARGOS DO CONSUMIDOR A RECOLHER-PROVISAO-CDE</v>
          </cell>
          <cell r="C2011">
            <v>-5988492.46</v>
          </cell>
          <cell r="BA2011">
            <v>-5988492.46</v>
          </cell>
          <cell r="BC2011">
            <v>-5988492.46</v>
          </cell>
        </row>
        <row r="2012">
          <cell r="A2012" t="str">
            <v>CBAG215145</v>
          </cell>
          <cell r="B2012" t="str">
            <v>Bandeira tarifária</v>
          </cell>
          <cell r="D2012">
            <v>0</v>
          </cell>
          <cell r="BA2012">
            <v>0</v>
          </cell>
          <cell r="BC2012">
            <v>0</v>
          </cell>
        </row>
        <row r="2013">
          <cell r="A2013" t="str">
            <v>2114920</v>
          </cell>
          <cell r="B2013" t="str">
            <v>DEMAIS ENCARGOS SETORIAIS-BANDEIRAS-NAO FAT</v>
          </cell>
          <cell r="D2013">
            <v>0</v>
          </cell>
          <cell r="BA2013">
            <v>0</v>
          </cell>
          <cell r="BC2013">
            <v>0</v>
          </cell>
        </row>
        <row r="2014">
          <cell r="A2014" t="str">
            <v>CBAG21515</v>
          </cell>
          <cell r="B2014" t="str">
            <v>Pesquisa e Desenv. e Eficiência Energetica</v>
          </cell>
          <cell r="C2014">
            <v>-83565713.099999994</v>
          </cell>
          <cell r="D2014">
            <v>-284304763.17000002</v>
          </cell>
          <cell r="F2014">
            <v>-1466690.26</v>
          </cell>
          <cell r="G2014">
            <v>0</v>
          </cell>
          <cell r="AT2014">
            <v>-825844.59</v>
          </cell>
          <cell r="AV2014">
            <v>-20702.75</v>
          </cell>
          <cell r="AW2014">
            <v>-30216.42</v>
          </cell>
          <cell r="AX2014">
            <v>-29454.2</v>
          </cell>
          <cell r="BA2014">
            <v>-370243384.49000001</v>
          </cell>
          <cell r="BC2014">
            <v>-370243384.49000001</v>
          </cell>
        </row>
        <row r="2015">
          <cell r="A2015" t="str">
            <v>CBAG215151</v>
          </cell>
          <cell r="B2015" t="str">
            <v>Pesquisa e Desenvolvimento - P&amp;D</v>
          </cell>
          <cell r="C2015">
            <v>-83565713.099999994</v>
          </cell>
          <cell r="D2015">
            <v>-140482669.15000001</v>
          </cell>
          <cell r="F2015">
            <v>-1466690.26</v>
          </cell>
          <cell r="G2015">
            <v>0</v>
          </cell>
          <cell r="AT2015">
            <v>-825844.59</v>
          </cell>
          <cell r="AV2015">
            <v>-20702.75</v>
          </cell>
          <cell r="AW2015">
            <v>-30216.42</v>
          </cell>
          <cell r="AX2015">
            <v>-29454.2</v>
          </cell>
          <cell r="BA2015">
            <v>-226421290.47</v>
          </cell>
          <cell r="BC2015">
            <v>-226421290.47</v>
          </cell>
        </row>
        <row r="2016">
          <cell r="A2016" t="str">
            <v>2115000</v>
          </cell>
          <cell r="B2016" t="str">
            <v>FNDCT</v>
          </cell>
          <cell r="C2016">
            <v>-2076698.35</v>
          </cell>
          <cell r="D2016">
            <v>-3904405.38</v>
          </cell>
          <cell r="F2016">
            <v>-109073.48</v>
          </cell>
          <cell r="G2016">
            <v>0</v>
          </cell>
          <cell r="AT2016">
            <v>-458802.55</v>
          </cell>
          <cell r="AV2016">
            <v>-11501.52</v>
          </cell>
          <cell r="AW2016">
            <v>-16786.91</v>
          </cell>
          <cell r="AX2016">
            <v>-12078.05</v>
          </cell>
          <cell r="BA2016">
            <v>-6589346.2400000002</v>
          </cell>
          <cell r="BC2016">
            <v>-6589346.2400000002</v>
          </cell>
        </row>
        <row r="2017">
          <cell r="A2017" t="str">
            <v>2115001</v>
          </cell>
          <cell r="B2017" t="str">
            <v>MME</v>
          </cell>
          <cell r="C2017">
            <v>-1038349.22</v>
          </cell>
          <cell r="D2017">
            <v>-1964535.12</v>
          </cell>
          <cell r="F2017">
            <v>-54536.74</v>
          </cell>
          <cell r="G2017">
            <v>0</v>
          </cell>
          <cell r="AT2017">
            <v>-229401.27</v>
          </cell>
          <cell r="AV2017">
            <v>-5750.75</v>
          </cell>
          <cell r="AW2017">
            <v>-8393.4599999999991</v>
          </cell>
          <cell r="AX2017">
            <v>-12467.09</v>
          </cell>
          <cell r="BA2017">
            <v>-3313433.65</v>
          </cell>
          <cell r="BC2017">
            <v>-3313433.65</v>
          </cell>
        </row>
        <row r="2018">
          <cell r="A2018" t="str">
            <v>2115002</v>
          </cell>
          <cell r="B2018" t="str">
            <v>RECURSOS EM PODER DA EMPRESA</v>
          </cell>
          <cell r="C2018">
            <v>0</v>
          </cell>
          <cell r="D2018">
            <v>0</v>
          </cell>
          <cell r="F2018">
            <v>-1303080.04</v>
          </cell>
          <cell r="G2018">
            <v>0</v>
          </cell>
          <cell r="AT2018">
            <v>0</v>
          </cell>
          <cell r="AV2018">
            <v>0</v>
          </cell>
          <cell r="AW2018">
            <v>0</v>
          </cell>
          <cell r="AX2018">
            <v>0</v>
          </cell>
          <cell r="BA2018">
            <v>-1303080.04</v>
          </cell>
          <cell r="BC2018">
            <v>-1303080.04</v>
          </cell>
        </row>
        <row r="2019">
          <cell r="A2019" t="str">
            <v>2115004</v>
          </cell>
          <cell r="B2019" t="str">
            <v>RECURSOS EM PODER DA EMPRESA-CDE</v>
          </cell>
          <cell r="D2019">
            <v>-1172192.3700000001</v>
          </cell>
          <cell r="AT2019">
            <v>-137640.76999999999</v>
          </cell>
          <cell r="AV2019">
            <v>-3450.48</v>
          </cell>
          <cell r="AW2019">
            <v>-5036.05</v>
          </cell>
          <cell r="AX2019">
            <v>-4909.0600000000004</v>
          </cell>
          <cell r="BA2019">
            <v>-1323228.73</v>
          </cell>
          <cell r="BC2019">
            <v>-1323228.73</v>
          </cell>
        </row>
        <row r="2020">
          <cell r="A2020" t="str">
            <v>2115005</v>
          </cell>
          <cell r="B2020" t="str">
            <v>SALDO PRINCIPAL</v>
          </cell>
          <cell r="C2020">
            <v>-68097819.280000001</v>
          </cell>
          <cell r="D2020">
            <v>-103913907.81</v>
          </cell>
          <cell r="BA2020">
            <v>-172011727.09</v>
          </cell>
          <cell r="BC2020">
            <v>-172011727.09</v>
          </cell>
        </row>
        <row r="2021">
          <cell r="A2021" t="str">
            <v>2115006</v>
          </cell>
          <cell r="B2021" t="str">
            <v>ATUALIZAÇÃO MONETÁRIA</v>
          </cell>
          <cell r="C2021">
            <v>-12352846.25</v>
          </cell>
          <cell r="D2021">
            <v>-29527628.469999999</v>
          </cell>
          <cell r="BA2021">
            <v>-41880474.719999999</v>
          </cell>
          <cell r="BC2021">
            <v>-41880474.719999999</v>
          </cell>
        </row>
        <row r="2022">
          <cell r="A2022" t="str">
            <v>CBAG215152</v>
          </cell>
          <cell r="B2022" t="str">
            <v>Programa Eficiência Energética - PEE</v>
          </cell>
          <cell r="D2022">
            <v>-143822094.02000001</v>
          </cell>
          <cell r="BA2022">
            <v>-143822094.02000001</v>
          </cell>
          <cell r="BC2022">
            <v>-143822094.02000001</v>
          </cell>
        </row>
        <row r="2023">
          <cell r="A2023" t="str">
            <v>2115100</v>
          </cell>
          <cell r="B2023" t="str">
            <v>PROGRAMA EFICIENCIA ENERGETICA-PEE</v>
          </cell>
          <cell r="D2023">
            <v>0</v>
          </cell>
          <cell r="BA2023">
            <v>0</v>
          </cell>
          <cell r="BC2023">
            <v>0</v>
          </cell>
        </row>
        <row r="2024">
          <cell r="A2024" t="str">
            <v>2115101</v>
          </cell>
          <cell r="B2024" t="str">
            <v>PROGRAMA NACIONAL CONSERV ENERG ELETRICA-PROCEL</v>
          </cell>
        </row>
        <row r="2025">
          <cell r="A2025" t="str">
            <v>2115102</v>
          </cell>
          <cell r="B2025" t="str">
            <v>PROGRAMA DE EFICIENCIA ENERGETICA-CDE</v>
          </cell>
          <cell r="D2025">
            <v>-1905739.85</v>
          </cell>
          <cell r="BA2025">
            <v>-1905739.85</v>
          </cell>
          <cell r="BC2025">
            <v>-1905739.85</v>
          </cell>
        </row>
        <row r="2026">
          <cell r="A2026" t="str">
            <v>2115103</v>
          </cell>
          <cell r="B2026" t="str">
            <v>SALDO PRINCIPAL</v>
          </cell>
          <cell r="D2026">
            <v>-104554996.78</v>
          </cell>
          <cell r="BA2026">
            <v>-104554996.78</v>
          </cell>
          <cell r="BC2026">
            <v>-104554996.78</v>
          </cell>
        </row>
        <row r="2027">
          <cell r="A2027" t="str">
            <v>2115104</v>
          </cell>
          <cell r="B2027" t="str">
            <v>ATUALIZAÇÃO MONETÁRIA</v>
          </cell>
          <cell r="D2027">
            <v>-25401765.91</v>
          </cell>
          <cell r="BA2027">
            <v>-25401765.91</v>
          </cell>
          <cell r="BC2027">
            <v>-25401765.91</v>
          </cell>
        </row>
        <row r="2028">
          <cell r="A2028" t="str">
            <v>2115105</v>
          </cell>
          <cell r="B2028" t="str">
            <v>SALDO PRINCIPAL</v>
          </cell>
          <cell r="D2028">
            <v>-9346469.8800000008</v>
          </cell>
          <cell r="BA2028">
            <v>-9346469.8800000008</v>
          </cell>
          <cell r="BC2028">
            <v>-9346469.8800000008</v>
          </cell>
        </row>
        <row r="2029">
          <cell r="A2029" t="str">
            <v>2115106</v>
          </cell>
          <cell r="B2029" t="str">
            <v>ATUALIZAÇÃO MONETÁRIA</v>
          </cell>
          <cell r="D2029">
            <v>-2613121.6</v>
          </cell>
          <cell r="BA2029">
            <v>-2613121.6</v>
          </cell>
          <cell r="BC2029">
            <v>-2613121.6</v>
          </cell>
        </row>
        <row r="2030">
          <cell r="A2030" t="str">
            <v>CBAG21516</v>
          </cell>
          <cell r="B2030" t="str">
            <v>Contas a pagar vinculadas à concessão - UBP</v>
          </cell>
          <cell r="C2030">
            <v>-1918082.79</v>
          </cell>
          <cell r="F2030">
            <v>-103084885.87</v>
          </cell>
          <cell r="BA2030">
            <v>-105002968.66</v>
          </cell>
          <cell r="BC2030">
            <v>-105002968.66</v>
          </cell>
        </row>
        <row r="2031">
          <cell r="A2031" t="str">
            <v>2115224</v>
          </cell>
          <cell r="B2031" t="str">
            <v>USO DO BEM PUBLICO # PRINCIPAL</v>
          </cell>
          <cell r="C2031">
            <v>-1918082.79</v>
          </cell>
          <cell r="F2031">
            <v>-103084885.87</v>
          </cell>
          <cell r="BA2031">
            <v>-105002968.66</v>
          </cell>
          <cell r="BC2031">
            <v>-105002968.66</v>
          </cell>
        </row>
        <row r="2032">
          <cell r="A2032" t="str">
            <v>CBAG21517</v>
          </cell>
          <cell r="B2032" t="str">
            <v>Outras Contas a Pagar</v>
          </cell>
          <cell r="C2032">
            <v>-46508969.399999999</v>
          </cell>
          <cell r="D2032">
            <v>-132246963.23999999</v>
          </cell>
          <cell r="E2032">
            <v>-3721567.48</v>
          </cell>
          <cell r="F2032">
            <v>-1404365.49</v>
          </cell>
          <cell r="G2032">
            <v>0</v>
          </cell>
          <cell r="H2032">
            <v>-577.36</v>
          </cell>
          <cell r="I2032">
            <v>-18668628.469999999</v>
          </cell>
          <cell r="J2032">
            <v>-15385445.810000001</v>
          </cell>
          <cell r="K2032">
            <v>-15190203.27</v>
          </cell>
          <cell r="L2032">
            <v>-16566456.18</v>
          </cell>
          <cell r="M2032">
            <v>-361881.92</v>
          </cell>
          <cell r="N2032">
            <v>-8455.99</v>
          </cell>
          <cell r="O2032">
            <v>-3579390.74</v>
          </cell>
          <cell r="P2032">
            <v>0</v>
          </cell>
          <cell r="Q2032">
            <v>-9009108.4499999993</v>
          </cell>
          <cell r="R2032">
            <v>-9147530.4900000002</v>
          </cell>
          <cell r="S2032">
            <v>-16501968.449999999</v>
          </cell>
          <cell r="T2032">
            <v>-18152853.210000001</v>
          </cell>
          <cell r="U2032">
            <v>-1024.3499999999999</v>
          </cell>
          <cell r="V2032">
            <v>-283943.63</v>
          </cell>
          <cell r="W2032">
            <v>-6576.88</v>
          </cell>
          <cell r="X2032">
            <v>-2522115.96</v>
          </cell>
          <cell r="Y2032">
            <v>-5806109.9199999999</v>
          </cell>
          <cell r="Z2032">
            <v>-4923965.7699999996</v>
          </cell>
          <cell r="AA2032">
            <v>-4349439.53</v>
          </cell>
          <cell r="AB2032">
            <v>-662475.82999999996</v>
          </cell>
          <cell r="AC2032">
            <v>-7772.67</v>
          </cell>
          <cell r="AD2032">
            <v>-7772.67</v>
          </cell>
          <cell r="AE2032">
            <v>-52909.61</v>
          </cell>
          <cell r="AF2032">
            <v>-1042836.95</v>
          </cell>
          <cell r="AG2032">
            <v>-548794.27</v>
          </cell>
          <cell r="AH2032">
            <v>-7772.67</v>
          </cell>
          <cell r="AI2032">
            <v>-306.72000000000003</v>
          </cell>
          <cell r="AJ2032">
            <v>-676.8</v>
          </cell>
          <cell r="AK2032">
            <v>-816.72</v>
          </cell>
          <cell r="AL2032">
            <v>-763.04</v>
          </cell>
          <cell r="AN2032">
            <v>-650415.1</v>
          </cell>
          <cell r="AO2032">
            <v>0</v>
          </cell>
          <cell r="AP2032">
            <v>-353673.21</v>
          </cell>
          <cell r="AQ2032">
            <v>-354617.29</v>
          </cell>
          <cell r="AR2032">
            <v>-341812.2</v>
          </cell>
          <cell r="AS2032">
            <v>-346425.3</v>
          </cell>
          <cell r="AT2032">
            <v>-7688043.0700000003</v>
          </cell>
          <cell r="AU2032">
            <v>-696998.6</v>
          </cell>
          <cell r="AV2032">
            <v>-8512.86</v>
          </cell>
          <cell r="AW2032">
            <v>-14748.55</v>
          </cell>
          <cell r="AX2032">
            <v>-20590.990000000002</v>
          </cell>
          <cell r="AY2032">
            <v>-263907767.25999999</v>
          </cell>
          <cell r="AZ2032">
            <v>-558045.71</v>
          </cell>
          <cell r="BA2032">
            <v>-601622090.08000004</v>
          </cell>
          <cell r="BC2032">
            <v>-601622090.08000004</v>
          </cell>
          <cell r="BD2032">
            <v>-547624.43000000005</v>
          </cell>
        </row>
        <row r="2033">
          <cell r="A2033" t="str">
            <v>CBAG215171</v>
          </cell>
          <cell r="B2033" t="str">
            <v>Consumidores</v>
          </cell>
          <cell r="C2033">
            <v>0</v>
          </cell>
          <cell r="D2033">
            <v>-101559403.39</v>
          </cell>
          <cell r="E2033">
            <v>-1046102.26</v>
          </cell>
          <cell r="I2033">
            <v>-18242016.390000001</v>
          </cell>
          <cell r="J2033">
            <v>-15321274.220000001</v>
          </cell>
          <cell r="K2033">
            <v>-14737709.859999999</v>
          </cell>
          <cell r="L2033">
            <v>-16502236.6</v>
          </cell>
          <cell r="M2033">
            <v>-352075.93</v>
          </cell>
          <cell r="O2033">
            <v>-3574452.97</v>
          </cell>
          <cell r="Q2033">
            <v>-9005122.4600000009</v>
          </cell>
          <cell r="R2033">
            <v>-9141836.2200000007</v>
          </cell>
          <cell r="S2033">
            <v>-16493427.050000001</v>
          </cell>
          <cell r="T2033">
            <v>-18144311.809999999</v>
          </cell>
          <cell r="V2033">
            <v>-277366.75</v>
          </cell>
          <cell r="W2033">
            <v>0</v>
          </cell>
          <cell r="X2033">
            <v>-2515539.08</v>
          </cell>
          <cell r="Y2033">
            <v>-5800130.9400000004</v>
          </cell>
          <cell r="Z2033">
            <v>-4917986.79</v>
          </cell>
          <cell r="AA2033">
            <v>-4343460.55</v>
          </cell>
          <cell r="AB2033">
            <v>-656496.85</v>
          </cell>
          <cell r="AE2033">
            <v>-46332.73</v>
          </cell>
          <cell r="AF2033">
            <v>-1035064.28</v>
          </cell>
          <cell r="AG2033">
            <v>-541021.6</v>
          </cell>
          <cell r="AX2033">
            <v>0</v>
          </cell>
          <cell r="BA2033">
            <v>-244253368.72999999</v>
          </cell>
          <cell r="BC2033">
            <v>-244253368.72999999</v>
          </cell>
        </row>
        <row r="2034">
          <cell r="A2034" t="str">
            <v>CBAG21517101</v>
          </cell>
          <cell r="B2034" t="str">
            <v>Devolução Faturamento cfe Resolução 246/2002</v>
          </cell>
          <cell r="D2034">
            <v>-638</v>
          </cell>
          <cell r="BA2034">
            <v>-638</v>
          </cell>
          <cell r="BC2034">
            <v>-638</v>
          </cell>
        </row>
        <row r="2035">
          <cell r="A2035" t="str">
            <v>2113509</v>
          </cell>
          <cell r="B2035" t="str">
            <v>DEVOLUCAO FATURAMENTO CONFORME RESOLUCAO 246/02</v>
          </cell>
          <cell r="D2035">
            <v>-638</v>
          </cell>
          <cell r="BA2035">
            <v>-638</v>
          </cell>
          <cell r="BC2035">
            <v>-638</v>
          </cell>
        </row>
        <row r="2036">
          <cell r="A2036" t="str">
            <v>CBAG21517102</v>
          </cell>
          <cell r="B2036" t="str">
            <v>Pré-Venda de Energia</v>
          </cell>
          <cell r="D2036">
            <v>0</v>
          </cell>
          <cell r="BA2036">
            <v>0</v>
          </cell>
          <cell r="BC2036">
            <v>0</v>
          </cell>
        </row>
        <row r="2037">
          <cell r="A2037" t="str">
            <v>2113510</v>
          </cell>
          <cell r="B2037" t="str">
            <v>PRE-VENDA DE ENERGIA</v>
          </cell>
          <cell r="D2037">
            <v>0</v>
          </cell>
          <cell r="BA2037">
            <v>0</v>
          </cell>
          <cell r="BC2037">
            <v>0</v>
          </cell>
        </row>
        <row r="2038">
          <cell r="A2038" t="str">
            <v>CBAG21517104</v>
          </cell>
          <cell r="B2038" t="str">
            <v>Devolução Participação Financeira Consumidor</v>
          </cell>
          <cell r="D2038">
            <v>0</v>
          </cell>
          <cell r="BA2038">
            <v>0</v>
          </cell>
          <cell r="BC2038">
            <v>0</v>
          </cell>
        </row>
        <row r="2039">
          <cell r="A2039" t="str">
            <v>2113512</v>
          </cell>
          <cell r="B2039" t="str">
            <v>COMPOSICAO DE VALORES A DEVOLVER</v>
          </cell>
        </row>
        <row r="2040">
          <cell r="A2040" t="str">
            <v>CBAG21517105</v>
          </cell>
          <cell r="B2040" t="str">
            <v>Adiantamentos Recebidos de Clientes</v>
          </cell>
          <cell r="C2040">
            <v>0</v>
          </cell>
          <cell r="D2040">
            <v>0</v>
          </cell>
          <cell r="E2040">
            <v>-1046102.26</v>
          </cell>
          <cell r="I2040">
            <v>-18242016.390000001</v>
          </cell>
          <cell r="J2040">
            <v>-15321274.220000001</v>
          </cell>
          <cell r="K2040">
            <v>-14737709.859999999</v>
          </cell>
          <cell r="L2040">
            <v>-16502236.6</v>
          </cell>
          <cell r="M2040">
            <v>-352075.93</v>
          </cell>
          <cell r="O2040">
            <v>-3574452.97</v>
          </cell>
          <cell r="Q2040">
            <v>-9005122.4600000009</v>
          </cell>
          <cell r="R2040">
            <v>-9141836.2200000007</v>
          </cell>
          <cell r="S2040">
            <v>-16493427.050000001</v>
          </cell>
          <cell r="T2040">
            <v>-18144311.809999999</v>
          </cell>
          <cell r="V2040">
            <v>-277366.75</v>
          </cell>
          <cell r="W2040">
            <v>0</v>
          </cell>
          <cell r="X2040">
            <v>-2515539.08</v>
          </cell>
          <cell r="Y2040">
            <v>-5800130.9400000004</v>
          </cell>
          <cell r="Z2040">
            <v>-4917986.79</v>
          </cell>
          <cell r="AA2040">
            <v>-4343460.55</v>
          </cell>
          <cell r="AB2040">
            <v>-656496.85</v>
          </cell>
          <cell r="AE2040">
            <v>-46332.73</v>
          </cell>
          <cell r="AF2040">
            <v>-1035064.28</v>
          </cell>
          <cell r="AG2040">
            <v>-541021.6</v>
          </cell>
          <cell r="AX2040">
            <v>0</v>
          </cell>
          <cell r="BA2040">
            <v>-142693965.34</v>
          </cell>
          <cell r="BC2040">
            <v>-142693965.34</v>
          </cell>
        </row>
        <row r="2041">
          <cell r="A2041" t="str">
            <v>2113503</v>
          </cell>
          <cell r="B2041" t="str">
            <v>ADIANTAMENTO DE CLIENTES</v>
          </cell>
          <cell r="C2041">
            <v>0</v>
          </cell>
          <cell r="D2041">
            <v>0</v>
          </cell>
          <cell r="E2041">
            <v>-1046102.26</v>
          </cell>
          <cell r="I2041">
            <v>0</v>
          </cell>
          <cell r="J2041">
            <v>0</v>
          </cell>
          <cell r="K2041">
            <v>0</v>
          </cell>
          <cell r="L2041">
            <v>0</v>
          </cell>
          <cell r="Q2041">
            <v>0</v>
          </cell>
          <cell r="R2041">
            <v>0</v>
          </cell>
          <cell r="S2041">
            <v>0</v>
          </cell>
          <cell r="T2041">
            <v>0</v>
          </cell>
          <cell r="AX2041">
            <v>0</v>
          </cell>
          <cell r="BA2041">
            <v>-1046102.26</v>
          </cell>
          <cell r="BC2041">
            <v>-1046102.26</v>
          </cell>
        </row>
        <row r="2042">
          <cell r="A2042" t="str">
            <v>2113702</v>
          </cell>
          <cell r="B2042" t="str">
            <v>CONTAS PAGAS EM DUPLICIDADE</v>
          </cell>
          <cell r="I2042">
            <v>0</v>
          </cell>
          <cell r="J2042">
            <v>0</v>
          </cell>
          <cell r="K2042">
            <v>0</v>
          </cell>
          <cell r="L2042">
            <v>0</v>
          </cell>
          <cell r="BA2042">
            <v>0</v>
          </cell>
          <cell r="BC2042">
            <v>0</v>
          </cell>
        </row>
        <row r="2043">
          <cell r="A2043" t="str">
            <v>2113704</v>
          </cell>
          <cell r="B2043" t="str">
            <v>ADTO DE CLIENTES - DESVIO DE GERACAO - PROVISAO</v>
          </cell>
          <cell r="I2043">
            <v>-14967253.58</v>
          </cell>
          <cell r="J2043">
            <v>-13682798.1</v>
          </cell>
          <cell r="K2043">
            <v>-13569387.859999999</v>
          </cell>
          <cell r="L2043">
            <v>-14163177.91</v>
          </cell>
          <cell r="M2043">
            <v>-352075.93</v>
          </cell>
          <cell r="O2043">
            <v>-406759.3</v>
          </cell>
          <cell r="Q2043">
            <v>-396960.8</v>
          </cell>
          <cell r="R2043">
            <v>-527392.38</v>
          </cell>
          <cell r="S2043">
            <v>-681807.51</v>
          </cell>
          <cell r="T2043">
            <v>-737319.2</v>
          </cell>
          <cell r="V2043">
            <v>-277366.75</v>
          </cell>
          <cell r="W2043">
            <v>0</v>
          </cell>
          <cell r="X2043">
            <v>-2515539.08</v>
          </cell>
          <cell r="Y2043">
            <v>-5797509.4900000002</v>
          </cell>
          <cell r="Z2043">
            <v>-4917986.79</v>
          </cell>
          <cell r="AA2043">
            <v>-4343460.55</v>
          </cell>
          <cell r="AB2043">
            <v>-361047.1</v>
          </cell>
          <cell r="AE2043">
            <v>-46332.73</v>
          </cell>
          <cell r="AF2043">
            <v>-352163.4</v>
          </cell>
          <cell r="AG2043">
            <v>-205161.73</v>
          </cell>
          <cell r="BA2043">
            <v>-78301500.189999998</v>
          </cell>
          <cell r="BC2043">
            <v>-78301500.189999998</v>
          </cell>
        </row>
        <row r="2044">
          <cell r="A2044" t="str">
            <v>2113705</v>
          </cell>
          <cell r="B2044" t="str">
            <v>ADTO DE CLIENTES - DESVIO DE GERACAO</v>
          </cell>
          <cell r="I2044">
            <v>-3274762.81</v>
          </cell>
          <cell r="J2044">
            <v>-1638476.12</v>
          </cell>
          <cell r="K2044">
            <v>-1168322</v>
          </cell>
          <cell r="L2044">
            <v>-2339058.69</v>
          </cell>
          <cell r="M2044">
            <v>0</v>
          </cell>
          <cell r="O2044">
            <v>-3167693.67</v>
          </cell>
          <cell r="Q2044">
            <v>-8601694.1799999997</v>
          </cell>
          <cell r="R2044">
            <v>-8614443.8399999999</v>
          </cell>
          <cell r="S2044">
            <v>-15811619.539999999</v>
          </cell>
          <cell r="T2044">
            <v>-17406992.609999999</v>
          </cell>
          <cell r="Y2044">
            <v>-2621.45</v>
          </cell>
          <cell r="AB2044">
            <v>-295449.75</v>
          </cell>
          <cell r="AF2044">
            <v>-682900.88</v>
          </cell>
          <cell r="AG2044">
            <v>-335859.87</v>
          </cell>
          <cell r="BA2044">
            <v>-63339895.409999996</v>
          </cell>
          <cell r="BC2044">
            <v>-63339895.409999996</v>
          </cell>
        </row>
        <row r="2045">
          <cell r="A2045" t="str">
            <v>2115201</v>
          </cell>
          <cell r="B2045" t="str">
            <v>ADIANTAMENTO DE TERCEIROS</v>
          </cell>
          <cell r="C2045">
            <v>0</v>
          </cell>
          <cell r="D2045">
            <v>0</v>
          </cell>
          <cell r="Q2045">
            <v>-6467.48</v>
          </cell>
          <cell r="R2045">
            <v>0</v>
          </cell>
          <cell r="S2045">
            <v>0</v>
          </cell>
          <cell r="T2045">
            <v>0</v>
          </cell>
          <cell r="BA2045">
            <v>-6467.48</v>
          </cell>
          <cell r="BC2045">
            <v>-6467.48</v>
          </cell>
        </row>
        <row r="2046">
          <cell r="A2046" t="str">
            <v>CBAG21517106</v>
          </cell>
          <cell r="B2046" t="str">
            <v>Taxa de Iluminação Pública Arrecadada</v>
          </cell>
          <cell r="D2046">
            <v>-52519784.210000001</v>
          </cell>
          <cell r="BA2046">
            <v>-52519784.210000001</v>
          </cell>
          <cell r="BC2046">
            <v>-52519784.210000001</v>
          </cell>
        </row>
        <row r="2047">
          <cell r="A2047" t="str">
            <v>2113504</v>
          </cell>
          <cell r="B2047" t="str">
            <v>TAXA DE IP ARRECADADA</v>
          </cell>
          <cell r="D2047">
            <v>-52519784.210000001</v>
          </cell>
          <cell r="BA2047">
            <v>-52519784.210000001</v>
          </cell>
          <cell r="BC2047">
            <v>-52519784.210000001</v>
          </cell>
        </row>
        <row r="2048">
          <cell r="A2048" t="str">
            <v>CBAG21517107</v>
          </cell>
          <cell r="B2048" t="str">
            <v>Consumidores - Outros</v>
          </cell>
          <cell r="C2048">
            <v>0</v>
          </cell>
          <cell r="D2048">
            <v>-49038981.18</v>
          </cell>
          <cell r="I2048">
            <v>0</v>
          </cell>
          <cell r="J2048">
            <v>0</v>
          </cell>
          <cell r="K2048">
            <v>0</v>
          </cell>
          <cell r="L2048">
            <v>0</v>
          </cell>
          <cell r="AX2048">
            <v>0</v>
          </cell>
          <cell r="BA2048">
            <v>-49038981.18</v>
          </cell>
          <cell r="BC2048">
            <v>-49038981.18</v>
          </cell>
        </row>
        <row r="2049">
          <cell r="A2049" t="str">
            <v>2113500</v>
          </cell>
          <cell r="B2049" t="str">
            <v>CONTAS PAGAS EM DUPLICIDADE</v>
          </cell>
          <cell r="D2049">
            <v>-24488294.129999999</v>
          </cell>
          <cell r="BA2049">
            <v>-24488294.129999999</v>
          </cell>
          <cell r="BC2049">
            <v>-24488294.129999999</v>
          </cell>
        </row>
        <row r="2050">
          <cell r="A2050" t="str">
            <v>2113501</v>
          </cell>
          <cell r="B2050" t="str">
            <v>DEVOLUCAO DE FATURAMENTO A MAIOR</v>
          </cell>
          <cell r="C2050">
            <v>0</v>
          </cell>
          <cell r="D2050">
            <v>-3424422.69</v>
          </cell>
          <cell r="BA2050">
            <v>-3424422.69</v>
          </cell>
          <cell r="BC2050">
            <v>-3424422.69</v>
          </cell>
        </row>
        <row r="2051">
          <cell r="A2051" t="str">
            <v>2113502</v>
          </cell>
          <cell r="B2051" t="str">
            <v>RESIDUAL DE BAIXA DE FATURAS</v>
          </cell>
          <cell r="D2051">
            <v>-12279397.52</v>
          </cell>
          <cell r="BA2051">
            <v>-12279397.52</v>
          </cell>
          <cell r="BC2051">
            <v>-12279397.52</v>
          </cell>
        </row>
        <row r="2052">
          <cell r="A2052" t="str">
            <v>2113506</v>
          </cell>
          <cell r="B2052" t="str">
            <v>PENALIDADES AO CONSUMIDOR</v>
          </cell>
          <cell r="D2052">
            <v>-8830386.8599999994</v>
          </cell>
          <cell r="BA2052">
            <v>-8830386.8599999994</v>
          </cell>
          <cell r="BC2052">
            <v>-8830386.8599999994</v>
          </cell>
        </row>
        <row r="2053">
          <cell r="A2053" t="str">
            <v>2113515</v>
          </cell>
          <cell r="B2053" t="str">
            <v>VALORES A DEVOLVER BONUS DE ITAIPU</v>
          </cell>
          <cell r="D2053">
            <v>-14065.75</v>
          </cell>
          <cell r="BA2053">
            <v>-14065.75</v>
          </cell>
          <cell r="BC2053">
            <v>-14065.75</v>
          </cell>
        </row>
        <row r="2054">
          <cell r="A2054" t="str">
            <v>2113516</v>
          </cell>
          <cell r="B2054" t="str">
            <v>DEVOLUCAO BONUS DE ITAIPU</v>
          </cell>
          <cell r="D2054">
            <v>-1086.23</v>
          </cell>
          <cell r="BA2054">
            <v>-1086.23</v>
          </cell>
          <cell r="BC2054">
            <v>-1086.23</v>
          </cell>
        </row>
        <row r="2055">
          <cell r="A2055" t="str">
            <v>2113521</v>
          </cell>
          <cell r="B2055" t="str">
            <v>VALORES A DEVOLVER A CLIENTES</v>
          </cell>
          <cell r="D2055">
            <v>-1328</v>
          </cell>
          <cell r="BA2055">
            <v>-1328</v>
          </cell>
          <cell r="BC2055">
            <v>-1328</v>
          </cell>
        </row>
        <row r="2056">
          <cell r="A2056" t="str">
            <v>2113525</v>
          </cell>
          <cell r="B2056" t="str">
            <v>DEVOL. BONUS REDUÇÃO VOLUNTARIA DE CONSUMO</v>
          </cell>
          <cell r="D2056">
            <v>-2753705.87</v>
          </cell>
          <cell r="BA2056">
            <v>-2753705.87</v>
          </cell>
          <cell r="BC2056">
            <v>-2753705.87</v>
          </cell>
        </row>
        <row r="2057">
          <cell r="A2057" t="str">
            <v>2113526</v>
          </cell>
          <cell r="B2057" t="str">
            <v>(-) DEVOL. BONUS REDUÇÃO VOLUNTARIA CONSUMO</v>
          </cell>
          <cell r="D2057">
            <v>2753705.87</v>
          </cell>
          <cell r="BA2057">
            <v>2753705.87</v>
          </cell>
          <cell r="BC2057">
            <v>2753705.87</v>
          </cell>
        </row>
        <row r="2058">
          <cell r="A2058" t="str">
            <v>2113701</v>
          </cell>
          <cell r="B2058" t="str">
            <v>DEVOLUCAO DE FATURAMENTO A MAIOR</v>
          </cell>
          <cell r="I2058">
            <v>0</v>
          </cell>
          <cell r="J2058">
            <v>0</v>
          </cell>
          <cell r="K2058">
            <v>0</v>
          </cell>
          <cell r="L2058">
            <v>0</v>
          </cell>
          <cell r="AX2058">
            <v>0</v>
          </cell>
          <cell r="BA2058">
            <v>0</v>
          </cell>
          <cell r="BC2058">
            <v>0</v>
          </cell>
        </row>
        <row r="2059">
          <cell r="A2059" t="str">
            <v>2113703</v>
          </cell>
          <cell r="B2059" t="str">
            <v>DEVOLUCAO DE FATURAMENTO A MAIOR - EMPR GRUPO</v>
          </cell>
          <cell r="AX2059">
            <v>0</v>
          </cell>
          <cell r="BA2059">
            <v>0</v>
          </cell>
          <cell r="BC2059">
            <v>0</v>
          </cell>
        </row>
        <row r="2060">
          <cell r="A2060" t="str">
            <v>2115226</v>
          </cell>
          <cell r="B2060" t="str">
            <v>PAGAMENTOS ERD - RESOL. 229</v>
          </cell>
          <cell r="D2060">
            <v>0</v>
          </cell>
          <cell r="BA2060">
            <v>0</v>
          </cell>
          <cell r="BC2060">
            <v>0</v>
          </cell>
        </row>
        <row r="2061">
          <cell r="A2061" t="str">
            <v>CBAG215172</v>
          </cell>
          <cell r="B2061" t="str">
            <v>Outras Obrigações</v>
          </cell>
          <cell r="C2061">
            <v>-46508969.399999999</v>
          </cell>
          <cell r="D2061">
            <v>-30687559.850000001</v>
          </cell>
          <cell r="E2061">
            <v>-2675465.2200000002</v>
          </cell>
          <cell r="F2061">
            <v>-1404365.49</v>
          </cell>
          <cell r="G2061">
            <v>0</v>
          </cell>
          <cell r="H2061">
            <v>-577.36</v>
          </cell>
          <cell r="I2061">
            <v>-426612.08</v>
          </cell>
          <cell r="J2061">
            <v>-64171.59</v>
          </cell>
          <cell r="K2061">
            <v>-452493.41</v>
          </cell>
          <cell r="L2061">
            <v>-64219.58</v>
          </cell>
          <cell r="M2061">
            <v>-9805.99</v>
          </cell>
          <cell r="N2061">
            <v>-8455.99</v>
          </cell>
          <cell r="O2061">
            <v>-4937.7700000000004</v>
          </cell>
          <cell r="P2061">
            <v>0</v>
          </cell>
          <cell r="Q2061">
            <v>-3985.99</v>
          </cell>
          <cell r="R2061">
            <v>-5694.27</v>
          </cell>
          <cell r="S2061">
            <v>-8541.4</v>
          </cell>
          <cell r="T2061">
            <v>-8541.4</v>
          </cell>
          <cell r="U2061">
            <v>-1024.3499999999999</v>
          </cell>
          <cell r="V2061">
            <v>-6576.88</v>
          </cell>
          <cell r="W2061">
            <v>-6576.88</v>
          </cell>
          <cell r="X2061">
            <v>-6576.88</v>
          </cell>
          <cell r="Y2061">
            <v>-5978.98</v>
          </cell>
          <cell r="Z2061">
            <v>-5978.98</v>
          </cell>
          <cell r="AA2061">
            <v>-5978.98</v>
          </cell>
          <cell r="AB2061">
            <v>-5978.98</v>
          </cell>
          <cell r="AC2061">
            <v>-7772.67</v>
          </cell>
          <cell r="AD2061">
            <v>-7772.67</v>
          </cell>
          <cell r="AE2061">
            <v>-6576.88</v>
          </cell>
          <cell r="AF2061">
            <v>-7772.67</v>
          </cell>
          <cell r="AG2061">
            <v>-7772.67</v>
          </cell>
          <cell r="AH2061">
            <v>-7772.67</v>
          </cell>
          <cell r="AI2061">
            <v>-306.72000000000003</v>
          </cell>
          <cell r="AJ2061">
            <v>-676.8</v>
          </cell>
          <cell r="AK2061">
            <v>-816.72</v>
          </cell>
          <cell r="AL2061">
            <v>-763.04</v>
          </cell>
          <cell r="AN2061">
            <v>-650415.1</v>
          </cell>
          <cell r="AO2061">
            <v>0</v>
          </cell>
          <cell r="AP2061">
            <v>-353673.21</v>
          </cell>
          <cell r="AQ2061">
            <v>-354617.29</v>
          </cell>
          <cell r="AR2061">
            <v>-341812.2</v>
          </cell>
          <cell r="AS2061">
            <v>-346425.3</v>
          </cell>
          <cell r="AT2061">
            <v>-7688043.0700000003</v>
          </cell>
          <cell r="AU2061">
            <v>-696998.6</v>
          </cell>
          <cell r="AV2061">
            <v>-8512.86</v>
          </cell>
          <cell r="AW2061">
            <v>-14748.55</v>
          </cell>
          <cell r="AX2061">
            <v>-20590.990000000002</v>
          </cell>
          <cell r="AY2061">
            <v>-263907767.25999999</v>
          </cell>
          <cell r="AZ2061">
            <v>-558045.71</v>
          </cell>
          <cell r="BA2061">
            <v>-357368721.35000002</v>
          </cell>
          <cell r="BC2061">
            <v>-357368721.35000002</v>
          </cell>
          <cell r="BD2061">
            <v>-547624.43000000005</v>
          </cell>
        </row>
        <row r="2062">
          <cell r="A2062" t="str">
            <v>CBAG21517201</v>
          </cell>
          <cell r="B2062" t="str">
            <v>Empregados</v>
          </cell>
          <cell r="C2062">
            <v>0</v>
          </cell>
          <cell r="D2062">
            <v>-54232.17</v>
          </cell>
          <cell r="H2062">
            <v>0</v>
          </cell>
          <cell r="AX2062">
            <v>0</v>
          </cell>
          <cell r="AY2062">
            <v>0</v>
          </cell>
          <cell r="AZ2062">
            <v>0</v>
          </cell>
          <cell r="BA2062">
            <v>-54232.17</v>
          </cell>
          <cell r="BC2062">
            <v>-54232.17</v>
          </cell>
          <cell r="BD2062">
            <v>0</v>
          </cell>
        </row>
        <row r="2063">
          <cell r="A2063" t="str">
            <v>2113602</v>
          </cell>
          <cell r="B2063" t="str">
            <v>PRO SAUDE - EMPREGADO</v>
          </cell>
          <cell r="C2063">
            <v>0</v>
          </cell>
          <cell r="D2063">
            <v>0</v>
          </cell>
          <cell r="H2063">
            <v>0</v>
          </cell>
          <cell r="AY2063">
            <v>0</v>
          </cell>
          <cell r="AZ2063">
            <v>0</v>
          </cell>
          <cell r="BA2063">
            <v>0</v>
          </cell>
          <cell r="BC2063">
            <v>0</v>
          </cell>
          <cell r="BD2063">
            <v>0</v>
          </cell>
        </row>
        <row r="2064">
          <cell r="A2064" t="str">
            <v>2113603</v>
          </cell>
          <cell r="B2064" t="str">
            <v>REEMBOLSOS FUNDACAO COPEL - EMPREGADO</v>
          </cell>
          <cell r="C2064">
            <v>0</v>
          </cell>
          <cell r="D2064">
            <v>-54232.17</v>
          </cell>
          <cell r="H2064">
            <v>0</v>
          </cell>
          <cell r="AY2064">
            <v>0</v>
          </cell>
          <cell r="AZ2064">
            <v>0</v>
          </cell>
          <cell r="BA2064">
            <v>-54232.17</v>
          </cell>
          <cell r="BC2064">
            <v>-54232.17</v>
          </cell>
          <cell r="BD2064">
            <v>0</v>
          </cell>
        </row>
        <row r="2065">
          <cell r="A2065" t="str">
            <v>CBAG21517203</v>
          </cell>
          <cell r="B2065" t="str">
            <v>Parcerias em Consórcios</v>
          </cell>
          <cell r="C2065">
            <v>0</v>
          </cell>
          <cell r="BA2065">
            <v>0</v>
          </cell>
          <cell r="BC2065">
            <v>0</v>
          </cell>
        </row>
        <row r="2066">
          <cell r="A2066" t="str">
            <v>2114003</v>
          </cell>
          <cell r="B2066" t="str">
            <v>PARCERIAS EM CONSORCIOS</v>
          </cell>
          <cell r="C2066">
            <v>0</v>
          </cell>
          <cell r="BA2066">
            <v>0</v>
          </cell>
          <cell r="BC2066">
            <v>0</v>
          </cell>
        </row>
        <row r="2067">
          <cell r="A2067" t="str">
            <v>CBAG21517204</v>
          </cell>
          <cell r="B2067" t="str">
            <v>Cauções em Garantia</v>
          </cell>
          <cell r="C2067">
            <v>-3056545.2</v>
          </cell>
          <cell r="D2067">
            <v>-4513308.9800000004</v>
          </cell>
          <cell r="E2067">
            <v>-2295812.88</v>
          </cell>
          <cell r="H2067">
            <v>-577.36</v>
          </cell>
          <cell r="U2067">
            <v>-1024.3499999999999</v>
          </cell>
          <cell r="AT2067">
            <v>-12205.5</v>
          </cell>
          <cell r="AY2067">
            <v>-19786450.449999999</v>
          </cell>
          <cell r="AZ2067">
            <v>-258551.83</v>
          </cell>
          <cell r="BA2067">
            <v>-29924476.550000001</v>
          </cell>
          <cell r="BC2067">
            <v>-29924476.550000001</v>
          </cell>
          <cell r="BD2067">
            <v>-237290.25</v>
          </cell>
        </row>
        <row r="2068">
          <cell r="A2068" t="str">
            <v>2114500</v>
          </cell>
          <cell r="B2068" t="str">
            <v>PARTICIPACOES EM CONCORRENCIAS</v>
          </cell>
          <cell r="C2068">
            <v>-56466.46</v>
          </cell>
          <cell r="D2068">
            <v>0</v>
          </cell>
          <cell r="BA2068">
            <v>-56466.46</v>
          </cell>
          <cell r="BC2068">
            <v>-56466.46</v>
          </cell>
        </row>
        <row r="2069">
          <cell r="A2069" t="str">
            <v>2114501</v>
          </cell>
          <cell r="B2069" t="str">
            <v>CAUCOES EM GARANTIA</v>
          </cell>
          <cell r="C2069">
            <v>-2660.02</v>
          </cell>
          <cell r="E2069">
            <v>-2295812.88</v>
          </cell>
          <cell r="AY2069">
            <v>-19755355.510000002</v>
          </cell>
          <cell r="BA2069">
            <v>-22053828.41</v>
          </cell>
          <cell r="BC2069">
            <v>-22053828.41</v>
          </cell>
        </row>
        <row r="2070">
          <cell r="A2070" t="str">
            <v>2114502</v>
          </cell>
          <cell r="B2070" t="str">
            <v>CAUCAO CONTRATUAL</v>
          </cell>
          <cell r="C2070">
            <v>-2997418.72</v>
          </cell>
          <cell r="D2070">
            <v>-4136971.09</v>
          </cell>
          <cell r="H2070">
            <v>-577.36</v>
          </cell>
          <cell r="U2070">
            <v>-1024.3499999999999</v>
          </cell>
          <cell r="AT2070">
            <v>-12205.5</v>
          </cell>
          <cell r="AY2070">
            <v>-31094.94</v>
          </cell>
          <cell r="AZ2070">
            <v>-258551.83</v>
          </cell>
          <cell r="BA2070">
            <v>-7437843.79</v>
          </cell>
          <cell r="BC2070">
            <v>-7437843.79</v>
          </cell>
          <cell r="BD2070">
            <v>-237290.25</v>
          </cell>
        </row>
        <row r="2071">
          <cell r="A2071" t="str">
            <v>2114503</v>
          </cell>
          <cell r="B2071" t="str">
            <v>ALIENACOES E DESATIVACOES EM ANDAMENTO</v>
          </cell>
          <cell r="C2071">
            <v>0</v>
          </cell>
          <cell r="D2071">
            <v>-376337.89</v>
          </cell>
          <cell r="BA2071">
            <v>-376337.89</v>
          </cell>
          <cell r="BC2071">
            <v>-376337.89</v>
          </cell>
        </row>
        <row r="2072">
          <cell r="A2072" t="str">
            <v>CBAG21517205</v>
          </cell>
          <cell r="B2072" t="str">
            <v>Juros sobre Empréstimo Compulsório-Eletrobras</v>
          </cell>
          <cell r="D2072">
            <v>0</v>
          </cell>
          <cell r="BA2072">
            <v>0</v>
          </cell>
          <cell r="BC2072">
            <v>0</v>
          </cell>
        </row>
        <row r="2073">
          <cell r="A2073" t="str">
            <v>2115205</v>
          </cell>
          <cell r="B2073" t="str">
            <v>ELETROBRAS-JUROS EMPRESTIMOS COMPULSORIOS</v>
          </cell>
          <cell r="D2073">
            <v>0</v>
          </cell>
          <cell r="BA2073">
            <v>0</v>
          </cell>
          <cell r="BC2073">
            <v>0</v>
          </cell>
        </row>
        <row r="2074">
          <cell r="A2074" t="str">
            <v>CBAG21517206</v>
          </cell>
          <cell r="B2074" t="str">
            <v>Comp.Financ.p/Utilização Recursos Hídricos</v>
          </cell>
          <cell r="C2074">
            <v>-19530338.260000002</v>
          </cell>
          <cell r="F2074">
            <v>-1404365.49</v>
          </cell>
          <cell r="AT2074">
            <v>-7576326.5199999996</v>
          </cell>
          <cell r="BA2074">
            <v>-28511030.27</v>
          </cell>
          <cell r="BC2074">
            <v>-28511030.27</v>
          </cell>
        </row>
        <row r="2075">
          <cell r="A2075" t="str">
            <v>2114700</v>
          </cell>
          <cell r="B2075" t="str">
            <v>COMPENSACAO FINANCEIRA UTILIZACAO RECURSO HIDRICO</v>
          </cell>
          <cell r="C2075">
            <v>-19530338.260000002</v>
          </cell>
          <cell r="F2075">
            <v>-1404365.49</v>
          </cell>
          <cell r="AT2075">
            <v>-7576326.5199999996</v>
          </cell>
          <cell r="BA2075">
            <v>-28511030.27</v>
          </cell>
          <cell r="BC2075">
            <v>-28511030.27</v>
          </cell>
        </row>
        <row r="2076">
          <cell r="A2076" t="str">
            <v>CBAG21517207</v>
          </cell>
          <cell r="B2076" t="str">
            <v>Encargos de Capacidade Emergencial</v>
          </cell>
          <cell r="D2076">
            <v>-429024.01</v>
          </cell>
          <cell r="BA2076">
            <v>-429024.01</v>
          </cell>
          <cell r="BC2076">
            <v>-429024.01</v>
          </cell>
        </row>
        <row r="2077">
          <cell r="A2077" t="str">
            <v>2114901</v>
          </cell>
          <cell r="B2077" t="str">
            <v>VALORES FATURADOS</v>
          </cell>
          <cell r="D2077">
            <v>-18233975.859999999</v>
          </cell>
          <cell r="BA2077">
            <v>-18233975.859999999</v>
          </cell>
          <cell r="BC2077">
            <v>-18233975.859999999</v>
          </cell>
        </row>
        <row r="2078">
          <cell r="A2078" t="str">
            <v>2114902</v>
          </cell>
          <cell r="B2078" t="str">
            <v>(-)PCLD - CBEE</v>
          </cell>
          <cell r="D2078">
            <v>18233820.149999999</v>
          </cell>
          <cell r="BA2078">
            <v>18233820.149999999</v>
          </cell>
          <cell r="BC2078">
            <v>18233820.149999999</v>
          </cell>
        </row>
        <row r="2079">
          <cell r="A2079" t="str">
            <v>2114903</v>
          </cell>
          <cell r="B2079" t="str">
            <v>VALORES ARRECADADOS</v>
          </cell>
          <cell r="D2079">
            <v>-428868.3</v>
          </cell>
          <cell r="BA2079">
            <v>-428868.3</v>
          </cell>
          <cell r="BC2079">
            <v>-428868.3</v>
          </cell>
        </row>
        <row r="2080">
          <cell r="A2080" t="str">
            <v>CBAG21517208</v>
          </cell>
          <cell r="B2080" t="str">
            <v>Entidades Seguradoras - Prêmio a Pagar</v>
          </cell>
          <cell r="C2080">
            <v>0</v>
          </cell>
          <cell r="D2080">
            <v>0</v>
          </cell>
          <cell r="G2080">
            <v>0</v>
          </cell>
          <cell r="I2080">
            <v>0</v>
          </cell>
          <cell r="J2080">
            <v>0</v>
          </cell>
          <cell r="K2080">
            <v>0</v>
          </cell>
          <cell r="L2080">
            <v>0</v>
          </cell>
          <cell r="M2080">
            <v>0</v>
          </cell>
          <cell r="N2080">
            <v>0</v>
          </cell>
          <cell r="O2080">
            <v>0</v>
          </cell>
          <cell r="P2080">
            <v>0</v>
          </cell>
          <cell r="Q2080">
            <v>0</v>
          </cell>
          <cell r="R2080">
            <v>0</v>
          </cell>
          <cell r="S2080">
            <v>0</v>
          </cell>
          <cell r="T2080">
            <v>0</v>
          </cell>
          <cell r="U2080">
            <v>0</v>
          </cell>
          <cell r="V2080">
            <v>0</v>
          </cell>
          <cell r="W2080">
            <v>0</v>
          </cell>
          <cell r="X2080">
            <v>0</v>
          </cell>
          <cell r="Y2080">
            <v>0</v>
          </cell>
          <cell r="Z2080">
            <v>0</v>
          </cell>
          <cell r="AA2080">
            <v>0</v>
          </cell>
          <cell r="AB2080">
            <v>0</v>
          </cell>
          <cell r="AC2080">
            <v>0</v>
          </cell>
          <cell r="AD2080">
            <v>0</v>
          </cell>
          <cell r="AE2080">
            <v>0</v>
          </cell>
          <cell r="AF2080">
            <v>0</v>
          </cell>
          <cell r="AG2080">
            <v>0</v>
          </cell>
          <cell r="AH2080">
            <v>0</v>
          </cell>
          <cell r="AI2080">
            <v>-306.72000000000003</v>
          </cell>
          <cell r="AJ2080">
            <v>-676.8</v>
          </cell>
          <cell r="AK2080">
            <v>-816.72</v>
          </cell>
          <cell r="AL2080">
            <v>-763.04</v>
          </cell>
          <cell r="AN2080">
            <v>-624483.91</v>
          </cell>
          <cell r="AP2080">
            <v>-336640.78</v>
          </cell>
          <cell r="AQ2080">
            <v>-336686.24</v>
          </cell>
          <cell r="AR2080">
            <v>-332715.61</v>
          </cell>
          <cell r="AS2080">
            <v>-337328.71</v>
          </cell>
          <cell r="AT2080">
            <v>0</v>
          </cell>
          <cell r="AU2080">
            <v>-696998.6</v>
          </cell>
          <cell r="AV2080">
            <v>0</v>
          </cell>
          <cell r="AW2080">
            <v>0</v>
          </cell>
          <cell r="AX2080">
            <v>0</v>
          </cell>
          <cell r="AY2080">
            <v>0</v>
          </cell>
          <cell r="AZ2080">
            <v>0</v>
          </cell>
          <cell r="BA2080">
            <v>-2667417.13</v>
          </cell>
          <cell r="BC2080">
            <v>-2667417.13</v>
          </cell>
          <cell r="BD2080">
            <v>0</v>
          </cell>
        </row>
        <row r="2081">
          <cell r="A2081" t="str">
            <v>2115213</v>
          </cell>
          <cell r="B2081" t="str">
            <v>ENTIDADES SEGURADORAS PREMIOS A PAGAR</v>
          </cell>
          <cell r="C2081">
            <v>0</v>
          </cell>
          <cell r="D2081">
            <v>0</v>
          </cell>
          <cell r="G2081">
            <v>0</v>
          </cell>
          <cell r="I2081">
            <v>0</v>
          </cell>
          <cell r="J2081">
            <v>0</v>
          </cell>
          <cell r="K2081">
            <v>0</v>
          </cell>
          <cell r="L2081">
            <v>0</v>
          </cell>
          <cell r="M2081">
            <v>0</v>
          </cell>
          <cell r="N2081">
            <v>0</v>
          </cell>
          <cell r="O2081">
            <v>0</v>
          </cell>
          <cell r="P2081">
            <v>0</v>
          </cell>
          <cell r="Q2081">
            <v>0</v>
          </cell>
          <cell r="R2081">
            <v>0</v>
          </cell>
          <cell r="S2081">
            <v>0</v>
          </cell>
          <cell r="T2081">
            <v>0</v>
          </cell>
          <cell r="U2081">
            <v>0</v>
          </cell>
          <cell r="V2081">
            <v>0</v>
          </cell>
          <cell r="W2081">
            <v>0</v>
          </cell>
          <cell r="X2081">
            <v>0</v>
          </cell>
          <cell r="Y2081">
            <v>0</v>
          </cell>
          <cell r="Z2081">
            <v>0</v>
          </cell>
          <cell r="AA2081">
            <v>0</v>
          </cell>
          <cell r="AB2081">
            <v>0</v>
          </cell>
          <cell r="AC2081">
            <v>0</v>
          </cell>
          <cell r="AD2081">
            <v>0</v>
          </cell>
          <cell r="AE2081">
            <v>0</v>
          </cell>
          <cell r="AF2081">
            <v>0</v>
          </cell>
          <cell r="AG2081">
            <v>0</v>
          </cell>
          <cell r="AH2081">
            <v>0</v>
          </cell>
          <cell r="AI2081">
            <v>-306.72000000000003</v>
          </cell>
          <cell r="AJ2081">
            <v>-676.8</v>
          </cell>
          <cell r="AK2081">
            <v>-816.72</v>
          </cell>
          <cell r="AL2081">
            <v>-763.04</v>
          </cell>
          <cell r="AN2081">
            <v>-624483.91</v>
          </cell>
          <cell r="AP2081">
            <v>-336640.78</v>
          </cell>
          <cell r="AQ2081">
            <v>-336686.24</v>
          </cell>
          <cell r="AR2081">
            <v>-332715.61</v>
          </cell>
          <cell r="AS2081">
            <v>-337328.71</v>
          </cell>
          <cell r="AT2081">
            <v>0</v>
          </cell>
          <cell r="AU2081">
            <v>-696998.6</v>
          </cell>
          <cell r="AV2081">
            <v>0</v>
          </cell>
          <cell r="AW2081">
            <v>0</v>
          </cell>
          <cell r="AX2081">
            <v>0</v>
          </cell>
          <cell r="AY2081">
            <v>0</v>
          </cell>
          <cell r="AZ2081">
            <v>0</v>
          </cell>
          <cell r="BA2081">
            <v>-2667417.13</v>
          </cell>
          <cell r="BC2081">
            <v>-2667417.13</v>
          </cell>
          <cell r="BD2081">
            <v>0</v>
          </cell>
        </row>
        <row r="2082">
          <cell r="A2082" t="str">
            <v>CBAG21517209</v>
          </cell>
          <cell r="B2082" t="str">
            <v>Pagamento de RQI - obras particulares</v>
          </cell>
          <cell r="D2082">
            <v>-1613043.41</v>
          </cell>
          <cell r="BA2082">
            <v>-1613043.41</v>
          </cell>
          <cell r="BC2082">
            <v>-1613043.41</v>
          </cell>
        </row>
        <row r="2083">
          <cell r="A2083" t="str">
            <v>2115218</v>
          </cell>
          <cell r="B2083" t="str">
            <v>PAGAMENTO DE RQI-OBRAS PARTICULAR</v>
          </cell>
          <cell r="D2083">
            <v>-1613043.41</v>
          </cell>
          <cell r="BA2083">
            <v>-1613043.41</v>
          </cell>
          <cell r="BC2083">
            <v>-1613043.41</v>
          </cell>
        </row>
        <row r="2084">
          <cell r="A2084" t="str">
            <v>CBAG21517211</v>
          </cell>
          <cell r="B2084" t="str">
            <v>Taxa de Fiscalização Aneel</v>
          </cell>
          <cell r="C2084">
            <v>-821219.61</v>
          </cell>
          <cell r="D2084">
            <v>-1245004.3799999999</v>
          </cell>
          <cell r="F2084">
            <v>0</v>
          </cell>
          <cell r="I2084">
            <v>-7687.26</v>
          </cell>
          <cell r="J2084">
            <v>-7687.26</v>
          </cell>
          <cell r="K2084">
            <v>-7687.26</v>
          </cell>
          <cell r="L2084">
            <v>-7687.26</v>
          </cell>
          <cell r="M2084">
            <v>-8455.99</v>
          </cell>
          <cell r="N2084">
            <v>-8455.99</v>
          </cell>
          <cell r="O2084">
            <v>-4612.3599999999997</v>
          </cell>
          <cell r="Q2084">
            <v>-3985.99</v>
          </cell>
          <cell r="R2084">
            <v>-5694.27</v>
          </cell>
          <cell r="S2084">
            <v>-8541.4</v>
          </cell>
          <cell r="T2084">
            <v>-8541.4</v>
          </cell>
          <cell r="V2084">
            <v>-6576.88</v>
          </cell>
          <cell r="W2084">
            <v>-6576.88</v>
          </cell>
          <cell r="X2084">
            <v>-6576.88</v>
          </cell>
          <cell r="Y2084">
            <v>-5978.98</v>
          </cell>
          <cell r="Z2084">
            <v>-5978.98</v>
          </cell>
          <cell r="AA2084">
            <v>-5978.98</v>
          </cell>
          <cell r="AB2084">
            <v>-5978.98</v>
          </cell>
          <cell r="AC2084">
            <v>-7772.67</v>
          </cell>
          <cell r="AD2084">
            <v>-7772.67</v>
          </cell>
          <cell r="AE2084">
            <v>-6576.88</v>
          </cell>
          <cell r="AF2084">
            <v>-7772.67</v>
          </cell>
          <cell r="AG2084">
            <v>-7772.67</v>
          </cell>
          <cell r="AH2084">
            <v>-7772.67</v>
          </cell>
          <cell r="AN2084">
            <v>-25931.19</v>
          </cell>
          <cell r="AP2084">
            <v>-17032.43</v>
          </cell>
          <cell r="AQ2084">
            <v>-16004.14</v>
          </cell>
          <cell r="AR2084">
            <v>-9096.59</v>
          </cell>
          <cell r="AS2084">
            <v>-9096.59</v>
          </cell>
          <cell r="AT2084">
            <v>-99511.05</v>
          </cell>
          <cell r="AV2084">
            <v>-5692.69</v>
          </cell>
          <cell r="AW2084">
            <v>-8206.65</v>
          </cell>
          <cell r="AX2084">
            <v>-8026.6</v>
          </cell>
          <cell r="BA2084">
            <v>-2432945.15</v>
          </cell>
          <cell r="BC2084">
            <v>-2432945.15</v>
          </cell>
        </row>
        <row r="2085">
          <cell r="A2085" t="str">
            <v>2115278</v>
          </cell>
          <cell r="B2085" t="str">
            <v>TAXA DE FISCALIZACAO # PROVISAO</v>
          </cell>
          <cell r="C2085">
            <v>-821219.61</v>
          </cell>
          <cell r="D2085">
            <v>-1245004.3799999999</v>
          </cell>
          <cell r="F2085">
            <v>0</v>
          </cell>
          <cell r="I2085">
            <v>-7687.26</v>
          </cell>
          <cell r="J2085">
            <v>-7687.26</v>
          </cell>
          <cell r="K2085">
            <v>-7687.26</v>
          </cell>
          <cell r="L2085">
            <v>-7687.26</v>
          </cell>
          <cell r="M2085">
            <v>-8455.99</v>
          </cell>
          <cell r="N2085">
            <v>-8455.99</v>
          </cell>
          <cell r="O2085">
            <v>-4612.3599999999997</v>
          </cell>
          <cell r="Q2085">
            <v>-3985.99</v>
          </cell>
          <cell r="R2085">
            <v>-5694.27</v>
          </cell>
          <cell r="S2085">
            <v>-8541.4</v>
          </cell>
          <cell r="T2085">
            <v>-8541.4</v>
          </cell>
          <cell r="V2085">
            <v>-6576.88</v>
          </cell>
          <cell r="W2085">
            <v>-6576.88</v>
          </cell>
          <cell r="X2085">
            <v>-6576.88</v>
          </cell>
          <cell r="Y2085">
            <v>-5978.98</v>
          </cell>
          <cell r="Z2085">
            <v>-5978.98</v>
          </cell>
          <cell r="AA2085">
            <v>-5978.98</v>
          </cell>
          <cell r="AB2085">
            <v>-5978.98</v>
          </cell>
          <cell r="AC2085">
            <v>-7772.67</v>
          </cell>
          <cell r="AD2085">
            <v>-7772.67</v>
          </cell>
          <cell r="AE2085">
            <v>-6576.88</v>
          </cell>
          <cell r="AF2085">
            <v>-7772.67</v>
          </cell>
          <cell r="AG2085">
            <v>-7772.67</v>
          </cell>
          <cell r="AH2085">
            <v>-7772.67</v>
          </cell>
          <cell r="AN2085">
            <v>-25931.19</v>
          </cell>
          <cell r="AP2085">
            <v>-17032.43</v>
          </cell>
          <cell r="AQ2085">
            <v>-16004.14</v>
          </cell>
          <cell r="AR2085">
            <v>-9096.59</v>
          </cell>
          <cell r="AS2085">
            <v>-9096.59</v>
          </cell>
          <cell r="AT2085">
            <v>-99511.05</v>
          </cell>
          <cell r="AV2085">
            <v>-5692.69</v>
          </cell>
          <cell r="AW2085">
            <v>-8206.65</v>
          </cell>
          <cell r="AX2085">
            <v>-8026.6</v>
          </cell>
          <cell r="BA2085">
            <v>-2432945.15</v>
          </cell>
          <cell r="BC2085">
            <v>-2432945.15</v>
          </cell>
        </row>
        <row r="2086">
          <cell r="A2086" t="str">
            <v>CBAG21517212</v>
          </cell>
          <cell r="B2086" t="str">
            <v>Outras Obrigações</v>
          </cell>
          <cell r="C2086">
            <v>-23100866.329999998</v>
          </cell>
          <cell r="D2086">
            <v>-22832946.899999999</v>
          </cell>
          <cell r="E2086">
            <v>-379652.34</v>
          </cell>
          <cell r="G2086">
            <v>0</v>
          </cell>
          <cell r="H2086">
            <v>0</v>
          </cell>
          <cell r="I2086">
            <v>-418924.82</v>
          </cell>
          <cell r="J2086">
            <v>-56484.33</v>
          </cell>
          <cell r="K2086">
            <v>-444806.15</v>
          </cell>
          <cell r="L2086">
            <v>-56532.32</v>
          </cell>
          <cell r="M2086">
            <v>-1350</v>
          </cell>
          <cell r="N2086">
            <v>0</v>
          </cell>
          <cell r="O2086">
            <v>-325.41000000000003</v>
          </cell>
          <cell r="P2086">
            <v>0</v>
          </cell>
          <cell r="Q2086">
            <v>0</v>
          </cell>
          <cell r="R2086">
            <v>0</v>
          </cell>
          <cell r="S2086">
            <v>0</v>
          </cell>
          <cell r="T2086">
            <v>0</v>
          </cell>
          <cell r="AC2086">
            <v>0</v>
          </cell>
          <cell r="AE2086">
            <v>0</v>
          </cell>
          <cell r="AH2086">
            <v>0</v>
          </cell>
          <cell r="AI2086">
            <v>0</v>
          </cell>
          <cell r="AJ2086">
            <v>0</v>
          </cell>
          <cell r="AK2086">
            <v>0</v>
          </cell>
          <cell r="AL2086">
            <v>0</v>
          </cell>
          <cell r="AO2086">
            <v>0</v>
          </cell>
          <cell r="AQ2086">
            <v>-1926.91</v>
          </cell>
          <cell r="AR2086">
            <v>0</v>
          </cell>
          <cell r="AS2086">
            <v>0</v>
          </cell>
          <cell r="AU2086">
            <v>0</v>
          </cell>
          <cell r="AV2086">
            <v>-2820.17</v>
          </cell>
          <cell r="AW2086">
            <v>-6541.9</v>
          </cell>
          <cell r="AX2086">
            <v>-12564.39</v>
          </cell>
          <cell r="AY2086">
            <v>-244121316.81</v>
          </cell>
          <cell r="AZ2086">
            <v>-299493.88</v>
          </cell>
          <cell r="BA2086">
            <v>-291736552.66000003</v>
          </cell>
          <cell r="BC2086">
            <v>-291736552.66000003</v>
          </cell>
          <cell r="BD2086">
            <v>-310334.18</v>
          </cell>
        </row>
        <row r="2087">
          <cell r="A2087" t="str">
            <v>2111408</v>
          </cell>
          <cell r="B2087" t="str">
            <v>OUTRAS CONSIGNACOES - EMPREGADOS - HR</v>
          </cell>
          <cell r="D2087">
            <v>-206</v>
          </cell>
          <cell r="BA2087">
            <v>-206</v>
          </cell>
          <cell r="BC2087">
            <v>-206</v>
          </cell>
        </row>
        <row r="2088">
          <cell r="A2088" t="str">
            <v>2114004</v>
          </cell>
          <cell r="B2088" t="str">
            <v>FCOPEL-CONVENIO PREST DE SERVICOS</v>
          </cell>
          <cell r="C2088">
            <v>0</v>
          </cell>
          <cell r="D2088">
            <v>-180719.32</v>
          </cell>
          <cell r="H2088">
            <v>0</v>
          </cell>
          <cell r="AY2088">
            <v>0</v>
          </cell>
          <cell r="AZ2088">
            <v>0</v>
          </cell>
          <cell r="BA2088">
            <v>-180719.32</v>
          </cell>
          <cell r="BC2088">
            <v>-180719.32</v>
          </cell>
          <cell r="BD2088">
            <v>0</v>
          </cell>
        </row>
        <row r="2089">
          <cell r="A2089" t="str">
            <v>2114007</v>
          </cell>
          <cell r="B2089" t="str">
            <v>FCOPEL-CONVENIO PREST DE SERVICOS-PROVISAO</v>
          </cell>
          <cell r="C2089">
            <v>-92589.03</v>
          </cell>
          <cell r="D2089">
            <v>-180731</v>
          </cell>
          <cell r="H2089">
            <v>0</v>
          </cell>
          <cell r="AY2089">
            <v>-629</v>
          </cell>
          <cell r="AZ2089">
            <v>-4549.71</v>
          </cell>
          <cell r="BA2089">
            <v>-278498.74</v>
          </cell>
          <cell r="BC2089">
            <v>-278498.74</v>
          </cell>
          <cell r="BD2089">
            <v>-15945.45</v>
          </cell>
        </row>
        <row r="2090">
          <cell r="A2090" t="str">
            <v>2114008</v>
          </cell>
          <cell r="B2090" t="str">
            <v>CONTRATOS DE COMPRA/VENDA A VALOR DE MERCADO</v>
          </cell>
          <cell r="AY2090">
            <v>-244063641.15000001</v>
          </cell>
          <cell r="BA2090">
            <v>-244063641.15000001</v>
          </cell>
          <cell r="BC2090">
            <v>-244063641.15000001</v>
          </cell>
        </row>
        <row r="2091">
          <cell r="A2091" t="str">
            <v>2114080</v>
          </cell>
          <cell r="B2091" t="str">
            <v>OUTROS CREDORES - PROCESSOS JURIDICOS</v>
          </cell>
          <cell r="C2091">
            <v>-17282.349999999999</v>
          </cell>
          <cell r="D2091">
            <v>-1713222.43</v>
          </cell>
          <cell r="H2091">
            <v>0</v>
          </cell>
          <cell r="AU2091">
            <v>0</v>
          </cell>
          <cell r="AY2091">
            <v>0</v>
          </cell>
          <cell r="AZ2091">
            <v>0</v>
          </cell>
          <cell r="BA2091">
            <v>-1730504.78</v>
          </cell>
          <cell r="BC2091">
            <v>-1730504.78</v>
          </cell>
          <cell r="BD2091">
            <v>-78</v>
          </cell>
        </row>
        <row r="2092">
          <cell r="A2092" t="str">
            <v>2114081</v>
          </cell>
          <cell r="B2092" t="str">
            <v>PARTICIPACAO CONSORCIOS - UHE BXI</v>
          </cell>
          <cell r="C2092">
            <v>-4803247.88</v>
          </cell>
          <cell r="BA2092">
            <v>-4803247.88</v>
          </cell>
          <cell r="BC2092">
            <v>-4803247.88</v>
          </cell>
        </row>
        <row r="2093">
          <cell r="A2093" t="str">
            <v>2114098</v>
          </cell>
          <cell r="B2093" t="str">
            <v>OUTROS CREDORES - AQUISIÇÃO DE INVESTIMENTOS</v>
          </cell>
          <cell r="C2093">
            <v>0</v>
          </cell>
          <cell r="AZ2093">
            <v>-293510</v>
          </cell>
          <cell r="BA2093">
            <v>-293510</v>
          </cell>
          <cell r="BC2093">
            <v>-293510</v>
          </cell>
          <cell r="BD2093">
            <v>-293510</v>
          </cell>
        </row>
        <row r="2094">
          <cell r="A2094" t="str">
            <v>2114099</v>
          </cell>
          <cell r="B2094" t="str">
            <v>OUTROS CREDORES</v>
          </cell>
          <cell r="C2094">
            <v>-141252.32</v>
          </cell>
          <cell r="D2094">
            <v>-9406016.7100000009</v>
          </cell>
          <cell r="E2094">
            <v>-379843.97</v>
          </cell>
          <cell r="H2094">
            <v>0</v>
          </cell>
          <cell r="I2094">
            <v>0</v>
          </cell>
          <cell r="J2094">
            <v>0</v>
          </cell>
          <cell r="K2094">
            <v>0</v>
          </cell>
          <cell r="L2094">
            <v>0</v>
          </cell>
          <cell r="AQ2094">
            <v>-1926.91</v>
          </cell>
          <cell r="AR2094">
            <v>0</v>
          </cell>
          <cell r="AS2094">
            <v>0</v>
          </cell>
          <cell r="AU2094">
            <v>0</v>
          </cell>
          <cell r="AV2094">
            <v>0</v>
          </cell>
          <cell r="AW2094">
            <v>0</v>
          </cell>
          <cell r="BA2094">
            <v>-9929039.9100000001</v>
          </cell>
          <cell r="BC2094">
            <v>-9929039.9100000001</v>
          </cell>
        </row>
        <row r="2095">
          <cell r="A2095" t="str">
            <v>2115204</v>
          </cell>
          <cell r="B2095" t="str">
            <v>CREDITOS C/C NAO IDENTIFICADOS</v>
          </cell>
          <cell r="C2095">
            <v>-306892.03000000003</v>
          </cell>
          <cell r="D2095">
            <v>-133794.06</v>
          </cell>
          <cell r="H2095">
            <v>0</v>
          </cell>
          <cell r="K2095">
            <v>-1504.11</v>
          </cell>
          <cell r="M2095">
            <v>-1350</v>
          </cell>
          <cell r="O2095">
            <v>-325.41000000000003</v>
          </cell>
          <cell r="AI2095">
            <v>0</v>
          </cell>
          <cell r="AJ2095">
            <v>0</v>
          </cell>
          <cell r="AK2095">
            <v>0</v>
          </cell>
          <cell r="AL2095">
            <v>0</v>
          </cell>
          <cell r="AV2095">
            <v>-2820.17</v>
          </cell>
          <cell r="AW2095">
            <v>-6541.9</v>
          </cell>
          <cell r="AX2095">
            <v>-12564.39</v>
          </cell>
          <cell r="AY2095">
            <v>-57046.66</v>
          </cell>
          <cell r="AZ2095">
            <v>-1434.17</v>
          </cell>
          <cell r="BA2095">
            <v>-524272.9</v>
          </cell>
          <cell r="BC2095">
            <v>-524272.9</v>
          </cell>
          <cell r="BD2095">
            <v>-800.73</v>
          </cell>
        </row>
        <row r="2096">
          <cell r="A2096" t="str">
            <v>2115208</v>
          </cell>
          <cell r="B2096" t="str">
            <v>VALOR A REPASSAR-COBRANCA VALOR TERCEIROS</v>
          </cell>
          <cell r="D2096">
            <v>-4344667.99</v>
          </cell>
          <cell r="BA2096">
            <v>-4344667.99</v>
          </cell>
          <cell r="BC2096">
            <v>-4344667.99</v>
          </cell>
        </row>
        <row r="2097">
          <cell r="A2097" t="str">
            <v>2115217</v>
          </cell>
          <cell r="B2097" t="str">
            <v>CONTA DE DESENVOLVIMENTO ENERGETICO-CDE</v>
          </cell>
          <cell r="C2097">
            <v>-17739602.719999999</v>
          </cell>
          <cell r="BA2097">
            <v>-17739602.719999999</v>
          </cell>
          <cell r="BC2097">
            <v>-17739602.719999999</v>
          </cell>
        </row>
        <row r="2098">
          <cell r="A2098" t="str">
            <v>2115222</v>
          </cell>
          <cell r="B2098" t="str">
            <v>OUTRAS</v>
          </cell>
          <cell r="C2098">
            <v>0</v>
          </cell>
          <cell r="D2098">
            <v>0</v>
          </cell>
          <cell r="E2098">
            <v>191.63</v>
          </cell>
          <cell r="G2098">
            <v>0</v>
          </cell>
          <cell r="I2098">
            <v>-418924.82</v>
          </cell>
          <cell r="J2098">
            <v>-56484.33</v>
          </cell>
          <cell r="K2098">
            <v>-443302.04</v>
          </cell>
          <cell r="L2098">
            <v>-56532.32</v>
          </cell>
          <cell r="M2098">
            <v>0</v>
          </cell>
          <cell r="N2098">
            <v>0</v>
          </cell>
          <cell r="O2098">
            <v>0</v>
          </cell>
          <cell r="P2098">
            <v>0</v>
          </cell>
          <cell r="Q2098">
            <v>0</v>
          </cell>
          <cell r="R2098">
            <v>0</v>
          </cell>
          <cell r="S2098">
            <v>0</v>
          </cell>
          <cell r="T2098">
            <v>0</v>
          </cell>
          <cell r="AO2098">
            <v>0</v>
          </cell>
          <cell r="AX2098">
            <v>0</v>
          </cell>
          <cell r="AZ2098">
            <v>0</v>
          </cell>
          <cell r="BA2098">
            <v>-975051.88</v>
          </cell>
          <cell r="BC2098">
            <v>-975051.88</v>
          </cell>
          <cell r="BD2098">
            <v>0</v>
          </cell>
        </row>
        <row r="2099">
          <cell r="A2099" t="str">
            <v>2115227</v>
          </cell>
          <cell r="B2099" t="str">
            <v>PROVISAO DE DANOS - OBRAS EM CONSTRUCAO</v>
          </cell>
          <cell r="D2099">
            <v>-1251642.1200000001</v>
          </cell>
          <cell r="BA2099">
            <v>-1251642.1200000001</v>
          </cell>
          <cell r="BC2099">
            <v>-1251642.1200000001</v>
          </cell>
        </row>
        <row r="2100">
          <cell r="A2100" t="str">
            <v>2115280</v>
          </cell>
          <cell r="B2100" t="str">
            <v>OUTRAS - EMPREGADOS - HR</v>
          </cell>
          <cell r="H2100">
            <v>0</v>
          </cell>
          <cell r="BA2100">
            <v>0</v>
          </cell>
          <cell r="BC2100">
            <v>0</v>
          </cell>
        </row>
        <row r="2101">
          <cell r="A2101" t="str">
            <v>2115282</v>
          </cell>
          <cell r="B2101" t="str">
            <v>PARTICIPACAO EM CONCORRENCIA - TRANSITORIA CIS-ERP</v>
          </cell>
          <cell r="C2101">
            <v>0</v>
          </cell>
          <cell r="D2101">
            <v>-5621947.2699999996</v>
          </cell>
          <cell r="BA2101">
            <v>-5621947.2699999996</v>
          </cell>
          <cell r="BC2101">
            <v>-5621947.2699999996</v>
          </cell>
        </row>
        <row r="2102">
          <cell r="A2102" t="str">
            <v>2115350</v>
          </cell>
          <cell r="B2102" t="str">
            <v>OUTRAS PROVISOES</v>
          </cell>
          <cell r="AC2102">
            <v>0</v>
          </cell>
          <cell r="AE2102">
            <v>0</v>
          </cell>
          <cell r="AH2102">
            <v>0</v>
          </cell>
          <cell r="BA2102">
            <v>0</v>
          </cell>
          <cell r="BC2102">
            <v>0</v>
          </cell>
        </row>
        <row r="2103">
          <cell r="A2103" t="str">
            <v>CBAG21518</v>
          </cell>
          <cell r="B2103" t="str">
            <v>PIS/Pasep e Cofins a restituir para consumido</v>
          </cell>
          <cell r="D2103">
            <v>-550526688.28999996</v>
          </cell>
          <cell r="BA2103">
            <v>-550526688.28999996</v>
          </cell>
          <cell r="BC2103">
            <v>-550526688.28999996</v>
          </cell>
        </row>
        <row r="2104">
          <cell r="A2104" t="str">
            <v>2113523</v>
          </cell>
          <cell r="B2104" t="str">
            <v>RESTITUIÇÃO A CONSUMIDOR - ICMS EXCL BC PIS/COFINS</v>
          </cell>
          <cell r="D2104">
            <v>-2845627113.7600002</v>
          </cell>
          <cell r="BA2104">
            <v>-2845627113.7600002</v>
          </cell>
          <cell r="BC2104">
            <v>-2845627113.7600002</v>
          </cell>
        </row>
        <row r="2105">
          <cell r="A2105" t="str">
            <v>2113524</v>
          </cell>
          <cell r="B2105" t="str">
            <v>(-) RESTITUIÇÃO A CONSUMIDOR-ICMS EXCL BC PIS/COFI</v>
          </cell>
          <cell r="D2105">
            <v>2295100425.4699998</v>
          </cell>
          <cell r="BA2105">
            <v>2295100425.4699998</v>
          </cell>
          <cell r="BC2105">
            <v>2295100425.4699998</v>
          </cell>
        </row>
        <row r="2106">
          <cell r="A2106" t="str">
            <v>CBAG2152</v>
          </cell>
          <cell r="B2106" t="str">
            <v>Passivo de Arrendamento</v>
          </cell>
          <cell r="C2106">
            <v>-10777027.35</v>
          </cell>
          <cell r="D2106">
            <v>-48882368.759999998</v>
          </cell>
          <cell r="E2106">
            <v>-3579957.74</v>
          </cell>
          <cell r="F2106">
            <v>-169402.85</v>
          </cell>
          <cell r="G2106">
            <v>0</v>
          </cell>
          <cell r="H2106">
            <v>-773601.96</v>
          </cell>
          <cell r="U2106">
            <v>-9914.4500000000007</v>
          </cell>
          <cell r="AN2106">
            <v>-59803.77</v>
          </cell>
          <cell r="AP2106">
            <v>-16398.93</v>
          </cell>
          <cell r="AQ2106">
            <v>-17034.439999999999</v>
          </cell>
          <cell r="AR2106">
            <v>-21015.58</v>
          </cell>
          <cell r="AS2106">
            <v>-21025.43</v>
          </cell>
          <cell r="AY2106">
            <v>-107046.18</v>
          </cell>
          <cell r="AZ2106">
            <v>-435607.65</v>
          </cell>
          <cell r="BA2106">
            <v>-64870205.090000004</v>
          </cell>
          <cell r="BC2106">
            <v>-64870205.090000004</v>
          </cell>
          <cell r="BD2106">
            <v>-300593.77</v>
          </cell>
        </row>
        <row r="2107">
          <cell r="A2107" t="str">
            <v>CBAG21521</v>
          </cell>
          <cell r="B2107" t="str">
            <v>Arrendamentos a Pagar</v>
          </cell>
          <cell r="C2107">
            <v>-16066463.4</v>
          </cell>
          <cell r="D2107">
            <v>-59665901.729999997</v>
          </cell>
          <cell r="E2107">
            <v>-4837438.33</v>
          </cell>
          <cell r="F2107">
            <v>-234000</v>
          </cell>
          <cell r="G2107">
            <v>0</v>
          </cell>
          <cell r="H2107">
            <v>-2025758.83</v>
          </cell>
          <cell r="U2107">
            <v>-62253.42</v>
          </cell>
          <cell r="AN2107">
            <v>-468892.8</v>
          </cell>
          <cell r="AP2107">
            <v>-191700.24</v>
          </cell>
          <cell r="AQ2107">
            <v>-199217.88</v>
          </cell>
          <cell r="AR2107">
            <v>-205125</v>
          </cell>
          <cell r="AS2107">
            <v>-205125</v>
          </cell>
          <cell r="AY2107">
            <v>-288675.84000000003</v>
          </cell>
          <cell r="AZ2107">
            <v>-859500.46</v>
          </cell>
          <cell r="BA2107">
            <v>-85310052.930000007</v>
          </cell>
          <cell r="BC2107">
            <v>-85310052.930000007</v>
          </cell>
          <cell r="BD2107">
            <v>-573306.9</v>
          </cell>
        </row>
        <row r="2108">
          <cell r="A2108" t="str">
            <v>2115283</v>
          </cell>
          <cell r="B2108" t="str">
            <v>ARRENDAMENTOS A PAGAR</v>
          </cell>
          <cell r="C2108">
            <v>-16066463.4</v>
          </cell>
          <cell r="D2108">
            <v>-59665901.729999997</v>
          </cell>
          <cell r="E2108">
            <v>-4837438.33</v>
          </cell>
          <cell r="F2108">
            <v>-234000</v>
          </cell>
          <cell r="G2108">
            <v>0</v>
          </cell>
          <cell r="H2108">
            <v>-2025758.83</v>
          </cell>
          <cell r="U2108">
            <v>-62253.42</v>
          </cell>
          <cell r="AN2108">
            <v>-468892.8</v>
          </cell>
          <cell r="AP2108">
            <v>-191700.24</v>
          </cell>
          <cell r="AQ2108">
            <v>-199217.88</v>
          </cell>
          <cell r="AR2108">
            <v>-205125</v>
          </cell>
          <cell r="AS2108">
            <v>-205125</v>
          </cell>
          <cell r="AY2108">
            <v>-288675.84000000003</v>
          </cell>
          <cell r="AZ2108">
            <v>-859500.46</v>
          </cell>
          <cell r="BA2108">
            <v>-85310052.930000007</v>
          </cell>
          <cell r="BC2108">
            <v>-85310052.930000007</v>
          </cell>
          <cell r="BD2108">
            <v>-573306.9</v>
          </cell>
        </row>
        <row r="2109">
          <cell r="A2109" t="str">
            <v>CBAG21522</v>
          </cell>
          <cell r="B2109" t="str">
            <v>(-) Encargos Financeiros a apropriar</v>
          </cell>
          <cell r="C2109">
            <v>5289436.05</v>
          </cell>
          <cell r="D2109">
            <v>10783532.970000001</v>
          </cell>
          <cell r="E2109">
            <v>1257480.5900000001</v>
          </cell>
          <cell r="F2109">
            <v>64597.15</v>
          </cell>
          <cell r="H2109">
            <v>1252156.8700000001</v>
          </cell>
          <cell r="U2109">
            <v>52338.97</v>
          </cell>
          <cell r="AN2109">
            <v>409089.03</v>
          </cell>
          <cell r="AP2109">
            <v>175301.31</v>
          </cell>
          <cell r="AQ2109">
            <v>182183.44</v>
          </cell>
          <cell r="AR2109">
            <v>184109.42</v>
          </cell>
          <cell r="AS2109">
            <v>184099.57</v>
          </cell>
          <cell r="AY2109">
            <v>181629.66</v>
          </cell>
          <cell r="AZ2109">
            <v>423892.81</v>
          </cell>
          <cell r="BA2109">
            <v>20439847.84</v>
          </cell>
          <cell r="BC2109">
            <v>20439847.84</v>
          </cell>
          <cell r="BD2109">
            <v>272713.13</v>
          </cell>
        </row>
        <row r="2110">
          <cell r="A2110" t="str">
            <v>2115284</v>
          </cell>
          <cell r="B2110" t="str">
            <v>(-)ENCARGOS FINANCEIROS A APROPRIAR</v>
          </cell>
          <cell r="C2110">
            <v>5289436.05</v>
          </cell>
          <cell r="D2110">
            <v>10783532.970000001</v>
          </cell>
          <cell r="E2110">
            <v>1257480.5900000001</v>
          </cell>
          <cell r="F2110">
            <v>64597.15</v>
          </cell>
          <cell r="H2110">
            <v>1252156.8700000001</v>
          </cell>
          <cell r="U2110">
            <v>52338.97</v>
          </cell>
          <cell r="AN2110">
            <v>409089.03</v>
          </cell>
          <cell r="AP2110">
            <v>175301.31</v>
          </cell>
          <cell r="AQ2110">
            <v>182183.44</v>
          </cell>
          <cell r="AR2110">
            <v>184109.42</v>
          </cell>
          <cell r="AS2110">
            <v>184099.57</v>
          </cell>
          <cell r="AY2110">
            <v>181629.66</v>
          </cell>
          <cell r="AZ2110">
            <v>423892.81</v>
          </cell>
          <cell r="BA2110">
            <v>20439847.84</v>
          </cell>
          <cell r="BC2110">
            <v>20439847.84</v>
          </cell>
          <cell r="BD2110">
            <v>272713.13</v>
          </cell>
        </row>
        <row r="2111">
          <cell r="A2111" t="str">
            <v>CBAG216</v>
          </cell>
          <cell r="B2111" t="str">
            <v>Passivos Regulatórios</v>
          </cell>
          <cell r="D2111">
            <v>-433913717.62</v>
          </cell>
          <cell r="BA2111">
            <v>-433913717.62</v>
          </cell>
          <cell r="BC2111">
            <v>-433913717.62</v>
          </cell>
        </row>
        <row r="2112">
          <cell r="A2112" t="str">
            <v>2114270</v>
          </cell>
          <cell r="B2112" t="str">
            <v>PASSIVO FINANCEIRO SETORIAL</v>
          </cell>
          <cell r="D2112">
            <v>-433913717.62</v>
          </cell>
          <cell r="BA2112">
            <v>-433913717.62</v>
          </cell>
          <cell r="BC2112">
            <v>-433913717.62</v>
          </cell>
        </row>
        <row r="2113">
          <cell r="A2113" t="str">
            <v>CBAG218</v>
          </cell>
          <cell r="B2113" t="str">
            <v>Passivos associados a ativos mantidos p/venda</v>
          </cell>
          <cell r="BB2113">
            <v>0</v>
          </cell>
          <cell r="BC2113">
            <v>0</v>
          </cell>
          <cell r="BD2113">
            <v>0</v>
          </cell>
        </row>
        <row r="2114">
          <cell r="A2114" t="str">
            <v>2190000</v>
          </cell>
          <cell r="B2114" t="str">
            <v>PASSIVOS MANTIDOS PARA VENDA (BCS)</v>
          </cell>
          <cell r="BB2114">
            <v>0</v>
          </cell>
          <cell r="BC2114">
            <v>0</v>
          </cell>
          <cell r="BD2114">
            <v>0</v>
          </cell>
        </row>
        <row r="2115">
          <cell r="A2115" t="str">
            <v>CBAG22</v>
          </cell>
          <cell r="B2115" t="str">
            <v>PASSIVO NÃO CIRCULANTE</v>
          </cell>
          <cell r="C2115">
            <v>-6889353364.2700005</v>
          </cell>
          <cell r="D2115">
            <v>-9958028849.4899998</v>
          </cell>
          <cell r="E2115">
            <v>-107305784.79000001</v>
          </cell>
          <cell r="F2115">
            <v>-771897075.44000006</v>
          </cell>
          <cell r="G2115">
            <v>-16321885</v>
          </cell>
          <cell r="H2115">
            <v>-13431543.23</v>
          </cell>
          <cell r="I2115">
            <v>-54064859.329999998</v>
          </cell>
          <cell r="J2115">
            <v>-45124642.719999999</v>
          </cell>
          <cell r="K2115">
            <v>-49771982.149999999</v>
          </cell>
          <cell r="L2115">
            <v>-45246934.600000001</v>
          </cell>
          <cell r="M2115">
            <v>-31498025.43</v>
          </cell>
          <cell r="N2115">
            <v>-32781565.93</v>
          </cell>
          <cell r="O2115">
            <v>-24586212.510000002</v>
          </cell>
          <cell r="P2115">
            <v>-133886919.47</v>
          </cell>
          <cell r="Q2115">
            <v>-22024281.949999999</v>
          </cell>
          <cell r="R2115">
            <v>-30287500.59</v>
          </cell>
          <cell r="S2115">
            <v>-53096662.259999998</v>
          </cell>
          <cell r="T2115">
            <v>-49926315.810000002</v>
          </cell>
          <cell r="U2115">
            <v>-857131878.25</v>
          </cell>
          <cell r="V2115">
            <v>-706822.47</v>
          </cell>
          <cell r="W2115">
            <v>-609382.51</v>
          </cell>
          <cell r="X2115">
            <v>-1032920.07</v>
          </cell>
          <cell r="Y2115">
            <v>-471178.02</v>
          </cell>
          <cell r="Z2115">
            <v>-469413.23</v>
          </cell>
          <cell r="AA2115">
            <v>-471892.14</v>
          </cell>
          <cell r="AB2115">
            <v>-2867333.19</v>
          </cell>
          <cell r="AC2115">
            <v>-1699918.95</v>
          </cell>
          <cell r="AD2115">
            <v>-2154775.86</v>
          </cell>
          <cell r="AE2115">
            <v>-1107643.45</v>
          </cell>
          <cell r="AF2115">
            <v>-3502012.81</v>
          </cell>
          <cell r="AG2115">
            <v>-2436621.5699999998</v>
          </cell>
          <cell r="AH2115">
            <v>-1367404.56</v>
          </cell>
          <cell r="AI2115">
            <v>-41474411.920000002</v>
          </cell>
          <cell r="AJ2115">
            <v>-43075581.270000003</v>
          </cell>
          <cell r="AK2115">
            <v>-49784894.700000003</v>
          </cell>
          <cell r="AL2115">
            <v>-49987173.649999999</v>
          </cell>
          <cell r="AN2115">
            <v>-188075795.69</v>
          </cell>
          <cell r="AO2115">
            <v>-38382.85</v>
          </cell>
          <cell r="AP2115">
            <v>-88020722.909999996</v>
          </cell>
          <cell r="AQ2115">
            <v>-88370313.799999997</v>
          </cell>
          <cell r="AR2115">
            <v>-87698705.579999998</v>
          </cell>
          <cell r="AS2115">
            <v>-89357679.430000007</v>
          </cell>
          <cell r="AT2115">
            <v>-78092728.420000002</v>
          </cell>
          <cell r="AU2115">
            <v>-3107940.87</v>
          </cell>
          <cell r="AV2115">
            <v>-17910313.440000001</v>
          </cell>
          <cell r="AW2115">
            <v>-27182933.329999998</v>
          </cell>
          <cell r="AX2115">
            <v>-7530530.5899999999</v>
          </cell>
          <cell r="AY2115">
            <v>-600024391.08000004</v>
          </cell>
          <cell r="AZ2115">
            <v>-867473844.99000001</v>
          </cell>
          <cell r="BA2115">
            <v>-21531869946.57</v>
          </cell>
          <cell r="BB2115">
            <v>115990861.3</v>
          </cell>
          <cell r="BC2115">
            <v>-21415879085.27</v>
          </cell>
          <cell r="BD2115">
            <v>-893665555.75999999</v>
          </cell>
        </row>
        <row r="2116">
          <cell r="A2116" t="str">
            <v>CBAG221</v>
          </cell>
          <cell r="B2116" t="str">
            <v>Empréstimos e Financiamentos</v>
          </cell>
          <cell r="C2116">
            <v>-4520174973.0100002</v>
          </cell>
          <cell r="D2116">
            <v>-4394778322.1300001</v>
          </cell>
          <cell r="E2116">
            <v>0</v>
          </cell>
          <cell r="F2116">
            <v>0</v>
          </cell>
          <cell r="I2116">
            <v>-46370740.170000002</v>
          </cell>
          <cell r="J2116">
            <v>-41135978.829999998</v>
          </cell>
          <cell r="K2116">
            <v>-42227458.590000004</v>
          </cell>
          <cell r="L2116">
            <v>-41170865.530000001</v>
          </cell>
          <cell r="M2116">
            <v>-29354754.699999999</v>
          </cell>
          <cell r="N2116">
            <v>-31833385.890000001</v>
          </cell>
          <cell r="O2116">
            <v>-22514460.719999999</v>
          </cell>
          <cell r="Q2116">
            <v>-19114146.879999999</v>
          </cell>
          <cell r="R2116">
            <v>-25854504.75</v>
          </cell>
          <cell r="S2116">
            <v>-46296356.229999997</v>
          </cell>
          <cell r="T2116">
            <v>-43349026.950000003</v>
          </cell>
          <cell r="U2116">
            <v>-822131989.64999998</v>
          </cell>
          <cell r="AI2116">
            <v>-16539680.560000001</v>
          </cell>
          <cell r="AJ2116">
            <v>-43071980.759999998</v>
          </cell>
          <cell r="AK2116">
            <v>-49780800.409999996</v>
          </cell>
          <cell r="AL2116">
            <v>-49983095.049999997</v>
          </cell>
          <cell r="AN2116">
            <v>-177999596.13</v>
          </cell>
          <cell r="AP2116">
            <v>-84766639.069999993</v>
          </cell>
          <cell r="AQ2116">
            <v>-85013463.439999998</v>
          </cell>
          <cell r="AR2116">
            <v>-84082151.819999993</v>
          </cell>
          <cell r="AS2116">
            <v>-85780575.540000007</v>
          </cell>
          <cell r="AV2116">
            <v>-10635231.689999999</v>
          </cell>
          <cell r="AW2116">
            <v>-15072672.43</v>
          </cell>
          <cell r="AZ2116">
            <v>0</v>
          </cell>
          <cell r="BA2116">
            <v>-10829032850.93</v>
          </cell>
          <cell r="BB2116">
            <v>0</v>
          </cell>
          <cell r="BC2116">
            <v>-10829032850.93</v>
          </cell>
          <cell r="BD2116">
            <v>-468970259.88</v>
          </cell>
        </row>
        <row r="2117">
          <cell r="A2117" t="str">
            <v>CBAG2211</v>
          </cell>
          <cell r="B2117" t="str">
            <v>Empréstimos e Financiamentos</v>
          </cell>
          <cell r="C2117">
            <v>-2215314857.2800002</v>
          </cell>
          <cell r="D2117">
            <v>-751805400.28999996</v>
          </cell>
          <cell r="E2117">
            <v>0</v>
          </cell>
          <cell r="M2117">
            <v>-29354754.699999999</v>
          </cell>
          <cell r="N2117">
            <v>-31833385.890000001</v>
          </cell>
          <cell r="Q2117">
            <v>-19114146.879999999</v>
          </cell>
          <cell r="R2117">
            <v>-25854504.75</v>
          </cell>
          <cell r="S2117">
            <v>-46296356.229999997</v>
          </cell>
          <cell r="T2117">
            <v>-43349026.950000003</v>
          </cell>
          <cell r="U2117">
            <v>-505875648.81</v>
          </cell>
          <cell r="AI2117">
            <v>-16539680.560000001</v>
          </cell>
          <cell r="AJ2117">
            <v>-43071980.759999998</v>
          </cell>
          <cell r="AK2117">
            <v>-49780800.409999996</v>
          </cell>
          <cell r="AL2117">
            <v>-49983095.049999997</v>
          </cell>
          <cell r="AN2117">
            <v>-177999596.13</v>
          </cell>
          <cell r="AP2117">
            <v>-84766639.069999993</v>
          </cell>
          <cell r="AQ2117">
            <v>-85013463.439999998</v>
          </cell>
          <cell r="AR2117">
            <v>-84082151.819999993</v>
          </cell>
          <cell r="AS2117">
            <v>-85780575.540000007</v>
          </cell>
          <cell r="AV2117">
            <v>-10635231.689999999</v>
          </cell>
          <cell r="AW2117">
            <v>-15072672.43</v>
          </cell>
          <cell r="AZ2117">
            <v>0</v>
          </cell>
          <cell r="BA2117">
            <v>-4371523968.6800003</v>
          </cell>
          <cell r="BB2117">
            <v>0</v>
          </cell>
          <cell r="BC2117">
            <v>-4371523968.6800003</v>
          </cell>
          <cell r="BD2117">
            <v>-468970259.88</v>
          </cell>
        </row>
        <row r="2118">
          <cell r="A2118" t="str">
            <v>CBAG22111</v>
          </cell>
          <cell r="B2118" t="str">
            <v>Empréstimos/Financiamentos Moeda Nacional</v>
          </cell>
          <cell r="C2118">
            <v>-2215314857.2800002</v>
          </cell>
          <cell r="D2118">
            <v>-751805400.28999996</v>
          </cell>
          <cell r="E2118">
            <v>0</v>
          </cell>
          <cell r="M2118">
            <v>-29354754.699999999</v>
          </cell>
          <cell r="N2118">
            <v>-31833385.890000001</v>
          </cell>
          <cell r="Q2118">
            <v>-19114146.879999999</v>
          </cell>
          <cell r="R2118">
            <v>-25854504.75</v>
          </cell>
          <cell r="S2118">
            <v>-46296356.229999997</v>
          </cell>
          <cell r="T2118">
            <v>-43349026.950000003</v>
          </cell>
          <cell r="U2118">
            <v>-505875648.81</v>
          </cell>
          <cell r="AI2118">
            <v>-16539680.560000001</v>
          </cell>
          <cell r="AJ2118">
            <v>-43071980.759999998</v>
          </cell>
          <cell r="AK2118">
            <v>-49780800.409999996</v>
          </cell>
          <cell r="AL2118">
            <v>-49983095.049999997</v>
          </cell>
          <cell r="AN2118">
            <v>-177999596.13</v>
          </cell>
          <cell r="AP2118">
            <v>-84766639.069999993</v>
          </cell>
          <cell r="AQ2118">
            <v>-85013463.439999998</v>
          </cell>
          <cell r="AR2118">
            <v>-84082151.819999993</v>
          </cell>
          <cell r="AS2118">
            <v>-85780575.540000007</v>
          </cell>
          <cell r="AV2118">
            <v>-10635231.689999999</v>
          </cell>
          <cell r="AW2118">
            <v>-15072672.43</v>
          </cell>
          <cell r="AZ2118">
            <v>0</v>
          </cell>
          <cell r="BA2118">
            <v>-4371523968.6800003</v>
          </cell>
          <cell r="BC2118">
            <v>-4371523968.6800003</v>
          </cell>
          <cell r="BD2118">
            <v>-319699246.00999999</v>
          </cell>
        </row>
        <row r="2119">
          <cell r="A2119" t="str">
            <v>CBAG221112</v>
          </cell>
          <cell r="B2119" t="str">
            <v>Instituições Financeiras</v>
          </cell>
          <cell r="C2119">
            <v>-2225721481.9499998</v>
          </cell>
          <cell r="D2119">
            <v>-759635650.5</v>
          </cell>
          <cell r="E2119">
            <v>0</v>
          </cell>
          <cell r="M2119">
            <v>-30088364.280000001</v>
          </cell>
          <cell r="N2119">
            <v>-32646961.359999999</v>
          </cell>
          <cell r="Q2119">
            <v>-19114146.879999999</v>
          </cell>
          <cell r="R2119">
            <v>-25854504.75</v>
          </cell>
          <cell r="S2119">
            <v>-46296356.229999997</v>
          </cell>
          <cell r="T2119">
            <v>-43349026.950000003</v>
          </cell>
          <cell r="U2119">
            <v>-515101275.97000003</v>
          </cell>
          <cell r="AI2119">
            <v>-16750479.869999999</v>
          </cell>
          <cell r="AJ2119">
            <v>-43483608.829999998</v>
          </cell>
          <cell r="AK2119">
            <v>-50192329.960000001</v>
          </cell>
          <cell r="AL2119">
            <v>-50394614.07</v>
          </cell>
          <cell r="AN2119">
            <v>-154932837.31999999</v>
          </cell>
          <cell r="AP2119">
            <v>-80844227.980000004</v>
          </cell>
          <cell r="AQ2119">
            <v>-80907461.560000002</v>
          </cell>
          <cell r="AR2119">
            <v>-80065473.599999994</v>
          </cell>
          <cell r="AS2119">
            <v>-80946569.980000004</v>
          </cell>
          <cell r="AV2119">
            <v>-10635231.689999999</v>
          </cell>
          <cell r="AW2119">
            <v>-15072672.43</v>
          </cell>
          <cell r="AZ2119">
            <v>0</v>
          </cell>
          <cell r="BA2119">
            <v>-4362033276.1599998</v>
          </cell>
          <cell r="BC2119">
            <v>-4362033276.1599998</v>
          </cell>
          <cell r="BD2119">
            <v>-320002583.38999999</v>
          </cell>
        </row>
        <row r="2120">
          <cell r="A2120" t="str">
            <v>2212001</v>
          </cell>
          <cell r="B2120" t="str">
            <v>INSTITUICOES FINANCEIRAS-PRINCIPAL</v>
          </cell>
          <cell r="C2120">
            <v>-2225721481.9499998</v>
          </cell>
          <cell r="D2120">
            <v>-759635650.5</v>
          </cell>
          <cell r="E2120">
            <v>0</v>
          </cell>
          <cell r="M2120">
            <v>-30088364.280000001</v>
          </cell>
          <cell r="N2120">
            <v>-32646961.359999999</v>
          </cell>
          <cell r="Q2120">
            <v>-19114146.879999999</v>
          </cell>
          <cell r="R2120">
            <v>-25854504.75</v>
          </cell>
          <cell r="S2120">
            <v>-46296356.229999997</v>
          </cell>
          <cell r="T2120">
            <v>-43349026.950000003</v>
          </cell>
          <cell r="U2120">
            <v>-515101275.97000003</v>
          </cell>
          <cell r="AI2120">
            <v>-16750479.869999999</v>
          </cell>
          <cell r="AJ2120">
            <v>-43483608.829999998</v>
          </cell>
          <cell r="AK2120">
            <v>-50192329.960000001</v>
          </cell>
          <cell r="AL2120">
            <v>-50394614.07</v>
          </cell>
          <cell r="AN2120">
            <v>-154932837.31999999</v>
          </cell>
          <cell r="AP2120">
            <v>-80844227.980000004</v>
          </cell>
          <cell r="AQ2120">
            <v>-80907461.560000002</v>
          </cell>
          <cell r="AR2120">
            <v>-80065473.599999994</v>
          </cell>
          <cell r="AS2120">
            <v>-80946569.980000004</v>
          </cell>
          <cell r="AV2120">
            <v>-10635231.689999999</v>
          </cell>
          <cell r="AW2120">
            <v>-15072672.43</v>
          </cell>
          <cell r="AZ2120">
            <v>0</v>
          </cell>
          <cell r="BA2120">
            <v>-4362033276.1599998</v>
          </cell>
          <cell r="BC2120">
            <v>-4362033276.1599998</v>
          </cell>
          <cell r="BD2120">
            <v>-320002583.38999999</v>
          </cell>
        </row>
        <row r="2121">
          <cell r="A2121" t="str">
            <v>CBAG221113</v>
          </cell>
          <cell r="B2121" t="str">
            <v>Juros Instituições Financeiras</v>
          </cell>
          <cell r="C2121">
            <v>0</v>
          </cell>
          <cell r="D2121">
            <v>0</v>
          </cell>
          <cell r="AN2121">
            <v>-24756685.859999999</v>
          </cell>
          <cell r="AP2121">
            <v>-4721607.66</v>
          </cell>
          <cell r="AQ2121">
            <v>-4678572.41</v>
          </cell>
          <cell r="AR2121">
            <v>-5205368.93</v>
          </cell>
          <cell r="AS2121">
            <v>-5884588.5499999998</v>
          </cell>
          <cell r="AV2121">
            <v>0</v>
          </cell>
          <cell r="AW2121">
            <v>0</v>
          </cell>
          <cell r="BA2121">
            <v>-45246823.409999996</v>
          </cell>
          <cell r="BC2121">
            <v>-45246823.409999996</v>
          </cell>
        </row>
        <row r="2122">
          <cell r="A2122" t="str">
            <v>2211100</v>
          </cell>
          <cell r="B2122" t="str">
            <v>INSTITUICOES FINANCEIRAS</v>
          </cell>
          <cell r="C2122">
            <v>0</v>
          </cell>
          <cell r="D2122">
            <v>0</v>
          </cell>
          <cell r="AN2122">
            <v>-24756685.859999999</v>
          </cell>
          <cell r="AP2122">
            <v>-4721607.66</v>
          </cell>
          <cell r="AQ2122">
            <v>-4678572.41</v>
          </cell>
          <cell r="AR2122">
            <v>-5205368.93</v>
          </cell>
          <cell r="AS2122">
            <v>-5884588.5499999998</v>
          </cell>
          <cell r="AV2122">
            <v>0</v>
          </cell>
          <cell r="AW2122">
            <v>0</v>
          </cell>
          <cell r="BA2122">
            <v>-45246823.409999996</v>
          </cell>
          <cell r="BC2122">
            <v>-45246823.409999996</v>
          </cell>
        </row>
        <row r="2123">
          <cell r="A2123" t="str">
            <v>CBAG221114</v>
          </cell>
          <cell r="B2123" t="str">
            <v>(-) Custos a amortizar</v>
          </cell>
          <cell r="C2123">
            <v>10406624.67</v>
          </cell>
          <cell r="D2123">
            <v>7830250.21</v>
          </cell>
          <cell r="M2123">
            <v>733609.58</v>
          </cell>
          <cell r="N2123">
            <v>813575.47</v>
          </cell>
          <cell r="U2123">
            <v>9225627.1600000001</v>
          </cell>
          <cell r="AI2123">
            <v>210799.31</v>
          </cell>
          <cell r="AJ2123">
            <v>411628.07</v>
          </cell>
          <cell r="AK2123">
            <v>411529.55</v>
          </cell>
          <cell r="AL2123">
            <v>411519.02</v>
          </cell>
          <cell r="AN2123">
            <v>1689927.05</v>
          </cell>
          <cell r="AP2123">
            <v>799196.57</v>
          </cell>
          <cell r="AQ2123">
            <v>572570.53</v>
          </cell>
          <cell r="AR2123">
            <v>1188690.71</v>
          </cell>
          <cell r="AS2123">
            <v>1050582.99</v>
          </cell>
          <cell r="AZ2123">
            <v>0</v>
          </cell>
          <cell r="BA2123">
            <v>35756130.890000001</v>
          </cell>
          <cell r="BC2123">
            <v>35756130.890000001</v>
          </cell>
          <cell r="BD2123">
            <v>303337.38</v>
          </cell>
        </row>
        <row r="2124">
          <cell r="A2124" t="str">
            <v>2212006</v>
          </cell>
          <cell r="B2124" t="str">
            <v>(-) CUSTOS A AMORTIZAR</v>
          </cell>
          <cell r="C2124">
            <v>10406624.67</v>
          </cell>
          <cell r="D2124">
            <v>7830250.21</v>
          </cell>
          <cell r="M2124">
            <v>733609.58</v>
          </cell>
          <cell r="N2124">
            <v>813575.47</v>
          </cell>
          <cell r="U2124">
            <v>9225627.1600000001</v>
          </cell>
          <cell r="AI2124">
            <v>210799.31</v>
          </cell>
          <cell r="AJ2124">
            <v>411628.07</v>
          </cell>
          <cell r="AK2124">
            <v>411529.55</v>
          </cell>
          <cell r="AL2124">
            <v>411519.02</v>
          </cell>
          <cell r="AN2124">
            <v>1689927.05</v>
          </cell>
          <cell r="AP2124">
            <v>799196.57</v>
          </cell>
          <cell r="AQ2124">
            <v>572570.53</v>
          </cell>
          <cell r="AR2124">
            <v>1188690.71</v>
          </cell>
          <cell r="AS2124">
            <v>1050582.99</v>
          </cell>
          <cell r="AZ2124">
            <v>0</v>
          </cell>
          <cell r="BA2124">
            <v>35756130.890000001</v>
          </cell>
          <cell r="BC2124">
            <v>35756130.890000001</v>
          </cell>
          <cell r="BD2124">
            <v>303337.38</v>
          </cell>
        </row>
        <row r="2125">
          <cell r="A2125" t="str">
            <v>CBAG22112</v>
          </cell>
          <cell r="B2125" t="str">
            <v>Empréstimos/Financiamentos Moeda Estrangeira</v>
          </cell>
          <cell r="D2125">
            <v>0</v>
          </cell>
          <cell r="AZ2125">
            <v>0</v>
          </cell>
          <cell r="BA2125">
            <v>0</v>
          </cell>
          <cell r="BB2125">
            <v>0</v>
          </cell>
          <cell r="BC2125">
            <v>0</v>
          </cell>
          <cell r="BD2125">
            <v>-149271013.87</v>
          </cell>
        </row>
        <row r="2126">
          <cell r="A2126" t="str">
            <v>CBAG221123</v>
          </cell>
          <cell r="B2126" t="str">
            <v>STN</v>
          </cell>
          <cell r="D2126">
            <v>0</v>
          </cell>
          <cell r="AZ2126">
            <v>0</v>
          </cell>
          <cell r="BA2126">
            <v>0</v>
          </cell>
          <cell r="BB2126">
            <v>0</v>
          </cell>
          <cell r="BC2126">
            <v>0</v>
          </cell>
          <cell r="BD2126">
            <v>-149271013.87</v>
          </cell>
        </row>
        <row r="2127">
          <cell r="A2127" t="str">
            <v>2212103</v>
          </cell>
          <cell r="B2127" t="str">
            <v>STN</v>
          </cell>
          <cell r="AZ2127">
            <v>0</v>
          </cell>
          <cell r="BA2127">
            <v>0</v>
          </cell>
          <cell r="BC2127">
            <v>0</v>
          </cell>
          <cell r="BD2127">
            <v>-149271013.87</v>
          </cell>
        </row>
        <row r="2128">
          <cell r="A2128" t="str">
            <v>CBAG2212</v>
          </cell>
          <cell r="B2128" t="str">
            <v>Debêntures</v>
          </cell>
          <cell r="C2128">
            <v>-2304860115.73</v>
          </cell>
          <cell r="D2128">
            <v>-3642972921.8400002</v>
          </cell>
          <cell r="E2128">
            <v>0</v>
          </cell>
          <cell r="F2128">
            <v>0</v>
          </cell>
          <cell r="I2128">
            <v>-46370740.170000002</v>
          </cell>
          <cell r="J2128">
            <v>-41135978.829999998</v>
          </cell>
          <cell r="K2128">
            <v>-42227458.590000004</v>
          </cell>
          <cell r="L2128">
            <v>-41170865.530000001</v>
          </cell>
          <cell r="O2128">
            <v>-22514460.719999999</v>
          </cell>
          <cell r="U2128">
            <v>-316256340.83999997</v>
          </cell>
          <cell r="AZ2128">
            <v>0</v>
          </cell>
          <cell r="BA2128">
            <v>-6457508882.25</v>
          </cell>
          <cell r="BC2128">
            <v>-6457508882.25</v>
          </cell>
          <cell r="BD2128">
            <v>0</v>
          </cell>
        </row>
        <row r="2129">
          <cell r="A2129" t="str">
            <v>2211800</v>
          </cell>
          <cell r="B2129" t="str">
            <v>DEBENTURES</v>
          </cell>
          <cell r="C2129">
            <v>-2320879451.8800001</v>
          </cell>
          <cell r="D2129">
            <v>-3674735879.48</v>
          </cell>
          <cell r="E2129">
            <v>0</v>
          </cell>
          <cell r="F2129">
            <v>0</v>
          </cell>
          <cell r="I2129">
            <v>-46514005.049999997</v>
          </cell>
          <cell r="J2129">
            <v>-41280081.740000002</v>
          </cell>
          <cell r="K2129">
            <v>-42363949.049999997</v>
          </cell>
          <cell r="L2129">
            <v>-41315090.640000001</v>
          </cell>
          <cell r="O2129">
            <v>-22594349.719999999</v>
          </cell>
          <cell r="U2129">
            <v>-333162706.68000001</v>
          </cell>
          <cell r="AZ2129">
            <v>0</v>
          </cell>
          <cell r="BA2129">
            <v>-6522845514.2399998</v>
          </cell>
          <cell r="BC2129">
            <v>-6522845514.2399998</v>
          </cell>
          <cell r="BD2129">
            <v>0</v>
          </cell>
        </row>
        <row r="2130">
          <cell r="A2130" t="str">
            <v>2211801</v>
          </cell>
          <cell r="B2130" t="str">
            <v>(-) CUSTOS A AMORTIZAR # DEBENTURES</v>
          </cell>
          <cell r="C2130">
            <v>16019336.15</v>
          </cell>
          <cell r="D2130">
            <v>31762957.640000001</v>
          </cell>
          <cell r="E2130">
            <v>0</v>
          </cell>
          <cell r="F2130">
            <v>0</v>
          </cell>
          <cell r="I2130">
            <v>143264.88</v>
          </cell>
          <cell r="J2130">
            <v>144102.91</v>
          </cell>
          <cell r="K2130">
            <v>136490.46</v>
          </cell>
          <cell r="L2130">
            <v>144225.10999999999</v>
          </cell>
          <cell r="O2130">
            <v>79889</v>
          </cell>
          <cell r="U2130">
            <v>16906365.84</v>
          </cell>
          <cell r="AZ2130">
            <v>0</v>
          </cell>
          <cell r="BA2130">
            <v>65336631.990000002</v>
          </cell>
          <cell r="BC2130">
            <v>65336631.990000002</v>
          </cell>
          <cell r="BD2130">
            <v>0</v>
          </cell>
        </row>
        <row r="2131">
          <cell r="A2131" t="str">
            <v>CBAG222</v>
          </cell>
          <cell r="B2131" t="str">
            <v>Outras Obrigações</v>
          </cell>
          <cell r="C2131">
            <v>-648558983.55999994</v>
          </cell>
          <cell r="D2131">
            <v>-3009794476.9499998</v>
          </cell>
          <cell r="E2131">
            <v>-54938284.579999998</v>
          </cell>
          <cell r="F2131">
            <v>-771897075.44000006</v>
          </cell>
          <cell r="G2131">
            <v>-14929887.460000001</v>
          </cell>
          <cell r="H2131">
            <v>-13431543.23</v>
          </cell>
          <cell r="I2131">
            <v>-7074170.6900000004</v>
          </cell>
          <cell r="J2131">
            <v>-3286769.92</v>
          </cell>
          <cell r="K2131">
            <v>-7032054.5499999998</v>
          </cell>
          <cell r="L2131">
            <v>-3383313.2</v>
          </cell>
          <cell r="M2131">
            <v>-1919611.21</v>
          </cell>
          <cell r="N2131">
            <v>-907128.19</v>
          </cell>
          <cell r="O2131">
            <v>-1477369.6</v>
          </cell>
          <cell r="P2131">
            <v>-133407962.41</v>
          </cell>
          <cell r="Q2131">
            <v>-2867421.33</v>
          </cell>
          <cell r="R2131">
            <v>-4320523.6900000004</v>
          </cell>
          <cell r="S2131">
            <v>-6710818.4100000001</v>
          </cell>
          <cell r="T2131">
            <v>-6498874.4699999997</v>
          </cell>
          <cell r="U2131">
            <v>-32203835.859999999</v>
          </cell>
          <cell r="V2131">
            <v>0</v>
          </cell>
          <cell r="W2131">
            <v>0</v>
          </cell>
          <cell r="X2131">
            <v>0</v>
          </cell>
          <cell r="Y2131">
            <v>0</v>
          </cell>
          <cell r="Z2131">
            <v>0</v>
          </cell>
          <cell r="AA2131">
            <v>0</v>
          </cell>
          <cell r="AB2131">
            <v>-2310214.3199999998</v>
          </cell>
          <cell r="AC2131">
            <v>-170933.54</v>
          </cell>
          <cell r="AD2131">
            <v>-1385987.69</v>
          </cell>
          <cell r="AE2131">
            <v>-815742.23</v>
          </cell>
          <cell r="AF2131">
            <v>-2489317.2999999998</v>
          </cell>
          <cell r="AG2131">
            <v>-1691817.24</v>
          </cell>
          <cell r="AH2131">
            <v>0</v>
          </cell>
          <cell r="AI2131">
            <v>-24831288.760000002</v>
          </cell>
          <cell r="AN2131">
            <v>-9144346.3699999992</v>
          </cell>
          <cell r="AO2131">
            <v>-38382.85</v>
          </cell>
          <cell r="AP2131">
            <v>-3212203.21</v>
          </cell>
          <cell r="AQ2131">
            <v>-3338314.82</v>
          </cell>
          <cell r="AR2131">
            <v>-3371530.08</v>
          </cell>
          <cell r="AS2131">
            <v>-3371342.85</v>
          </cell>
          <cell r="AT2131">
            <v>-5068137.1900000004</v>
          </cell>
          <cell r="AV2131">
            <v>-356239.05</v>
          </cell>
          <cell r="AW2131">
            <v>-452854.67</v>
          </cell>
          <cell r="AX2131">
            <v>-1150879.6499999999</v>
          </cell>
          <cell r="AY2131">
            <v>-500225906.98000002</v>
          </cell>
          <cell r="AZ2131">
            <v>-63031719.969999999</v>
          </cell>
          <cell r="BA2131">
            <v>-5351097263.5200005</v>
          </cell>
          <cell r="BB2131">
            <v>220127655.99000001</v>
          </cell>
          <cell r="BC2131">
            <v>-5130969607.5299997</v>
          </cell>
          <cell r="BD2131">
            <v>-76933090.799999997</v>
          </cell>
        </row>
        <row r="2132">
          <cell r="A2132" t="str">
            <v>CBAG2221</v>
          </cell>
          <cell r="B2132" t="str">
            <v>Passivos com partes relacionadas</v>
          </cell>
          <cell r="D2132">
            <v>0</v>
          </cell>
          <cell r="F2132">
            <v>0</v>
          </cell>
          <cell r="G2132">
            <v>0</v>
          </cell>
          <cell r="H2132">
            <v>0</v>
          </cell>
          <cell r="I2132">
            <v>0</v>
          </cell>
          <cell r="J2132">
            <v>0</v>
          </cell>
          <cell r="K2132">
            <v>0</v>
          </cell>
          <cell r="L2132">
            <v>0</v>
          </cell>
          <cell r="M2132">
            <v>0</v>
          </cell>
          <cell r="N2132">
            <v>0</v>
          </cell>
          <cell r="O2132">
            <v>0</v>
          </cell>
          <cell r="P2132">
            <v>-133407962.41</v>
          </cell>
          <cell r="Q2132">
            <v>0</v>
          </cell>
          <cell r="R2132">
            <v>0</v>
          </cell>
          <cell r="S2132">
            <v>0</v>
          </cell>
          <cell r="T2132">
            <v>0</v>
          </cell>
          <cell r="U2132">
            <v>-31610509.059999999</v>
          </cell>
          <cell r="V2132">
            <v>0</v>
          </cell>
          <cell r="W2132">
            <v>0</v>
          </cell>
          <cell r="X2132">
            <v>0</v>
          </cell>
          <cell r="Y2132">
            <v>0</v>
          </cell>
          <cell r="Z2132">
            <v>0</v>
          </cell>
          <cell r="AA2132">
            <v>0</v>
          </cell>
          <cell r="AB2132">
            <v>0</v>
          </cell>
          <cell r="AC2132">
            <v>0</v>
          </cell>
          <cell r="AD2132">
            <v>0</v>
          </cell>
          <cell r="AE2132">
            <v>0</v>
          </cell>
          <cell r="AF2132">
            <v>0</v>
          </cell>
          <cell r="AG2132">
            <v>0</v>
          </cell>
          <cell r="AH2132">
            <v>0</v>
          </cell>
          <cell r="AI2132">
            <v>-24831288.760000002</v>
          </cell>
          <cell r="AO2132">
            <v>-38382.85</v>
          </cell>
          <cell r="AY2132">
            <v>0</v>
          </cell>
          <cell r="AZ2132">
            <v>-5850904.0800000001</v>
          </cell>
          <cell r="BA2132">
            <v>-195739047.16</v>
          </cell>
          <cell r="BB2132">
            <v>195739047.16</v>
          </cell>
          <cell r="BC2132">
            <v>0</v>
          </cell>
          <cell r="BD2132">
            <v>-5850904.0800000001</v>
          </cell>
        </row>
        <row r="2133">
          <cell r="A2133" t="str">
            <v>CBAG22214</v>
          </cell>
          <cell r="B2133" t="str">
            <v>Outras conta a pagar</v>
          </cell>
          <cell r="H2133">
            <v>0</v>
          </cell>
          <cell r="I2133">
            <v>0</v>
          </cell>
          <cell r="J2133">
            <v>0</v>
          </cell>
          <cell r="L2133">
            <v>0</v>
          </cell>
          <cell r="M2133">
            <v>0</v>
          </cell>
          <cell r="N2133">
            <v>0</v>
          </cell>
          <cell r="O2133">
            <v>0</v>
          </cell>
          <cell r="P2133">
            <v>-133407962.41</v>
          </cell>
          <cell r="Q2133">
            <v>0</v>
          </cell>
          <cell r="R2133">
            <v>0</v>
          </cell>
          <cell r="S2133">
            <v>0</v>
          </cell>
          <cell r="T2133">
            <v>0</v>
          </cell>
          <cell r="U2133">
            <v>-31610509.059999999</v>
          </cell>
          <cell r="AI2133">
            <v>-24831288.760000002</v>
          </cell>
          <cell r="AO2133">
            <v>-38382.85</v>
          </cell>
          <cell r="AZ2133">
            <v>-5850904.0800000001</v>
          </cell>
          <cell r="BA2133">
            <v>-195739047.16</v>
          </cell>
          <cell r="BB2133">
            <v>195739047.16</v>
          </cell>
          <cell r="BC2133">
            <v>0</v>
          </cell>
          <cell r="BD2133">
            <v>-5850904.0800000001</v>
          </cell>
        </row>
        <row r="2134">
          <cell r="A2134" t="str">
            <v>2213003</v>
          </cell>
          <cell r="B2134" t="str">
            <v>OUTRAS CONTAS A PAGAR - EMPRESA DO GRUPO</v>
          </cell>
          <cell r="H2134">
            <v>0</v>
          </cell>
          <cell r="I2134">
            <v>0</v>
          </cell>
          <cell r="J2134">
            <v>0</v>
          </cell>
          <cell r="L2134">
            <v>0</v>
          </cell>
          <cell r="M2134">
            <v>0</v>
          </cell>
          <cell r="N2134">
            <v>0</v>
          </cell>
          <cell r="O2134">
            <v>0</v>
          </cell>
          <cell r="P2134">
            <v>-133407962.41</v>
          </cell>
          <cell r="Q2134">
            <v>0</v>
          </cell>
          <cell r="R2134">
            <v>0</v>
          </cell>
          <cell r="S2134">
            <v>0</v>
          </cell>
          <cell r="T2134">
            <v>0</v>
          </cell>
          <cell r="U2134">
            <v>-31610509.059999999</v>
          </cell>
          <cell r="AO2134">
            <v>-38382.85</v>
          </cell>
          <cell r="AZ2134">
            <v>-5850904.0800000001</v>
          </cell>
          <cell r="BA2134">
            <v>-170907758.40000001</v>
          </cell>
          <cell r="BB2134">
            <v>170907758.40000001</v>
          </cell>
          <cell r="BC2134">
            <v>0</v>
          </cell>
          <cell r="BD2134">
            <v>-5850904.0800000001</v>
          </cell>
        </row>
        <row r="2135">
          <cell r="A2135" t="str">
            <v>2213110</v>
          </cell>
          <cell r="B2135" t="str">
            <v>COMPARTILHAMENTO A PAGAR - EMP GP</v>
          </cell>
          <cell r="AI2135">
            <v>-24831288.760000002</v>
          </cell>
          <cell r="BA2135">
            <v>-24831288.760000002</v>
          </cell>
          <cell r="BB2135">
            <v>24831288.760000002</v>
          </cell>
          <cell r="BC2135">
            <v>0</v>
          </cell>
        </row>
        <row r="2136">
          <cell r="A2136" t="str">
            <v>CBAG2222</v>
          </cell>
          <cell r="B2136" t="str">
            <v>Outros</v>
          </cell>
          <cell r="C2136">
            <v>-595710854.38</v>
          </cell>
          <cell r="D2136">
            <v>-2909135750.5300002</v>
          </cell>
          <cell r="E2136">
            <v>-42517476.579999998</v>
          </cell>
          <cell r="F2136">
            <v>-771101627.64999998</v>
          </cell>
          <cell r="G2136">
            <v>-14929887.460000001</v>
          </cell>
          <cell r="H2136">
            <v>-536049.35</v>
          </cell>
          <cell r="I2136">
            <v>-7074170.6900000004</v>
          </cell>
          <cell r="J2136">
            <v>-3286769.92</v>
          </cell>
          <cell r="K2136">
            <v>-7032054.5499999998</v>
          </cell>
          <cell r="L2136">
            <v>-3383313.2</v>
          </cell>
          <cell r="M2136">
            <v>-1919611.21</v>
          </cell>
          <cell r="N2136">
            <v>-907128.19</v>
          </cell>
          <cell r="O2136">
            <v>-1477369.6</v>
          </cell>
          <cell r="P2136">
            <v>0</v>
          </cell>
          <cell r="Q2136">
            <v>-2867421.33</v>
          </cell>
          <cell r="R2136">
            <v>-4320523.6900000004</v>
          </cell>
          <cell r="S2136">
            <v>-6710818.4100000001</v>
          </cell>
          <cell r="T2136">
            <v>-6498874.4699999997</v>
          </cell>
          <cell r="U2136">
            <v>0</v>
          </cell>
          <cell r="V2136">
            <v>0</v>
          </cell>
          <cell r="W2136">
            <v>0</v>
          </cell>
          <cell r="X2136">
            <v>0</v>
          </cell>
          <cell r="Y2136">
            <v>0</v>
          </cell>
          <cell r="Z2136">
            <v>0</v>
          </cell>
          <cell r="AA2136">
            <v>0</v>
          </cell>
          <cell r="AB2136">
            <v>-2310214.3199999998</v>
          </cell>
          <cell r="AC2136">
            <v>-170933.54</v>
          </cell>
          <cell r="AD2136">
            <v>-1385987.69</v>
          </cell>
          <cell r="AE2136">
            <v>-815742.23</v>
          </cell>
          <cell r="AF2136">
            <v>-2489317.2999999998</v>
          </cell>
          <cell r="AG2136">
            <v>-1691817.24</v>
          </cell>
          <cell r="AH2136">
            <v>0</v>
          </cell>
          <cell r="AT2136">
            <v>-5068137.1900000004</v>
          </cell>
          <cell r="AV2136">
            <v>-356239.05</v>
          </cell>
          <cell r="AW2136">
            <v>-452854.67</v>
          </cell>
          <cell r="AX2136">
            <v>-1150879.6499999999</v>
          </cell>
          <cell r="AY2136">
            <v>-498360550.37</v>
          </cell>
          <cell r="AZ2136">
            <v>-52808188.859999999</v>
          </cell>
          <cell r="BA2136">
            <v>-4946470563.3199997</v>
          </cell>
          <cell r="BB2136">
            <v>24388608.829999998</v>
          </cell>
          <cell r="BC2136">
            <v>-4922081954.4899998</v>
          </cell>
          <cell r="BD2136">
            <v>-68125486.75</v>
          </cell>
        </row>
        <row r="2137">
          <cell r="A2137" t="str">
            <v>CBAG22221</v>
          </cell>
          <cell r="B2137" t="str">
            <v>Fornecedores</v>
          </cell>
          <cell r="C2137">
            <v>-125447934.38</v>
          </cell>
          <cell r="E2137">
            <v>0</v>
          </cell>
          <cell r="AX2137">
            <v>0</v>
          </cell>
          <cell r="BA2137">
            <v>-125447934.38</v>
          </cell>
          <cell r="BC2137">
            <v>-125447934.38</v>
          </cell>
        </row>
        <row r="2138">
          <cell r="A2138" t="str">
            <v>CBAG222211</v>
          </cell>
          <cell r="B2138" t="str">
            <v>Materiais e Serviços</v>
          </cell>
          <cell r="C2138">
            <v>-59245376.119999997</v>
          </cell>
          <cell r="E2138">
            <v>0</v>
          </cell>
          <cell r="AX2138">
            <v>0</v>
          </cell>
          <cell r="BA2138">
            <v>-59245376.119999997</v>
          </cell>
          <cell r="BC2138">
            <v>-59245376.119999997</v>
          </cell>
        </row>
        <row r="2139">
          <cell r="A2139" t="str">
            <v>2210293</v>
          </cell>
          <cell r="B2139" t="str">
            <v>MATERIAL E SERVIÇOS - PROVISÃO - OBRAS</v>
          </cell>
          <cell r="C2139">
            <v>-59245376.119999997</v>
          </cell>
          <cell r="BA2139">
            <v>-59245376.119999997</v>
          </cell>
          <cell r="BC2139">
            <v>-59245376.119999997</v>
          </cell>
        </row>
        <row r="2140">
          <cell r="A2140" t="str">
            <v>CBAG222214</v>
          </cell>
          <cell r="B2140" t="str">
            <v>Encargos de Uso da Rede Elétrica</v>
          </cell>
          <cell r="C2140">
            <v>-66202558.259999998</v>
          </cell>
          <cell r="BA2140">
            <v>-66202558.259999998</v>
          </cell>
          <cell r="BC2140">
            <v>-66202558.259999998</v>
          </cell>
        </row>
        <row r="2141">
          <cell r="A2141" t="str">
            <v>2210096</v>
          </cell>
          <cell r="B2141" t="str">
            <v>ENCARGOS DE USO DA REDE ELETRICA-PROVISAO</v>
          </cell>
          <cell r="C2141">
            <v>-66202558.259999998</v>
          </cell>
          <cell r="BA2141">
            <v>-66202558.259999998</v>
          </cell>
          <cell r="BC2141">
            <v>-66202558.259999998</v>
          </cell>
        </row>
        <row r="2142">
          <cell r="A2142" t="str">
            <v>CBAG22222</v>
          </cell>
          <cell r="B2142" t="str">
            <v>Obrigações Fiscais</v>
          </cell>
          <cell r="C2142">
            <v>-55694502.149999999</v>
          </cell>
          <cell r="D2142">
            <v>-566826188.51999998</v>
          </cell>
          <cell r="G2142">
            <v>-6330605.2400000002</v>
          </cell>
          <cell r="H2142">
            <v>-536049.35</v>
          </cell>
          <cell r="AY2142">
            <v>-427247.27</v>
          </cell>
          <cell r="AZ2142">
            <v>-3677284.59</v>
          </cell>
          <cell r="BA2142">
            <v>-633491877.12</v>
          </cell>
          <cell r="BC2142">
            <v>-633491877.12</v>
          </cell>
          <cell r="BD2142">
            <v>-3260377.57</v>
          </cell>
        </row>
        <row r="2143">
          <cell r="A2143" t="str">
            <v>CBAG222221</v>
          </cell>
          <cell r="B2143" t="str">
            <v>Obrigações Fiscais Federais</v>
          </cell>
          <cell r="C2143">
            <v>-55694502.149999999</v>
          </cell>
          <cell r="D2143">
            <v>-528943237.69999999</v>
          </cell>
          <cell r="G2143">
            <v>-6330605.2400000002</v>
          </cell>
          <cell r="H2143">
            <v>-536049.35</v>
          </cell>
          <cell r="AY2143">
            <v>-427247.27</v>
          </cell>
          <cell r="AZ2143">
            <v>-3677284.59</v>
          </cell>
          <cell r="BA2143">
            <v>-595608926.29999995</v>
          </cell>
          <cell r="BC2143">
            <v>-595608926.29999995</v>
          </cell>
          <cell r="BD2143">
            <v>-3260377.57</v>
          </cell>
        </row>
        <row r="2144">
          <cell r="A2144" t="str">
            <v>CBAG2222211</v>
          </cell>
          <cell r="B2144" t="str">
            <v>PIS/Pasep e Cofins s/ ICMS Liminar Dep.Judic.</v>
          </cell>
          <cell r="D2144">
            <v>-6181741.6399999997</v>
          </cell>
          <cell r="G2144">
            <v>0</v>
          </cell>
          <cell r="BA2144">
            <v>-6181741.6399999997</v>
          </cell>
          <cell r="BC2144">
            <v>-6181741.6399999997</v>
          </cell>
        </row>
        <row r="2145">
          <cell r="A2145" t="str">
            <v>2211400</v>
          </cell>
          <cell r="B2145" t="str">
            <v>PIS S/ ICMS LIMINAR DEPOSITO JUDICIAL</v>
          </cell>
          <cell r="D2145">
            <v>-1104547.42</v>
          </cell>
          <cell r="G2145">
            <v>0</v>
          </cell>
          <cell r="BA2145">
            <v>-1104547.42</v>
          </cell>
          <cell r="BC2145">
            <v>-1104547.42</v>
          </cell>
        </row>
        <row r="2146">
          <cell r="A2146" t="str">
            <v>2211401</v>
          </cell>
          <cell r="B2146" t="str">
            <v>COFINS S/ ICMS LIMINAR DEPOSITO JUDICIAL</v>
          </cell>
          <cell r="D2146">
            <v>-5077194.22</v>
          </cell>
          <cell r="BA2146">
            <v>-5077194.22</v>
          </cell>
          <cell r="BC2146">
            <v>-5077194.22</v>
          </cell>
        </row>
        <row r="2147">
          <cell r="A2147" t="str">
            <v>CBAG2222212</v>
          </cell>
          <cell r="B2147" t="str">
            <v>(-)PIS/Pasep Cofins s/ICMS Lim.Dep.Jud.</v>
          </cell>
          <cell r="D2147">
            <v>6181741.6399999997</v>
          </cell>
          <cell r="BA2147">
            <v>6181741.6399999997</v>
          </cell>
          <cell r="BC2147">
            <v>6181741.6399999997</v>
          </cell>
        </row>
        <row r="2148">
          <cell r="A2148" t="str">
            <v>1213102</v>
          </cell>
          <cell r="B2148" t="str">
            <v>PIS/COFINS SOBRE ICMS LIMIMINAR DEPOSITO JUDICIAL</v>
          </cell>
          <cell r="D2148">
            <v>1104547.42</v>
          </cell>
          <cell r="BA2148">
            <v>1104547.42</v>
          </cell>
          <cell r="BC2148">
            <v>1104547.42</v>
          </cell>
        </row>
        <row r="2149">
          <cell r="A2149" t="str">
            <v>1213105</v>
          </cell>
          <cell r="B2149" t="str">
            <v>COFINS SOBRE ICMS LIMINAR DEPOSITO JUDICIAL</v>
          </cell>
          <cell r="D2149">
            <v>5077194.22</v>
          </cell>
          <cell r="BA2149">
            <v>5077194.22</v>
          </cell>
          <cell r="BC2149">
            <v>5077194.22</v>
          </cell>
        </row>
        <row r="2150">
          <cell r="A2150" t="str">
            <v>CBAG2222213</v>
          </cell>
          <cell r="B2150" t="str">
            <v>Parcelamento Junto a RFB</v>
          </cell>
          <cell r="D2150">
            <v>-347028826.24000001</v>
          </cell>
          <cell r="BA2150">
            <v>-347028826.24000001</v>
          </cell>
          <cell r="BC2150">
            <v>-347028826.24000001</v>
          </cell>
        </row>
        <row r="2151">
          <cell r="A2151" t="str">
            <v>2211700</v>
          </cell>
          <cell r="B2151" t="str">
            <v>PROGRAMAS DE RECUPERACAO FISCAL</v>
          </cell>
          <cell r="D2151">
            <v>-347028826.24000001</v>
          </cell>
          <cell r="BA2151">
            <v>-347028826.24000001</v>
          </cell>
          <cell r="BC2151">
            <v>-347028826.24000001</v>
          </cell>
        </row>
        <row r="2152">
          <cell r="A2152" t="str">
            <v>CBAG2222214</v>
          </cell>
          <cell r="B2152" t="str">
            <v>INSS Liminar Dep Judicial</v>
          </cell>
          <cell r="C2152">
            <v>-55694502.149999999</v>
          </cell>
          <cell r="D2152">
            <v>-181914411.46000001</v>
          </cell>
          <cell r="H2152">
            <v>-536049.35</v>
          </cell>
          <cell r="AY2152">
            <v>-427247.27</v>
          </cell>
          <cell r="AZ2152">
            <v>-3677284.59</v>
          </cell>
          <cell r="BA2152">
            <v>-242249494.81999999</v>
          </cell>
          <cell r="BC2152">
            <v>-242249494.81999999</v>
          </cell>
          <cell r="BD2152">
            <v>-3260377.57</v>
          </cell>
        </row>
        <row r="2153">
          <cell r="A2153" t="str">
            <v>2211701</v>
          </cell>
          <cell r="B2153" t="str">
            <v xml:space="preserve"> INSS LIMINAR / DEPOSITO JUDICIAL</v>
          </cell>
          <cell r="C2153">
            <v>-55694502.149999999</v>
          </cell>
          <cell r="D2153">
            <v>-181914411.46000001</v>
          </cell>
          <cell r="H2153">
            <v>-536049.35</v>
          </cell>
          <cell r="AY2153">
            <v>-427247.27</v>
          </cell>
          <cell r="AZ2153">
            <v>-3677284.59</v>
          </cell>
          <cell r="BA2153">
            <v>-242249494.81999999</v>
          </cell>
          <cell r="BC2153">
            <v>-242249494.81999999</v>
          </cell>
          <cell r="BD2153">
            <v>-3260377.57</v>
          </cell>
        </row>
        <row r="2154">
          <cell r="A2154" t="str">
            <v>CBAG2222215</v>
          </cell>
          <cell r="B2154" t="str">
            <v>Pis e Cofins</v>
          </cell>
          <cell r="G2154">
            <v>-6330605.2400000002</v>
          </cell>
          <cell r="BA2154">
            <v>-6330605.2400000002</v>
          </cell>
          <cell r="BC2154">
            <v>-6330605.2400000002</v>
          </cell>
        </row>
        <row r="2155">
          <cell r="A2155" t="str">
            <v>2211402</v>
          </cell>
          <cell r="B2155" t="str">
            <v>PIS/PASEP</v>
          </cell>
          <cell r="G2155">
            <v>-884924.07</v>
          </cell>
          <cell r="BA2155">
            <v>-884924.07</v>
          </cell>
          <cell r="BC2155">
            <v>-884924.07</v>
          </cell>
        </row>
        <row r="2156">
          <cell r="A2156" t="str">
            <v>2211403</v>
          </cell>
          <cell r="B2156" t="str">
            <v>COFINS</v>
          </cell>
          <cell r="G2156">
            <v>-5445681.1699999999</v>
          </cell>
          <cell r="BA2156">
            <v>-5445681.1699999999</v>
          </cell>
          <cell r="BC2156">
            <v>-5445681.1699999999</v>
          </cell>
        </row>
        <row r="2157">
          <cell r="A2157" t="str">
            <v>CBAG222222</v>
          </cell>
          <cell r="B2157" t="str">
            <v>Obrigações Fiscais Estaduais</v>
          </cell>
          <cell r="D2157">
            <v>-37882950.82</v>
          </cell>
          <cell r="BA2157">
            <v>-37882950.82</v>
          </cell>
          <cell r="BC2157">
            <v>-37882950.82</v>
          </cell>
        </row>
        <row r="2158">
          <cell r="A2158" t="str">
            <v>CBAG2222221</v>
          </cell>
          <cell r="B2158" t="str">
            <v>ICMS Liminar p/ Depósito Judicial</v>
          </cell>
          <cell r="D2158">
            <v>-126378599.63</v>
          </cell>
          <cell r="BA2158">
            <v>-126378599.63</v>
          </cell>
          <cell r="BC2158">
            <v>-126378599.63</v>
          </cell>
        </row>
        <row r="2159">
          <cell r="A2159" t="str">
            <v>2211500</v>
          </cell>
          <cell r="B2159" t="str">
            <v>ICMS LIMINAR P/DEPOSITO JUDICIAL</v>
          </cell>
          <cell r="D2159">
            <v>-126378599.63</v>
          </cell>
          <cell r="BA2159">
            <v>-126378599.63</v>
          </cell>
          <cell r="BC2159">
            <v>-126378599.63</v>
          </cell>
        </row>
        <row r="2160">
          <cell r="A2160" t="str">
            <v>CBAG2222222</v>
          </cell>
          <cell r="B2160" t="str">
            <v>(-) ICMS Liminar p/ Depósito Judicial</v>
          </cell>
          <cell r="D2160">
            <v>126378599.63</v>
          </cell>
          <cell r="BA2160">
            <v>126378599.63</v>
          </cell>
          <cell r="BC2160">
            <v>126378599.63</v>
          </cell>
        </row>
        <row r="2161">
          <cell r="A2161" t="str">
            <v>1213202</v>
          </cell>
          <cell r="B2161" t="str">
            <v>ICMS LIMINAR P/DEPOSITO JUDICIAL</v>
          </cell>
          <cell r="D2161">
            <v>126378599.63</v>
          </cell>
          <cell r="BA2161">
            <v>126378599.63</v>
          </cell>
          <cell r="BC2161">
            <v>126378599.63</v>
          </cell>
        </row>
        <row r="2162">
          <cell r="A2162" t="str">
            <v>CBAG2222223</v>
          </cell>
          <cell r="B2162" t="str">
            <v>ICMS  - Outras Operações</v>
          </cell>
          <cell r="D2162">
            <v>-37882950.82</v>
          </cell>
          <cell r="BA2162">
            <v>-37882950.82</v>
          </cell>
          <cell r="BC2162">
            <v>-37882950.82</v>
          </cell>
        </row>
        <row r="2163">
          <cell r="A2163" t="str">
            <v>2211502</v>
          </cell>
          <cell r="B2163" t="str">
            <v>ICMS - PARCELAMENTO</v>
          </cell>
          <cell r="D2163">
            <v>-37882950.82</v>
          </cell>
          <cell r="BA2163">
            <v>-37882950.82</v>
          </cell>
          <cell r="BC2163">
            <v>-37882950.82</v>
          </cell>
        </row>
        <row r="2164">
          <cell r="A2164" t="str">
            <v>CBAG22223</v>
          </cell>
          <cell r="B2164" t="str">
            <v>Benefícios Pós-Emprego</v>
          </cell>
          <cell r="C2164">
            <v>-300978807.54000002</v>
          </cell>
          <cell r="D2164">
            <v>-657867417.46000004</v>
          </cell>
          <cell r="E2164">
            <v>-9293989.4700000007</v>
          </cell>
          <cell r="G2164">
            <v>-901167.28</v>
          </cell>
          <cell r="H2164">
            <v>0</v>
          </cell>
          <cell r="AY2164">
            <v>-3292497.16</v>
          </cell>
          <cell r="AZ2164">
            <v>-23889900.280000001</v>
          </cell>
          <cell r="BA2164">
            <v>-996223779.19000006</v>
          </cell>
          <cell r="BC2164">
            <v>-996223779.19000006</v>
          </cell>
          <cell r="BD2164">
            <v>-13922323.439999999</v>
          </cell>
        </row>
        <row r="2165">
          <cell r="A2165" t="str">
            <v>CBAG222232</v>
          </cell>
          <cell r="B2165" t="str">
            <v>Plano Assistencial</v>
          </cell>
          <cell r="C2165">
            <v>-300978807.54000002</v>
          </cell>
          <cell r="D2165">
            <v>-657867417.46000004</v>
          </cell>
          <cell r="E2165">
            <v>-9293989.4700000007</v>
          </cell>
          <cell r="G2165">
            <v>-901167.28</v>
          </cell>
          <cell r="H2165">
            <v>0</v>
          </cell>
          <cell r="AY2165">
            <v>-3292497.16</v>
          </cell>
          <cell r="AZ2165">
            <v>-23889900.280000001</v>
          </cell>
          <cell r="BA2165">
            <v>-996223779.19000006</v>
          </cell>
          <cell r="BC2165">
            <v>-996223779.19000006</v>
          </cell>
          <cell r="BD2165">
            <v>-13922323.439999999</v>
          </cell>
        </row>
        <row r="2166">
          <cell r="A2166" t="str">
            <v>2212402</v>
          </cell>
          <cell r="B2166" t="str">
            <v>PLANO ASSISTENCIAL</v>
          </cell>
          <cell r="C2166">
            <v>-300978807.54000002</v>
          </cell>
          <cell r="D2166">
            <v>-657867417.46000004</v>
          </cell>
          <cell r="E2166">
            <v>-9293989.4700000007</v>
          </cell>
          <cell r="G2166">
            <v>-901167.28</v>
          </cell>
          <cell r="H2166">
            <v>0</v>
          </cell>
          <cell r="AY2166">
            <v>-3292497.16</v>
          </cell>
          <cell r="AZ2166">
            <v>-23889900.280000001</v>
          </cell>
          <cell r="BA2166">
            <v>-996223779.19000006</v>
          </cell>
          <cell r="BC2166">
            <v>-996223779.19000006</v>
          </cell>
          <cell r="BD2166">
            <v>-13922323.439999999</v>
          </cell>
        </row>
        <row r="2167">
          <cell r="A2167" t="str">
            <v>CBAG22224</v>
          </cell>
          <cell r="B2167" t="str">
            <v>Pesquisa e Desenv. e Eficiência Energetica</v>
          </cell>
          <cell r="C2167">
            <v>-5983377.3700000001</v>
          </cell>
          <cell r="D2167">
            <v>-223805294.19</v>
          </cell>
          <cell r="G2167">
            <v>-7698114.9400000004</v>
          </cell>
          <cell r="AT2167">
            <v>-5068137.1900000004</v>
          </cell>
          <cell r="AV2167">
            <v>-356239.05</v>
          </cell>
          <cell r="AW2167">
            <v>-452854.67</v>
          </cell>
          <cell r="AX2167">
            <v>-1150879.6499999999</v>
          </cell>
          <cell r="BA2167">
            <v>-244514897.06</v>
          </cell>
          <cell r="BC2167">
            <v>-244514897.06</v>
          </cell>
        </row>
        <row r="2168">
          <cell r="A2168" t="str">
            <v>CBAG222241</v>
          </cell>
          <cell r="B2168" t="str">
            <v>Pesquisa e Desenvolvimento - P&amp;D</v>
          </cell>
          <cell r="C2168">
            <v>-5983377.3700000001</v>
          </cell>
          <cell r="D2168">
            <v>-23014373.5</v>
          </cell>
          <cell r="G2168">
            <v>-7698114.9400000004</v>
          </cell>
          <cell r="AT2168">
            <v>-5068137.1900000004</v>
          </cell>
          <cell r="AV2168">
            <v>-356239.05</v>
          </cell>
          <cell r="AW2168">
            <v>-452854.67</v>
          </cell>
          <cell r="AX2168">
            <v>-1150879.6499999999</v>
          </cell>
          <cell r="BA2168">
            <v>-43723976.369999997</v>
          </cell>
          <cell r="BC2168">
            <v>-43723976.369999997</v>
          </cell>
        </row>
        <row r="2169">
          <cell r="A2169" t="str">
            <v>2214002</v>
          </cell>
          <cell r="B2169" t="str">
            <v>RECURSOS EM PODER DA EMPRESA</v>
          </cell>
          <cell r="C2169">
            <v>0</v>
          </cell>
          <cell r="D2169">
            <v>0</v>
          </cell>
          <cell r="G2169">
            <v>-7698114.9400000004</v>
          </cell>
          <cell r="AT2169">
            <v>0</v>
          </cell>
          <cell r="AV2169">
            <v>0</v>
          </cell>
          <cell r="AW2169">
            <v>0</v>
          </cell>
          <cell r="AX2169">
            <v>0</v>
          </cell>
          <cell r="BA2169">
            <v>-7698114.9400000004</v>
          </cell>
          <cell r="BC2169">
            <v>-7698114.9400000004</v>
          </cell>
        </row>
        <row r="2170">
          <cell r="A2170" t="str">
            <v>2214004</v>
          </cell>
          <cell r="B2170" t="str">
            <v>SALDO PRINCIPAL</v>
          </cell>
          <cell r="C2170">
            <v>-5983377.3700000001</v>
          </cell>
          <cell r="D2170">
            <v>-16333677.6</v>
          </cell>
          <cell r="AT2170">
            <v>-4590967.29</v>
          </cell>
          <cell r="AV2170">
            <v>-287236.53999999998</v>
          </cell>
          <cell r="AW2170">
            <v>-387487.73</v>
          </cell>
          <cell r="AX2170">
            <v>-962312.53</v>
          </cell>
          <cell r="BA2170">
            <v>-28545059.059999999</v>
          </cell>
          <cell r="BC2170">
            <v>-28545059.059999999</v>
          </cell>
        </row>
        <row r="2171">
          <cell r="A2171" t="str">
            <v>2214005</v>
          </cell>
          <cell r="B2171" t="str">
            <v>ATUALIZAÇÃO MONETÁRIA</v>
          </cell>
          <cell r="C2171">
            <v>0</v>
          </cell>
          <cell r="D2171">
            <v>-6680695.9000000004</v>
          </cell>
          <cell r="AT2171">
            <v>-477169.9</v>
          </cell>
          <cell r="AV2171">
            <v>-69002.509999999995</v>
          </cell>
          <cell r="AW2171">
            <v>-65366.94</v>
          </cell>
          <cell r="AX2171">
            <v>-188567.12</v>
          </cell>
          <cell r="BA2171">
            <v>-7480802.3700000001</v>
          </cell>
          <cell r="BC2171">
            <v>-7480802.3700000001</v>
          </cell>
        </row>
        <row r="2172">
          <cell r="A2172" t="str">
            <v>CBAG222242</v>
          </cell>
          <cell r="B2172" t="str">
            <v>Programa Eficiência Energética - PEE</v>
          </cell>
          <cell r="D2172">
            <v>-200790920.69</v>
          </cell>
          <cell r="BA2172">
            <v>-200790920.69</v>
          </cell>
          <cell r="BC2172">
            <v>-200790920.69</v>
          </cell>
        </row>
        <row r="2173">
          <cell r="A2173" t="str">
            <v>2213900</v>
          </cell>
          <cell r="B2173" t="str">
            <v>PROGRAMA EFICIENCIA ENERGETICA-PEE</v>
          </cell>
          <cell r="D2173">
            <v>-2344146.83</v>
          </cell>
          <cell r="BA2173">
            <v>-2344146.83</v>
          </cell>
          <cell r="BC2173">
            <v>-2344146.83</v>
          </cell>
        </row>
        <row r="2174">
          <cell r="A2174" t="str">
            <v>2213902</v>
          </cell>
          <cell r="B2174" t="str">
            <v>SALDO PRINCIPAL</v>
          </cell>
          <cell r="D2174">
            <v>-143031194.97</v>
          </cell>
          <cell r="BA2174">
            <v>-143031194.97</v>
          </cell>
          <cell r="BC2174">
            <v>-143031194.97</v>
          </cell>
        </row>
        <row r="2175">
          <cell r="A2175" t="str">
            <v>2213903</v>
          </cell>
          <cell r="B2175" t="str">
            <v>ATUALIZAÇÃO MONETÁRIA</v>
          </cell>
          <cell r="D2175">
            <v>-55415578.890000001</v>
          </cell>
          <cell r="BA2175">
            <v>-55415578.890000001</v>
          </cell>
          <cell r="BC2175">
            <v>-55415578.890000001</v>
          </cell>
        </row>
        <row r="2176">
          <cell r="A2176" t="str">
            <v>CBAG22225</v>
          </cell>
          <cell r="B2176" t="str">
            <v>Contas a pagar vinculadas à concessão - UBP</v>
          </cell>
          <cell r="C2176">
            <v>-61437494.399999999</v>
          </cell>
          <cell r="F2176">
            <v>-771101627.64999998</v>
          </cell>
          <cell r="BA2176">
            <v>-832539122.04999995</v>
          </cell>
          <cell r="BC2176">
            <v>-832539122.04999995</v>
          </cell>
        </row>
        <row r="2177">
          <cell r="A2177" t="str">
            <v>2214052</v>
          </cell>
          <cell r="B2177" t="str">
            <v>USO DO BEM PUBLICO # PRINCIPAL</v>
          </cell>
          <cell r="C2177">
            <v>-122942035.01000001</v>
          </cell>
          <cell r="F2177">
            <v>-1188446199.5999999</v>
          </cell>
          <cell r="BA2177">
            <v>-1311388234.6099999</v>
          </cell>
          <cell r="BC2177">
            <v>-1311388234.6099999</v>
          </cell>
        </row>
        <row r="2178">
          <cell r="A2178" t="str">
            <v>2214053</v>
          </cell>
          <cell r="B2178" t="str">
            <v>(-) USO DO BEM PUBLICO # AJUSTE VALOR PRESENTE</v>
          </cell>
          <cell r="C2178">
            <v>61504540.609999999</v>
          </cell>
          <cell r="F2178">
            <v>417344571.94999999</v>
          </cell>
          <cell r="BA2178">
            <v>478849112.56</v>
          </cell>
          <cell r="BC2178">
            <v>478849112.56</v>
          </cell>
        </row>
        <row r="2179">
          <cell r="A2179" t="str">
            <v>CBAG22226</v>
          </cell>
          <cell r="B2179" t="str">
            <v>Outras Contas a Pagar</v>
          </cell>
          <cell r="C2179">
            <v>-46168738.539999999</v>
          </cell>
          <cell r="D2179">
            <v>-16005517.43</v>
          </cell>
          <cell r="E2179">
            <v>-33223487.109999999</v>
          </cell>
          <cell r="H2179">
            <v>0</v>
          </cell>
          <cell r="I2179">
            <v>-7074170.6900000004</v>
          </cell>
          <cell r="J2179">
            <v>-3286769.92</v>
          </cell>
          <cell r="K2179">
            <v>-7032054.5499999998</v>
          </cell>
          <cell r="L2179">
            <v>-3383313.2</v>
          </cell>
          <cell r="M2179">
            <v>-1919611.21</v>
          </cell>
          <cell r="N2179">
            <v>-907128.19</v>
          </cell>
          <cell r="O2179">
            <v>-1477369.6</v>
          </cell>
          <cell r="P2179">
            <v>0</v>
          </cell>
          <cell r="Q2179">
            <v>-2867421.33</v>
          </cell>
          <cell r="R2179">
            <v>-4320523.6900000004</v>
          </cell>
          <cell r="S2179">
            <v>-6710818.4100000001</v>
          </cell>
          <cell r="T2179">
            <v>-6498874.4699999997</v>
          </cell>
          <cell r="U2179">
            <v>0</v>
          </cell>
          <cell r="V2179">
            <v>0</v>
          </cell>
          <cell r="W2179">
            <v>0</v>
          </cell>
          <cell r="X2179">
            <v>0</v>
          </cell>
          <cell r="Y2179">
            <v>0</v>
          </cell>
          <cell r="Z2179">
            <v>0</v>
          </cell>
          <cell r="AA2179">
            <v>0</v>
          </cell>
          <cell r="AB2179">
            <v>-2310214.3199999998</v>
          </cell>
          <cell r="AC2179">
            <v>-170933.54</v>
          </cell>
          <cell r="AD2179">
            <v>-1385987.69</v>
          </cell>
          <cell r="AE2179">
            <v>-815742.23</v>
          </cell>
          <cell r="AF2179">
            <v>-2489317.2999999998</v>
          </cell>
          <cell r="AG2179">
            <v>-1691817.24</v>
          </cell>
          <cell r="AH2179">
            <v>0</v>
          </cell>
          <cell r="AY2179">
            <v>-494640805.94</v>
          </cell>
          <cell r="AZ2179">
            <v>-25241003.989999998</v>
          </cell>
          <cell r="BA2179">
            <v>-669621620.59000003</v>
          </cell>
          <cell r="BB2179">
            <v>24388608.829999998</v>
          </cell>
          <cell r="BC2179">
            <v>-645233011.75999999</v>
          </cell>
          <cell r="BD2179">
            <v>-50942785.740000002</v>
          </cell>
        </row>
        <row r="2180">
          <cell r="A2180" t="str">
            <v>2212700</v>
          </cell>
          <cell r="B2180" t="str">
            <v>RESCISOES A PAGAR COM DEPOSITO EM JUIZO</v>
          </cell>
          <cell r="C2180">
            <v>-42256.79</v>
          </cell>
          <cell r="AY2180">
            <v>-178.02</v>
          </cell>
          <cell r="BA2180">
            <v>-42434.81</v>
          </cell>
          <cell r="BC2180">
            <v>-42434.81</v>
          </cell>
        </row>
        <row r="2181">
          <cell r="A2181" t="str">
            <v>2212801</v>
          </cell>
          <cell r="B2181" t="str">
            <v>ADTO DE CLIENTES - DESVIO DE GERACAO - PROVISAO</v>
          </cell>
          <cell r="I2181">
            <v>-2993450.71</v>
          </cell>
          <cell r="J2181">
            <v>-2736559.63</v>
          </cell>
          <cell r="K2181">
            <v>-2713877.58</v>
          </cell>
          <cell r="L2181">
            <v>-2832635.58</v>
          </cell>
          <cell r="M2181">
            <v>-1919611.21</v>
          </cell>
          <cell r="N2181">
            <v>-907128.19</v>
          </cell>
          <cell r="O2181">
            <v>-1477369.6</v>
          </cell>
          <cell r="Q2181">
            <v>-2867421.33</v>
          </cell>
          <cell r="R2181">
            <v>-4320523.6900000004</v>
          </cell>
          <cell r="S2181">
            <v>-6710818.4100000001</v>
          </cell>
          <cell r="T2181">
            <v>-6498874.4699999997</v>
          </cell>
          <cell r="V2181">
            <v>0</v>
          </cell>
          <cell r="W2181">
            <v>0</v>
          </cell>
          <cell r="X2181">
            <v>0</v>
          </cell>
          <cell r="Y2181">
            <v>0</v>
          </cell>
          <cell r="Z2181">
            <v>0</v>
          </cell>
          <cell r="AA2181">
            <v>0</v>
          </cell>
          <cell r="AB2181">
            <v>-2310214.3199999998</v>
          </cell>
          <cell r="AD2181">
            <v>0</v>
          </cell>
          <cell r="AE2181">
            <v>-815742.23</v>
          </cell>
          <cell r="AF2181">
            <v>-2489317.2999999998</v>
          </cell>
          <cell r="AG2181">
            <v>-1578157.24</v>
          </cell>
          <cell r="AH2181">
            <v>0</v>
          </cell>
          <cell r="BA2181">
            <v>-43171701.490000002</v>
          </cell>
          <cell r="BC2181">
            <v>-43171701.490000002</v>
          </cell>
        </row>
        <row r="2182">
          <cell r="A2182" t="str">
            <v>2213100</v>
          </cell>
          <cell r="B2182" t="str">
            <v>OUTROS CREDORES</v>
          </cell>
          <cell r="E2182">
            <v>-33223487.109999999</v>
          </cell>
          <cell r="H2182">
            <v>0</v>
          </cell>
          <cell r="I2182">
            <v>-4080719.98</v>
          </cell>
          <cell r="J2182">
            <v>-550210.29</v>
          </cell>
          <cell r="K2182">
            <v>-4318176.97</v>
          </cell>
          <cell r="L2182">
            <v>-550677.62</v>
          </cell>
          <cell r="P2182">
            <v>0</v>
          </cell>
          <cell r="Q2182">
            <v>0</v>
          </cell>
          <cell r="R2182">
            <v>0</v>
          </cell>
          <cell r="U2182">
            <v>0</v>
          </cell>
          <cell r="AC2182">
            <v>-170933.54</v>
          </cell>
          <cell r="AD2182">
            <v>-1385987.69</v>
          </cell>
          <cell r="AG2182">
            <v>-113660</v>
          </cell>
          <cell r="AZ2182">
            <v>0</v>
          </cell>
          <cell r="BA2182">
            <v>-44393853.200000003</v>
          </cell>
          <cell r="BB2182">
            <v>0</v>
          </cell>
          <cell r="BC2182">
            <v>-44393853.200000003</v>
          </cell>
          <cell r="BD2182">
            <v>-49545539.539999999</v>
          </cell>
        </row>
        <row r="2183">
          <cell r="A2183" t="str">
            <v>2213101</v>
          </cell>
          <cell r="B2183" t="str">
            <v>OUTROS CREDORES - AQUISICAO DE INVESTIMENTOS</v>
          </cell>
        </row>
        <row r="2184">
          <cell r="A2184" t="str">
            <v>2213102</v>
          </cell>
          <cell r="B2184" t="str">
            <v>PROV VLR CONTROVERSO INDENIZACAO-RBNI</v>
          </cell>
          <cell r="C2184">
            <v>-38145073.119999997</v>
          </cell>
          <cell r="BA2184">
            <v>-38145073.119999997</v>
          </cell>
          <cell r="BC2184">
            <v>-38145073.119999997</v>
          </cell>
        </row>
        <row r="2185">
          <cell r="A2185" t="str">
            <v>2213104</v>
          </cell>
          <cell r="B2185" t="str">
            <v>LEVANTAMENTOS JUDICIAIS A RECLASSIFICAR</v>
          </cell>
          <cell r="C2185">
            <v>-1354605.26</v>
          </cell>
          <cell r="D2185">
            <v>-16005517.43</v>
          </cell>
          <cell r="AY2185">
            <v>0</v>
          </cell>
          <cell r="AZ2185">
            <v>-852395.16</v>
          </cell>
          <cell r="BA2185">
            <v>-18212517.850000001</v>
          </cell>
          <cell r="BC2185">
            <v>-18212517.850000001</v>
          </cell>
          <cell r="BD2185">
            <v>-1397246.2</v>
          </cell>
        </row>
        <row r="2186">
          <cell r="A2186" t="str">
            <v>2213105</v>
          </cell>
          <cell r="B2186" t="str">
            <v>CONTRATOS DE COMPRA/VENDA A VALOR DE MERCADO</v>
          </cell>
          <cell r="AY2186">
            <v>-494640627.92000002</v>
          </cell>
          <cell r="BA2186">
            <v>-494640627.92000002</v>
          </cell>
          <cell r="BC2186">
            <v>-494640627.92000002</v>
          </cell>
        </row>
        <row r="2187">
          <cell r="A2187" t="str">
            <v>2213107</v>
          </cell>
          <cell r="B2187" t="str">
            <v>PARTICIPACAO CONSORCIOS - UHE BXI</v>
          </cell>
          <cell r="C2187">
            <v>-6626803.3700000001</v>
          </cell>
          <cell r="BA2187">
            <v>-6626803.3700000001</v>
          </cell>
          <cell r="BC2187">
            <v>-6626803.3700000001</v>
          </cell>
        </row>
        <row r="2188">
          <cell r="A2188" t="str">
            <v>2213109</v>
          </cell>
          <cell r="B2188" t="str">
            <v>OUTROS CREDORES-PROV PASS DESCOBERTO - INVESTIDAS</v>
          </cell>
          <cell r="AZ2188">
            <v>-24388608.829999998</v>
          </cell>
          <cell r="BA2188">
            <v>-24388608.829999998</v>
          </cell>
          <cell r="BB2188">
            <v>24388608.829999998</v>
          </cell>
          <cell r="BC2188">
            <v>0</v>
          </cell>
        </row>
        <row r="2189">
          <cell r="A2189" t="str">
            <v>CBAG22227</v>
          </cell>
          <cell r="B2189" t="str">
            <v>PIS/Pasep e Cofins a restituir para consumido</v>
          </cell>
          <cell r="D2189">
            <v>-1444631332.9300001</v>
          </cell>
          <cell r="BA2189">
            <v>-1444631332.9300001</v>
          </cell>
          <cell r="BC2189">
            <v>-1444631332.9300001</v>
          </cell>
        </row>
        <row r="2190">
          <cell r="A2190" t="str">
            <v>2212600</v>
          </cell>
          <cell r="B2190" t="str">
            <v>RESTITUIÇÃO A CONSUMIDOR - ICMS EXCL BC PIS/COFINS</v>
          </cell>
          <cell r="D2190">
            <v>-1444631332.9300001</v>
          </cell>
          <cell r="BA2190">
            <v>-1444631332.9300001</v>
          </cell>
          <cell r="BC2190">
            <v>-1444631332.9300001</v>
          </cell>
        </row>
        <row r="2191">
          <cell r="A2191" t="str">
            <v>CBAG22228</v>
          </cell>
          <cell r="B2191" t="str">
            <v>Obrigações especiais</v>
          </cell>
          <cell r="C2191">
            <v>0</v>
          </cell>
          <cell r="D2191">
            <v>0</v>
          </cell>
          <cell r="G2191">
            <v>0</v>
          </cell>
          <cell r="AV2191">
            <v>0</v>
          </cell>
          <cell r="BA2191">
            <v>0</v>
          </cell>
          <cell r="BC2191">
            <v>0</v>
          </cell>
        </row>
        <row r="2192">
          <cell r="A2192" t="str">
            <v>CBAG222281</v>
          </cell>
          <cell r="B2192" t="str">
            <v>Participações e doações - Indeniz. em Serviço</v>
          </cell>
          <cell r="C2192">
            <v>0</v>
          </cell>
          <cell r="D2192">
            <v>0</v>
          </cell>
          <cell r="AV2192">
            <v>0</v>
          </cell>
          <cell r="BA2192">
            <v>0</v>
          </cell>
          <cell r="BC2192">
            <v>0</v>
          </cell>
        </row>
        <row r="2193">
          <cell r="A2193" t="str">
            <v>2271020</v>
          </cell>
          <cell r="B2193" t="str">
            <v>OE - PARTIPACAO FINANCEIRA DO CONSUMIDOR</v>
          </cell>
          <cell r="C2193">
            <v>-89896494.469999999</v>
          </cell>
          <cell r="D2193">
            <v>-48981988.630000003</v>
          </cell>
          <cell r="BA2193">
            <v>-138878483.09999999</v>
          </cell>
          <cell r="BC2193">
            <v>-138878483.09999999</v>
          </cell>
        </row>
        <row r="2194">
          <cell r="A2194" t="str">
            <v>2271023</v>
          </cell>
          <cell r="B2194" t="str">
            <v>OE -PARTIC. FINANC DO CONSUMIDOR - CPC-VLR JUSTO</v>
          </cell>
          <cell r="D2194">
            <v>-1644937.82</v>
          </cell>
          <cell r="BA2194">
            <v>-1644937.82</v>
          </cell>
          <cell r="BC2194">
            <v>-1644937.82</v>
          </cell>
        </row>
        <row r="2195">
          <cell r="A2195" t="str">
            <v>2271024</v>
          </cell>
          <cell r="B2195" t="str">
            <v>OE - PARTICIP FINAN CONSUMIDOR - VLR JUSTO</v>
          </cell>
          <cell r="D2195">
            <v>-1653523.67</v>
          </cell>
          <cell r="BA2195">
            <v>-1653523.67</v>
          </cell>
          <cell r="BC2195">
            <v>-1653523.67</v>
          </cell>
        </row>
        <row r="2196">
          <cell r="A2196" t="str">
            <v>2271030</v>
          </cell>
          <cell r="B2196" t="str">
            <v>OE - DOACAO SUBV DESTINADAS INVEST SERV CONCEDIDO</v>
          </cell>
          <cell r="C2196">
            <v>-191907799.46000001</v>
          </cell>
          <cell r="D2196">
            <v>-1573364.96</v>
          </cell>
          <cell r="AV2196">
            <v>-4867200.03</v>
          </cell>
          <cell r="BA2196">
            <v>-198348364.44999999</v>
          </cell>
          <cell r="BC2196">
            <v>-198348364.44999999</v>
          </cell>
        </row>
        <row r="2197">
          <cell r="A2197" t="str">
            <v>2271037</v>
          </cell>
          <cell r="B2197" t="str">
            <v>OE - DOACAO SUBV DEST INV SERV CONCEDIDO # CPC N/L</v>
          </cell>
          <cell r="C2197">
            <v>19632503.969999999</v>
          </cell>
          <cell r="BA2197">
            <v>19632503.969999999</v>
          </cell>
          <cell r="BC2197">
            <v>19632503.969999999</v>
          </cell>
        </row>
        <row r="2198">
          <cell r="A2198" t="str">
            <v>2271050</v>
          </cell>
          <cell r="B2198" t="str">
            <v>OE - PESQUISA E DESENVOLVIMENTO</v>
          </cell>
          <cell r="D2198">
            <v>-1061640.3899999999</v>
          </cell>
          <cell r="BA2198">
            <v>-1061640.3899999999</v>
          </cell>
          <cell r="BC2198">
            <v>-1061640.3899999999</v>
          </cell>
        </row>
        <row r="2199">
          <cell r="A2199" t="str">
            <v>2271053</v>
          </cell>
          <cell r="B2199" t="str">
            <v>OE - PESQUISA E DESENVOLVIMENTO - CPC-VLR JUSTO</v>
          </cell>
          <cell r="D2199">
            <v>-1723.91</v>
          </cell>
          <cell r="BA2199">
            <v>-1723.91</v>
          </cell>
          <cell r="BC2199">
            <v>-1723.91</v>
          </cell>
        </row>
        <row r="2200">
          <cell r="A2200" t="str">
            <v>2271054</v>
          </cell>
          <cell r="B2200" t="str">
            <v>OE - PESQUISA E DESENVOLVIMENTO - VLR JUSTO</v>
          </cell>
          <cell r="D2200">
            <v>2228.13</v>
          </cell>
          <cell r="BA2200">
            <v>2228.13</v>
          </cell>
          <cell r="BC2200">
            <v>2228.13</v>
          </cell>
        </row>
        <row r="2201">
          <cell r="A2201" t="str">
            <v>2271060</v>
          </cell>
          <cell r="B2201" t="str">
            <v>OE - UNIVERSALIZACAO SERV PUBL ENERGIA</v>
          </cell>
          <cell r="D2201">
            <v>-9.66</v>
          </cell>
          <cell r="BA2201">
            <v>-9.66</v>
          </cell>
          <cell r="BC2201">
            <v>-9.66</v>
          </cell>
        </row>
        <row r="2202">
          <cell r="A2202" t="str">
            <v>2271063</v>
          </cell>
          <cell r="B2202" t="str">
            <v>OE - UNIVERSALIZ. SERV PUBL ENERGIA -CPC-VLR JUSTO</v>
          </cell>
          <cell r="D2202">
            <v>-1.21</v>
          </cell>
          <cell r="BA2202">
            <v>-1.21</v>
          </cell>
          <cell r="BC2202">
            <v>-1.21</v>
          </cell>
        </row>
        <row r="2203">
          <cell r="A2203" t="str">
            <v>2271064</v>
          </cell>
          <cell r="B2203" t="str">
            <v>OE - UNIVERS SERV PUBLICO ENERGIA - VLR JUSTO</v>
          </cell>
          <cell r="D2203">
            <v>1.74</v>
          </cell>
          <cell r="BA2203">
            <v>1.74</v>
          </cell>
          <cell r="BC2203">
            <v>1.74</v>
          </cell>
        </row>
        <row r="2204">
          <cell r="A2204" t="str">
            <v>2271089</v>
          </cell>
          <cell r="B2204" t="str">
            <v>(-)OE - REDUT.-INDENIZ. SERVICO</v>
          </cell>
          <cell r="D2204">
            <v>54914960.380000003</v>
          </cell>
          <cell r="BA2204">
            <v>54914960.380000003</v>
          </cell>
          <cell r="BC2204">
            <v>54914960.380000003</v>
          </cell>
        </row>
        <row r="2205">
          <cell r="A2205" t="str">
            <v>2279089</v>
          </cell>
          <cell r="B2205" t="str">
            <v>(-)OE - REDUT.-ATIVO DE CONTRATO -SERVIÇO</v>
          </cell>
          <cell r="C2205">
            <v>291678.26</v>
          </cell>
          <cell r="BA2205">
            <v>291678.26</v>
          </cell>
          <cell r="BC2205">
            <v>291678.26</v>
          </cell>
        </row>
        <row r="2206">
          <cell r="A2206" t="str">
            <v>2279999</v>
          </cell>
          <cell r="B2206" t="str">
            <v>(-)PASSIVOS DE CONCESSÃO - OBRAS - OE</v>
          </cell>
          <cell r="C2206">
            <v>261880111.69999999</v>
          </cell>
          <cell r="AV2206">
            <v>4867200.03</v>
          </cell>
          <cell r="BA2206">
            <v>266747311.72999999</v>
          </cell>
          <cell r="BC2206">
            <v>266747311.72999999</v>
          </cell>
        </row>
        <row r="2207">
          <cell r="A2207" t="str">
            <v>CBAG222283</v>
          </cell>
          <cell r="B2207" t="str">
            <v>(-) Obrigações especiais</v>
          </cell>
          <cell r="D2207">
            <v>0</v>
          </cell>
          <cell r="BA2207">
            <v>0</v>
          </cell>
          <cell r="BC2207">
            <v>0</v>
          </cell>
        </row>
        <row r="2208">
          <cell r="A2208" t="str">
            <v>2379020</v>
          </cell>
          <cell r="B2208" t="str">
            <v>OE - PARTIPACAO FINANCEIRA DO CONSUMIDOR</v>
          </cell>
          <cell r="D2208">
            <v>-60830853.68</v>
          </cell>
          <cell r="BA2208">
            <v>-60830853.68</v>
          </cell>
          <cell r="BC2208">
            <v>-60830853.68</v>
          </cell>
        </row>
        <row r="2209">
          <cell r="A2209" t="str">
            <v>2379030</v>
          </cell>
          <cell r="B2209" t="str">
            <v>OE - DOACAO SUBV DESTINADAS INVEST SERV CONCEDIDO</v>
          </cell>
          <cell r="D2209">
            <v>0</v>
          </cell>
          <cell r="BA2209">
            <v>0</v>
          </cell>
          <cell r="BC2209">
            <v>0</v>
          </cell>
        </row>
        <row r="2210">
          <cell r="A2210" t="str">
            <v>2379050</v>
          </cell>
          <cell r="B2210" t="str">
            <v>OE - PESQUISA E DESENVOLVIMENTO</v>
          </cell>
          <cell r="D2210">
            <v>-32600</v>
          </cell>
          <cell r="BA2210">
            <v>-32600</v>
          </cell>
          <cell r="BC2210">
            <v>-32600</v>
          </cell>
        </row>
        <row r="2211">
          <cell r="A2211" t="str">
            <v>2379089</v>
          </cell>
          <cell r="B2211" t="str">
            <v>(-)OE - REDUT.-OBRIGACOES ESPECIAIS</v>
          </cell>
          <cell r="D2211">
            <v>60863453.68</v>
          </cell>
          <cell r="BA2211">
            <v>60863453.68</v>
          </cell>
          <cell r="BC2211">
            <v>60863453.68</v>
          </cell>
        </row>
        <row r="2212">
          <cell r="A2212" t="str">
            <v>2399070</v>
          </cell>
          <cell r="B2212" t="str">
            <v>OE - VALORES PENDENTES DE RECEBIMENTO</v>
          </cell>
          <cell r="D2212">
            <v>-12089533.880000001</v>
          </cell>
          <cell r="BA2212">
            <v>-12089533.880000001</v>
          </cell>
          <cell r="BC2212">
            <v>-12089533.880000001</v>
          </cell>
        </row>
        <row r="2213">
          <cell r="A2213" t="str">
            <v>2399089</v>
          </cell>
          <cell r="B2213" t="str">
            <v>(-)OE - REDUT.-OBRIGACOES ESPECIAIS</v>
          </cell>
          <cell r="D2213">
            <v>12089533.880000001</v>
          </cell>
          <cell r="BA2213">
            <v>12089533.880000001</v>
          </cell>
          <cell r="BC2213">
            <v>12089533.880000001</v>
          </cell>
        </row>
        <row r="2214">
          <cell r="A2214" t="str">
            <v>CBAG222284</v>
          </cell>
          <cell r="B2214" t="str">
            <v>Ativo de contrato - Transmissão</v>
          </cell>
          <cell r="C2214">
            <v>0</v>
          </cell>
          <cell r="AV2214">
            <v>0</v>
          </cell>
          <cell r="BA2214">
            <v>0</v>
          </cell>
          <cell r="BC2214">
            <v>0</v>
          </cell>
        </row>
        <row r="2215">
          <cell r="A2215" t="str">
            <v>2278950</v>
          </cell>
          <cell r="B2215" t="str">
            <v>PASSIVOS DE CONCESSÃO - OBRAS</v>
          </cell>
          <cell r="C2215">
            <v>-261880111.69999999</v>
          </cell>
          <cell r="AV2215">
            <v>-4867200.03</v>
          </cell>
          <cell r="BA2215">
            <v>-266747311.72999999</v>
          </cell>
          <cell r="BC2215">
            <v>-266747311.72999999</v>
          </cell>
        </row>
        <row r="2216">
          <cell r="A2216" t="str">
            <v>2278989</v>
          </cell>
          <cell r="B2216" t="str">
            <v>(-)OE - REDUT.-ATIVO DE CONTRATO</v>
          </cell>
          <cell r="C2216">
            <v>261880111.69999999</v>
          </cell>
          <cell r="AV2216">
            <v>4867200.03</v>
          </cell>
          <cell r="BA2216">
            <v>266747311.72999999</v>
          </cell>
          <cell r="BC2216">
            <v>266747311.72999999</v>
          </cell>
        </row>
        <row r="2217">
          <cell r="A2217" t="str">
            <v>CBAG222285</v>
          </cell>
          <cell r="B2217" t="str">
            <v>Participações e doações - Imob em Serviço</v>
          </cell>
          <cell r="C2217">
            <v>0</v>
          </cell>
          <cell r="D2217">
            <v>0</v>
          </cell>
          <cell r="G2217">
            <v>0</v>
          </cell>
          <cell r="AV2217">
            <v>0</v>
          </cell>
          <cell r="BA2217">
            <v>0</v>
          </cell>
          <cell r="BC2217">
            <v>0</v>
          </cell>
        </row>
        <row r="2218">
          <cell r="A2218" t="str">
            <v>2231010</v>
          </cell>
          <cell r="B2218" t="str">
            <v>OE # PARTICIPACAO DA UNIAO, ESTADOS E MUNICIPIOS</v>
          </cell>
          <cell r="D2218">
            <v>-1139668.45</v>
          </cell>
          <cell r="BA2218">
            <v>-1139668.45</v>
          </cell>
          <cell r="BC2218">
            <v>-1139668.45</v>
          </cell>
        </row>
        <row r="2219">
          <cell r="A2219" t="str">
            <v>2231011</v>
          </cell>
          <cell r="B2219" t="str">
            <v>OE - (-)PARTIC.DA UNIAO, ESTADOS E MUNICIPIOS- CPC</v>
          </cell>
          <cell r="D2219">
            <v>1139668.45</v>
          </cell>
          <cell r="BA2219">
            <v>1139668.45</v>
          </cell>
          <cell r="BC2219">
            <v>1139668.45</v>
          </cell>
        </row>
        <row r="2220">
          <cell r="A2220" t="str">
            <v>2231020</v>
          </cell>
          <cell r="B2220" t="str">
            <v>OE # PARTICIPACAO FINANCEIRA DO CONSUMIDOR</v>
          </cell>
          <cell r="C2220">
            <v>-89896494.469999999</v>
          </cell>
          <cell r="D2220">
            <v>-2400384860.3800001</v>
          </cell>
          <cell r="BA2220">
            <v>-2490281354.8499999</v>
          </cell>
          <cell r="BC2220">
            <v>-2490281354.8499999</v>
          </cell>
        </row>
        <row r="2221">
          <cell r="A2221" t="str">
            <v>2231021</v>
          </cell>
          <cell r="B2221" t="str">
            <v>OE - (- )PARTICIPACAO FINANCEIRA DO CONSUMIDOR-CPC</v>
          </cell>
          <cell r="C2221">
            <v>89896494.469999999</v>
          </cell>
          <cell r="D2221">
            <v>2400384860.3800001</v>
          </cell>
          <cell r="BA2221">
            <v>2490281354.8499999</v>
          </cell>
          <cell r="BC2221">
            <v>2490281354.8499999</v>
          </cell>
        </row>
        <row r="2222">
          <cell r="A2222" t="str">
            <v>2231030</v>
          </cell>
          <cell r="B2222" t="str">
            <v>OE - DOACAO SUBV DESTINADAS INVEST SERV CONCEDIDO</v>
          </cell>
          <cell r="C2222">
            <v>-192418845.43000001</v>
          </cell>
          <cell r="D2222">
            <v>-21486523.25</v>
          </cell>
          <cell r="AV2222">
            <v>-4867200.03</v>
          </cell>
          <cell r="BA2222">
            <v>-218772568.71000001</v>
          </cell>
          <cell r="BC2222">
            <v>-218772568.71000001</v>
          </cell>
        </row>
        <row r="2223">
          <cell r="A2223" t="str">
            <v>2231031</v>
          </cell>
          <cell r="B2223" t="str">
            <v>OE - (-) DOACAO SUBV DEST INV SERV CONCEDIDO # CPC</v>
          </cell>
          <cell r="C2223">
            <v>192418845.43000001</v>
          </cell>
          <cell r="D2223">
            <v>21486523.25</v>
          </cell>
          <cell r="AV2223">
            <v>4867200.03</v>
          </cell>
          <cell r="BA2223">
            <v>218772568.71000001</v>
          </cell>
          <cell r="BC2223">
            <v>218772568.71000001</v>
          </cell>
        </row>
        <row r="2224">
          <cell r="A2224" t="str">
            <v>2231040</v>
          </cell>
          <cell r="B2224" t="str">
            <v>OE - PROGRAMA DE EFICIENCIA ENERGETICA</v>
          </cell>
          <cell r="D2224">
            <v>-6323670.6900000004</v>
          </cell>
          <cell r="BA2224">
            <v>-6323670.6900000004</v>
          </cell>
          <cell r="BC2224">
            <v>-6323670.6900000004</v>
          </cell>
        </row>
        <row r="2225">
          <cell r="A2225" t="str">
            <v>2231041</v>
          </cell>
          <cell r="B2225" t="str">
            <v>OE - (-) PROGRAMA DE EFICIENCIA ENERGETICA # CPC</v>
          </cell>
          <cell r="D2225">
            <v>6323670.6900000004</v>
          </cell>
          <cell r="BA2225">
            <v>6323670.6900000004</v>
          </cell>
          <cell r="BC2225">
            <v>6323670.6900000004</v>
          </cell>
        </row>
        <row r="2226">
          <cell r="A2226" t="str">
            <v>2231050</v>
          </cell>
          <cell r="B2226" t="str">
            <v>OE - PESQUISA E DESENVOLVIMENTO</v>
          </cell>
          <cell r="C2226">
            <v>-66605.13</v>
          </cell>
          <cell r="D2226">
            <v>-22677574.98</v>
          </cell>
          <cell r="BA2226">
            <v>-22744180.109999999</v>
          </cell>
          <cell r="BC2226">
            <v>-22744180.109999999</v>
          </cell>
        </row>
        <row r="2227">
          <cell r="A2227" t="str">
            <v>2231051</v>
          </cell>
          <cell r="B2227" t="str">
            <v>OE - (-) PESQUISA E DESENVOLVIMENTO  # CPC</v>
          </cell>
          <cell r="C2227">
            <v>66605.13</v>
          </cell>
          <cell r="D2227">
            <v>22677574.98</v>
          </cell>
          <cell r="BA2227">
            <v>22744180.109999999</v>
          </cell>
          <cell r="BC2227">
            <v>22744180.109999999</v>
          </cell>
        </row>
        <row r="2228">
          <cell r="A2228" t="str">
            <v>2231060</v>
          </cell>
          <cell r="B2228" t="str">
            <v>OE - UNIVERSALIZACAO SERV PUBL ENERGIA</v>
          </cell>
          <cell r="D2228">
            <v>-91479195.75</v>
          </cell>
          <cell r="BA2228">
            <v>-91479195.75</v>
          </cell>
          <cell r="BC2228">
            <v>-91479195.75</v>
          </cell>
        </row>
        <row r="2229">
          <cell r="A2229" t="str">
            <v>2231061</v>
          </cell>
          <cell r="B2229" t="str">
            <v>OE - (-) UNIVERSALIZACAO SERV PUBL ENERGIA # CPC</v>
          </cell>
          <cell r="D2229">
            <v>91479195.75</v>
          </cell>
          <cell r="BA2229">
            <v>91479195.75</v>
          </cell>
          <cell r="BC2229">
            <v>91479195.75</v>
          </cell>
        </row>
        <row r="2230">
          <cell r="A2230" t="str">
            <v>2231089</v>
          </cell>
          <cell r="B2230" t="str">
            <v>(-)OE - REDUT.-IMOB. SERVICO</v>
          </cell>
          <cell r="C2230">
            <v>577651.1</v>
          </cell>
          <cell r="G2230">
            <v>253718.36</v>
          </cell>
          <cell r="BA2230">
            <v>831369.46</v>
          </cell>
          <cell r="BC2230">
            <v>831369.46</v>
          </cell>
        </row>
        <row r="2231">
          <cell r="A2231" t="str">
            <v>2231090</v>
          </cell>
          <cell r="B2231" t="str">
            <v>OE - OUTRAS</v>
          </cell>
          <cell r="D2231">
            <v>-31166721.739999998</v>
          </cell>
          <cell r="BA2231">
            <v>-31166721.739999998</v>
          </cell>
          <cell r="BC2231">
            <v>-31166721.739999998</v>
          </cell>
        </row>
        <row r="2232">
          <cell r="A2232" t="str">
            <v>2231091</v>
          </cell>
          <cell r="B2232" t="str">
            <v>OE - (-) OUTRAS # CPC</v>
          </cell>
          <cell r="D2232">
            <v>31166721.739999998</v>
          </cell>
          <cell r="BA2232">
            <v>31166721.739999998</v>
          </cell>
          <cell r="BC2232">
            <v>31166721.739999998</v>
          </cell>
        </row>
        <row r="2233">
          <cell r="A2233" t="str">
            <v>2231330</v>
          </cell>
          <cell r="B2233" t="str">
            <v>OE - DOACAO SUBV DESTINADAS INVEST SERV CONCEDIDO</v>
          </cell>
          <cell r="C2233">
            <v>-511045.97</v>
          </cell>
          <cell r="BA2233">
            <v>-511045.97</v>
          </cell>
          <cell r="BC2233">
            <v>-511045.97</v>
          </cell>
        </row>
        <row r="2234">
          <cell r="A2234" t="str">
            <v>2231350</v>
          </cell>
          <cell r="B2234" t="str">
            <v>OE - PESQUISA E DESENVOLVIMENTO</v>
          </cell>
          <cell r="C2234">
            <v>-66605.13</v>
          </cell>
          <cell r="G2234">
            <v>-253718.36</v>
          </cell>
          <cell r="BA2234">
            <v>-320323.49</v>
          </cell>
          <cell r="BC2234">
            <v>-320323.49</v>
          </cell>
        </row>
        <row r="2235">
          <cell r="A2235" t="str">
            <v>CBAG222286</v>
          </cell>
          <cell r="B2235" t="str">
            <v>(-)Particip e doações - Reintegração Acum AIS</v>
          </cell>
          <cell r="C2235">
            <v>0</v>
          </cell>
          <cell r="G2235">
            <v>0</v>
          </cell>
          <cell r="BA2235">
            <v>0</v>
          </cell>
          <cell r="BC2235">
            <v>0</v>
          </cell>
        </row>
        <row r="2236">
          <cell r="A2236" t="str">
            <v>2235330</v>
          </cell>
          <cell r="B2236" t="str">
            <v>OE - DOACAO SUBV DESTINADAS INVEST SERV CONCEDIDO</v>
          </cell>
          <cell r="C2236">
            <v>283480.09000000003</v>
          </cell>
          <cell r="BA2236">
            <v>283480.09000000003</v>
          </cell>
          <cell r="BC2236">
            <v>283480.09000000003</v>
          </cell>
        </row>
        <row r="2237">
          <cell r="A2237" t="str">
            <v>2235350</v>
          </cell>
          <cell r="B2237" t="str">
            <v>OE - PESQUISA E DESENVOLVIMENTO</v>
          </cell>
          <cell r="C2237">
            <v>11634.7</v>
          </cell>
          <cell r="G2237">
            <v>0</v>
          </cell>
          <cell r="BA2237">
            <v>11634.7</v>
          </cell>
          <cell r="BC2237">
            <v>11634.7</v>
          </cell>
        </row>
        <row r="2238">
          <cell r="A2238" t="str">
            <v>2235389</v>
          </cell>
          <cell r="B2238" t="str">
            <v>(-)OE - REDUT.-IMOB. REINTEGRACAO ACUM</v>
          </cell>
          <cell r="C2238">
            <v>-295114.78999999998</v>
          </cell>
          <cell r="G2238">
            <v>0</v>
          </cell>
          <cell r="BA2238">
            <v>-295114.78999999998</v>
          </cell>
          <cell r="BC2238">
            <v>-295114.78999999998</v>
          </cell>
        </row>
        <row r="2239">
          <cell r="A2239" t="str">
            <v>CBAG222287</v>
          </cell>
          <cell r="B2239" t="str">
            <v>Participações e doações - Imob em Curso</v>
          </cell>
          <cell r="C2239">
            <v>0</v>
          </cell>
          <cell r="D2239">
            <v>0</v>
          </cell>
          <cell r="AV2239">
            <v>0</v>
          </cell>
          <cell r="BA2239">
            <v>0</v>
          </cell>
          <cell r="BC2239">
            <v>0</v>
          </cell>
        </row>
        <row r="2240">
          <cell r="A2240" t="str">
            <v>2239020</v>
          </cell>
          <cell r="B2240" t="str">
            <v>OE - PARTIPACAO FINANCEIRA DO CONSUMIDOR</v>
          </cell>
          <cell r="C2240">
            <v>0</v>
          </cell>
          <cell r="D2240">
            <v>-60830853.68</v>
          </cell>
          <cell r="BA2240">
            <v>-60830853.68</v>
          </cell>
          <cell r="BC2240">
            <v>-60830853.68</v>
          </cell>
        </row>
        <row r="2241">
          <cell r="A2241" t="str">
            <v>2239021</v>
          </cell>
          <cell r="B2241" t="str">
            <v>OE - (-) PARTICIPACAO FINANCEIRA DO CONSUMIDOR-CPC</v>
          </cell>
          <cell r="C2241">
            <v>0</v>
          </cell>
          <cell r="D2241">
            <v>60830853.68</v>
          </cell>
          <cell r="BA2241">
            <v>60830853.68</v>
          </cell>
          <cell r="BC2241">
            <v>60830853.68</v>
          </cell>
        </row>
        <row r="2242">
          <cell r="A2242" t="str">
            <v>2239030</v>
          </cell>
          <cell r="B2242" t="str">
            <v>OE - DOACAO SUBV DESTINADAS INVEST SERV CONCEDIDO</v>
          </cell>
          <cell r="C2242">
            <v>0</v>
          </cell>
          <cell r="D2242">
            <v>0</v>
          </cell>
          <cell r="AV2242">
            <v>0</v>
          </cell>
          <cell r="BA2242">
            <v>0</v>
          </cell>
          <cell r="BC2242">
            <v>0</v>
          </cell>
        </row>
        <row r="2243">
          <cell r="A2243" t="str">
            <v>2239031</v>
          </cell>
          <cell r="B2243" t="str">
            <v>OE - (-) DOACAO SUBV DEST INV SERV CONCEDIDO # CPC</v>
          </cell>
          <cell r="C2243">
            <v>0</v>
          </cell>
          <cell r="D2243">
            <v>0</v>
          </cell>
          <cell r="AV2243">
            <v>0</v>
          </cell>
          <cell r="BA2243">
            <v>0</v>
          </cell>
          <cell r="BC2243">
            <v>0</v>
          </cell>
        </row>
        <row r="2244">
          <cell r="A2244" t="str">
            <v>2239050</v>
          </cell>
          <cell r="B2244" t="str">
            <v>OE - PESQUISA E DESENVOLVIMENTO</v>
          </cell>
          <cell r="C2244">
            <v>0</v>
          </cell>
          <cell r="D2244">
            <v>-32600</v>
          </cell>
          <cell r="BA2244">
            <v>-32600</v>
          </cell>
          <cell r="BC2244">
            <v>-32600</v>
          </cell>
        </row>
        <row r="2245">
          <cell r="A2245" t="str">
            <v>2239051</v>
          </cell>
          <cell r="B2245" t="str">
            <v>OE - (-) PESQUISA E DESENVOLVIMENTO  # CPC</v>
          </cell>
          <cell r="C2245">
            <v>0</v>
          </cell>
          <cell r="D2245">
            <v>32600</v>
          </cell>
          <cell r="BA2245">
            <v>32600</v>
          </cell>
          <cell r="BC2245">
            <v>32600</v>
          </cell>
        </row>
        <row r="2246">
          <cell r="A2246" t="str">
            <v>CBAG222288</v>
          </cell>
          <cell r="B2246" t="str">
            <v>Participações e Doações - Intang em Serviço</v>
          </cell>
          <cell r="D2246">
            <v>0</v>
          </cell>
          <cell r="BA2246">
            <v>0</v>
          </cell>
          <cell r="BC2246">
            <v>0</v>
          </cell>
        </row>
        <row r="2247">
          <cell r="A2247" t="str">
            <v>2371010</v>
          </cell>
          <cell r="B2247" t="str">
            <v>OE # PARTICIPACAO DA UNIAO, ESTADOS E MUNICIPIOS</v>
          </cell>
          <cell r="D2247">
            <v>-1139668.45</v>
          </cell>
          <cell r="BA2247">
            <v>-1139668.45</v>
          </cell>
          <cell r="BC2247">
            <v>-1139668.45</v>
          </cell>
        </row>
        <row r="2248">
          <cell r="A2248" t="str">
            <v>2371014</v>
          </cell>
          <cell r="B2248" t="str">
            <v>OE - PARTICIP UNIAO, EST, MUNICIP - VLR JUSTO</v>
          </cell>
          <cell r="D2248">
            <v>-2612407.7400000002</v>
          </cell>
          <cell r="BA2248">
            <v>-2612407.7400000002</v>
          </cell>
          <cell r="BC2248">
            <v>-2612407.7400000002</v>
          </cell>
        </row>
        <row r="2249">
          <cell r="A2249" t="str">
            <v>2371020</v>
          </cell>
          <cell r="B2249" t="str">
            <v>OE - PARTIPACAO FINANCEIRA DO CONSUMIDOR</v>
          </cell>
          <cell r="D2249">
            <v>-2351402871.75</v>
          </cell>
          <cell r="BA2249">
            <v>-2351402871.75</v>
          </cell>
          <cell r="BC2249">
            <v>-2351402871.75</v>
          </cell>
        </row>
        <row r="2250">
          <cell r="A2250" t="str">
            <v>2371024</v>
          </cell>
          <cell r="B2250" t="str">
            <v>OE - PARTICIP FINAN CONSUMIDOR - VLR JUSTO</v>
          </cell>
          <cell r="D2250">
            <v>-1322968661.9100001</v>
          </cell>
          <cell r="BA2250">
            <v>-1322968661.9100001</v>
          </cell>
          <cell r="BC2250">
            <v>-1322968661.9100001</v>
          </cell>
        </row>
        <row r="2251">
          <cell r="A2251" t="str">
            <v>2371030</v>
          </cell>
          <cell r="B2251" t="str">
            <v>OE - DOACAO SUBV DESTINADAS INVEST SERV CONCEDIDO</v>
          </cell>
          <cell r="D2251">
            <v>-19913158.289999999</v>
          </cell>
          <cell r="BA2251">
            <v>-19913158.289999999</v>
          </cell>
          <cell r="BC2251">
            <v>-19913158.289999999</v>
          </cell>
        </row>
        <row r="2252">
          <cell r="A2252" t="str">
            <v>2371034</v>
          </cell>
          <cell r="B2252" t="str">
            <v>OE - DOACOES E SUBVENCOES - VLR JUSTO</v>
          </cell>
          <cell r="D2252">
            <v>-2457831.71</v>
          </cell>
          <cell r="BA2252">
            <v>-2457831.71</v>
          </cell>
          <cell r="BC2252">
            <v>-2457831.71</v>
          </cell>
        </row>
        <row r="2253">
          <cell r="A2253" t="str">
            <v>2371040</v>
          </cell>
          <cell r="B2253" t="str">
            <v>OE - PROGRAMA DE EFICIENCIA ENERGETICA</v>
          </cell>
          <cell r="D2253">
            <v>-6323670.6900000004</v>
          </cell>
          <cell r="BA2253">
            <v>-6323670.6900000004</v>
          </cell>
          <cell r="BC2253">
            <v>-6323670.6900000004</v>
          </cell>
        </row>
        <row r="2254">
          <cell r="A2254" t="str">
            <v>2371044</v>
          </cell>
          <cell r="B2254" t="str">
            <v>OE - PROGR EFICIENCIA ENERGETICA - VLR JUSTO</v>
          </cell>
          <cell r="D2254">
            <v>-5116732.41</v>
          </cell>
          <cell r="BA2254">
            <v>-5116732.41</v>
          </cell>
          <cell r="BC2254">
            <v>-5116732.41</v>
          </cell>
        </row>
        <row r="2255">
          <cell r="A2255" t="str">
            <v>2371050</v>
          </cell>
          <cell r="B2255" t="str">
            <v>OE - PESQUISA E DESENVOLVIMENTO</v>
          </cell>
          <cell r="D2255">
            <v>-21615934.59</v>
          </cell>
          <cell r="BA2255">
            <v>-21615934.59</v>
          </cell>
          <cell r="BC2255">
            <v>-21615934.59</v>
          </cell>
        </row>
        <row r="2256">
          <cell r="A2256" t="str">
            <v>2371054</v>
          </cell>
          <cell r="B2256" t="str">
            <v>OE - PESQUISA E DESENVOLVIMENTO - VLR JUSTO</v>
          </cell>
          <cell r="D2256">
            <v>224053.33</v>
          </cell>
          <cell r="BA2256">
            <v>224053.33</v>
          </cell>
          <cell r="BC2256">
            <v>224053.33</v>
          </cell>
        </row>
        <row r="2257">
          <cell r="A2257" t="str">
            <v>2371060</v>
          </cell>
          <cell r="B2257" t="str">
            <v>OE - UNIVERSALIZACAO SERV PUBL ENERGIA</v>
          </cell>
          <cell r="D2257">
            <v>-91479186.090000004</v>
          </cell>
          <cell r="BA2257">
            <v>-91479186.090000004</v>
          </cell>
          <cell r="BC2257">
            <v>-91479186.090000004</v>
          </cell>
        </row>
        <row r="2258">
          <cell r="A2258" t="str">
            <v>2371064</v>
          </cell>
          <cell r="B2258" t="str">
            <v>OE - UNIVERS SERV PUBLICO ENERGIA - VLR JUSTO</v>
          </cell>
          <cell r="D2258">
            <v>-63643474.57</v>
          </cell>
          <cell r="BA2258">
            <v>-63643474.57</v>
          </cell>
          <cell r="BC2258">
            <v>-63643474.57</v>
          </cell>
        </row>
        <row r="2259">
          <cell r="A2259" t="str">
            <v>2371089</v>
          </cell>
          <cell r="B2259" t="str">
            <v>(-)OE - REDUT.-INTANG. SERVICO</v>
          </cell>
          <cell r="D2259">
            <v>3917366500.3299999</v>
          </cell>
          <cell r="BA2259">
            <v>3917366500.3299999</v>
          </cell>
          <cell r="BC2259">
            <v>3917366500.3299999</v>
          </cell>
        </row>
        <row r="2260">
          <cell r="A2260" t="str">
            <v>2371090</v>
          </cell>
          <cell r="B2260" t="str">
            <v>OE - OUTRAS</v>
          </cell>
          <cell r="D2260">
            <v>-31166721.739999998</v>
          </cell>
          <cell r="BA2260">
            <v>-31166721.739999998</v>
          </cell>
          <cell r="BC2260">
            <v>-31166721.739999998</v>
          </cell>
        </row>
        <row r="2261">
          <cell r="A2261" t="str">
            <v>2371094</v>
          </cell>
          <cell r="B2261" t="str">
            <v>OE - OUTROS - VLR JUSTO</v>
          </cell>
          <cell r="D2261">
            <v>2249766.2799999998</v>
          </cell>
          <cell r="BA2261">
            <v>2249766.2799999998</v>
          </cell>
          <cell r="BC2261">
            <v>2249766.2799999998</v>
          </cell>
        </row>
        <row r="2262">
          <cell r="A2262" t="str">
            <v>2391089</v>
          </cell>
          <cell r="B2262" t="str">
            <v>(-)OE - REDUT.-INTANG. SERVICO</v>
          </cell>
          <cell r="D2262">
            <v>191766575.19999999</v>
          </cell>
          <cell r="BA2262">
            <v>191766575.19999999</v>
          </cell>
          <cell r="BC2262">
            <v>191766575.19999999</v>
          </cell>
        </row>
        <row r="2263">
          <cell r="A2263" t="str">
            <v>2391099</v>
          </cell>
          <cell r="B2263" t="str">
            <v>ULTRAP DEMANDA/EXCED. REATIVO EM SERV</v>
          </cell>
          <cell r="D2263">
            <v>-191766575.19999999</v>
          </cell>
          <cell r="BA2263">
            <v>-191766575.19999999</v>
          </cell>
          <cell r="BC2263">
            <v>-191766575.19999999</v>
          </cell>
        </row>
        <row r="2264">
          <cell r="A2264" t="str">
            <v>CBAG222289</v>
          </cell>
          <cell r="B2264" t="str">
            <v>(-) Particip e Doações - Reinteg Acumulada</v>
          </cell>
          <cell r="D2264">
            <v>0</v>
          </cell>
          <cell r="BA2264">
            <v>0</v>
          </cell>
          <cell r="BC2264">
            <v>0</v>
          </cell>
        </row>
        <row r="2265">
          <cell r="A2265" t="str">
            <v>2375010</v>
          </cell>
          <cell r="B2265" t="str">
            <v>OE # PARTICIPACAO DA UNIAO, ESTADOS E MUNICIPIOS</v>
          </cell>
          <cell r="D2265">
            <v>662997.14</v>
          </cell>
          <cell r="BA2265">
            <v>662997.14</v>
          </cell>
          <cell r="BC2265">
            <v>662997.14</v>
          </cell>
        </row>
        <row r="2266">
          <cell r="A2266" t="str">
            <v>2375014</v>
          </cell>
          <cell r="B2266" t="str">
            <v>OE - PARTICIP UNIAO, EST, MUNICIP - VLR JUSTO</v>
          </cell>
          <cell r="D2266">
            <v>722096.11</v>
          </cell>
          <cell r="BA2266">
            <v>722096.11</v>
          </cell>
          <cell r="BC2266">
            <v>722096.11</v>
          </cell>
        </row>
        <row r="2267">
          <cell r="A2267" t="str">
            <v>2375020</v>
          </cell>
          <cell r="B2267" t="str">
            <v>OE - PARTIPACAO FINANCEIRA DO CONSUMIDOR</v>
          </cell>
          <cell r="D2267">
            <v>817829333.63999999</v>
          </cell>
          <cell r="BA2267">
            <v>817829333.63999999</v>
          </cell>
          <cell r="BC2267">
            <v>817829333.63999999</v>
          </cell>
        </row>
        <row r="2268">
          <cell r="A2268" t="str">
            <v>2375024</v>
          </cell>
          <cell r="B2268" t="str">
            <v>OE - PARTICIP FINAN CONSUMIDOR - VLR JUSTO</v>
          </cell>
          <cell r="D2268">
            <v>368880604.08999997</v>
          </cell>
          <cell r="BA2268">
            <v>368880604.08999997</v>
          </cell>
          <cell r="BC2268">
            <v>368880604.08999997</v>
          </cell>
        </row>
        <row r="2269">
          <cell r="A2269" t="str">
            <v>2375030</v>
          </cell>
          <cell r="B2269" t="str">
            <v>OE - DOACAO SUBV DESTINADAS INVEST SERV CONCEDIDO</v>
          </cell>
          <cell r="D2269">
            <v>3002226.77</v>
          </cell>
          <cell r="BA2269">
            <v>3002226.77</v>
          </cell>
          <cell r="BC2269">
            <v>3002226.77</v>
          </cell>
        </row>
        <row r="2270">
          <cell r="A2270" t="str">
            <v>2375034</v>
          </cell>
          <cell r="B2270" t="str">
            <v>OE - DOACOES E SUBVENCOES - VLR JUSTO</v>
          </cell>
          <cell r="D2270">
            <v>677014.1</v>
          </cell>
          <cell r="BA2270">
            <v>677014.1</v>
          </cell>
          <cell r="BC2270">
            <v>677014.1</v>
          </cell>
        </row>
        <row r="2271">
          <cell r="A2271" t="str">
            <v>2375040</v>
          </cell>
          <cell r="B2271" t="str">
            <v>OE - PROGRAMA DE EFICIENCIA ENERGETICA</v>
          </cell>
          <cell r="D2271">
            <v>4145120.77</v>
          </cell>
          <cell r="BA2271">
            <v>4145120.77</v>
          </cell>
          <cell r="BC2271">
            <v>4145120.77</v>
          </cell>
        </row>
        <row r="2272">
          <cell r="A2272" t="str">
            <v>2375044</v>
          </cell>
          <cell r="B2272" t="str">
            <v>OE - PROGR EFICIENCIA ENERGETICA - VLR JUSTO</v>
          </cell>
          <cell r="D2272">
            <v>914796.84</v>
          </cell>
          <cell r="BA2272">
            <v>914796.84</v>
          </cell>
          <cell r="BC2272">
            <v>914796.84</v>
          </cell>
        </row>
        <row r="2273">
          <cell r="A2273" t="str">
            <v>2375050</v>
          </cell>
          <cell r="B2273" t="str">
            <v>OE - PESQUISA E DESENVOLVIMENTO</v>
          </cell>
          <cell r="D2273">
            <v>3714076.5</v>
          </cell>
          <cell r="BA2273">
            <v>3714076.5</v>
          </cell>
          <cell r="BC2273">
            <v>3714076.5</v>
          </cell>
        </row>
        <row r="2274">
          <cell r="A2274" t="str">
            <v>2375054</v>
          </cell>
          <cell r="B2274" t="str">
            <v>OE - PESQUISA E DESENVOLVIMENTO - VLR JUSTO</v>
          </cell>
          <cell r="D2274">
            <v>881731.42</v>
          </cell>
          <cell r="BA2274">
            <v>881731.42</v>
          </cell>
          <cell r="BC2274">
            <v>881731.42</v>
          </cell>
        </row>
        <row r="2275">
          <cell r="A2275" t="str">
            <v>2375060</v>
          </cell>
          <cell r="B2275" t="str">
            <v>OE - UNIVERSALIZACAO SERV PUBL ENERGIA</v>
          </cell>
          <cell r="D2275">
            <v>44713532.740000002</v>
          </cell>
          <cell r="BA2275">
            <v>44713532.740000002</v>
          </cell>
          <cell r="BC2275">
            <v>44713532.740000002</v>
          </cell>
        </row>
        <row r="2276">
          <cell r="A2276" t="str">
            <v>2375064</v>
          </cell>
          <cell r="B2276" t="str">
            <v>OE - UNIVERS SERV PUBLICO ENERGIA - VLR JUSTO</v>
          </cell>
          <cell r="D2276">
            <v>21796502.91</v>
          </cell>
          <cell r="BA2276">
            <v>21796502.91</v>
          </cell>
          <cell r="BC2276">
            <v>21796502.91</v>
          </cell>
        </row>
        <row r="2277">
          <cell r="A2277" t="str">
            <v>2375089</v>
          </cell>
          <cell r="B2277" t="str">
            <v>(-)OE - REDUT.-INTANG. REINTGRACAO ACUM</v>
          </cell>
          <cell r="D2277">
            <v>-1283942265.5</v>
          </cell>
          <cell r="BA2277">
            <v>-1283942265.5</v>
          </cell>
          <cell r="BC2277">
            <v>-1283942265.5</v>
          </cell>
        </row>
        <row r="2278">
          <cell r="A2278" t="str">
            <v>2375090</v>
          </cell>
          <cell r="B2278" t="str">
            <v>OE - OUTRAS</v>
          </cell>
          <cell r="D2278">
            <v>17609791.440000001</v>
          </cell>
          <cell r="BA2278">
            <v>17609791.440000001</v>
          </cell>
          <cell r="BC2278">
            <v>17609791.440000001</v>
          </cell>
        </row>
        <row r="2279">
          <cell r="A2279" t="str">
            <v>2375094</v>
          </cell>
          <cell r="B2279" t="str">
            <v>OE - OUTROS - VLR JUSTO</v>
          </cell>
          <cell r="D2279">
            <v>-1607558.97</v>
          </cell>
          <cell r="BA2279">
            <v>-1607558.97</v>
          </cell>
          <cell r="BC2279">
            <v>-1607558.97</v>
          </cell>
        </row>
        <row r="2280">
          <cell r="A2280" t="str">
            <v>2395089</v>
          </cell>
          <cell r="B2280" t="str">
            <v>(-)OE - REDUT.-INTANG. REINTGRACAO ACUM</v>
          </cell>
          <cell r="D2280">
            <v>-49767410.780000001</v>
          </cell>
          <cell r="BA2280">
            <v>-49767410.780000001</v>
          </cell>
          <cell r="BC2280">
            <v>-49767410.780000001</v>
          </cell>
        </row>
        <row r="2281">
          <cell r="A2281" t="str">
            <v>2395099</v>
          </cell>
          <cell r="B2281" t="str">
            <v>ULTRAP DEMANDA/EXCED. REATIVO DEPREC</v>
          </cell>
          <cell r="D2281">
            <v>49767410.780000001</v>
          </cell>
          <cell r="BA2281">
            <v>49767410.780000001</v>
          </cell>
          <cell r="BC2281">
            <v>49767410.780000001</v>
          </cell>
        </row>
        <row r="2282">
          <cell r="A2282" t="str">
            <v>CBAG222290</v>
          </cell>
          <cell r="B2282" t="str">
            <v>Participações e doações - Intang em Serviço</v>
          </cell>
          <cell r="C2282">
            <v>0</v>
          </cell>
          <cell r="BA2282">
            <v>0</v>
          </cell>
          <cell r="BC2282">
            <v>0</v>
          </cell>
        </row>
        <row r="2283">
          <cell r="A2283" t="str">
            <v>2331050</v>
          </cell>
          <cell r="B2283" t="str">
            <v>OE - PESQUISA E DESENV INT</v>
          </cell>
          <cell r="C2283">
            <v>-17633470.82</v>
          </cell>
          <cell r="BA2283">
            <v>-17633470.82</v>
          </cell>
          <cell r="BC2283">
            <v>-17633470.82</v>
          </cell>
        </row>
        <row r="2284">
          <cell r="A2284" t="str">
            <v>2331051</v>
          </cell>
          <cell r="B2284" t="str">
            <v>OE - (-) PESQUISA E DESENV INT  # CPC</v>
          </cell>
          <cell r="C2284">
            <v>17633470.82</v>
          </cell>
          <cell r="BA2284">
            <v>17633470.82</v>
          </cell>
          <cell r="BC2284">
            <v>17633470.82</v>
          </cell>
        </row>
        <row r="2285">
          <cell r="A2285" t="str">
            <v>2331350</v>
          </cell>
          <cell r="B2285" t="str">
            <v>OE - PESQUISA E DESENV INT</v>
          </cell>
          <cell r="C2285">
            <v>-17633470.82</v>
          </cell>
          <cell r="BA2285">
            <v>-17633470.82</v>
          </cell>
          <cell r="BC2285">
            <v>-17633470.82</v>
          </cell>
        </row>
        <row r="2286">
          <cell r="A2286" t="str">
            <v>2331389</v>
          </cell>
          <cell r="B2286" t="str">
            <v>(-) OE-REDUT. INTANG. SERVIÇO</v>
          </cell>
          <cell r="C2286">
            <v>17633470.82</v>
          </cell>
          <cell r="BA2286">
            <v>17633470.82</v>
          </cell>
          <cell r="BC2286">
            <v>17633470.82</v>
          </cell>
        </row>
        <row r="2287">
          <cell r="A2287" t="str">
            <v>CBAG222291</v>
          </cell>
          <cell r="B2287" t="str">
            <v>(-) Participações e doações - Amort. Acum AIS</v>
          </cell>
          <cell r="C2287">
            <v>0</v>
          </cell>
          <cell r="BA2287">
            <v>0</v>
          </cell>
          <cell r="BC2287">
            <v>0</v>
          </cell>
        </row>
        <row r="2288">
          <cell r="A2288" t="str">
            <v>2335350</v>
          </cell>
          <cell r="B2288" t="str">
            <v>OE - PESQUISA E DESENV INT</v>
          </cell>
          <cell r="C2288">
            <v>639993.59999999998</v>
          </cell>
          <cell r="BA2288">
            <v>639993.59999999998</v>
          </cell>
          <cell r="BC2288">
            <v>639993.59999999998</v>
          </cell>
        </row>
        <row r="2289">
          <cell r="A2289" t="str">
            <v>2335389</v>
          </cell>
          <cell r="B2289" t="str">
            <v>(-)OE - REDUT. INTANG.AMORT. ACUM</v>
          </cell>
          <cell r="C2289">
            <v>-639993.59999999998</v>
          </cell>
          <cell r="BA2289">
            <v>-639993.59999999998</v>
          </cell>
          <cell r="BC2289">
            <v>-639993.59999999998</v>
          </cell>
        </row>
        <row r="2290">
          <cell r="A2290" t="str">
            <v>CBAG222292</v>
          </cell>
          <cell r="B2290" t="str">
            <v>Participações e doações - Intang em Curso</v>
          </cell>
          <cell r="C2290">
            <v>0</v>
          </cell>
          <cell r="BA2290">
            <v>0</v>
          </cell>
          <cell r="BC2290">
            <v>0</v>
          </cell>
        </row>
        <row r="2291">
          <cell r="A2291" t="str">
            <v>2339050</v>
          </cell>
          <cell r="B2291" t="str">
            <v>OE - PESQUISA E DESENV INT</v>
          </cell>
          <cell r="C2291">
            <v>-2392299.91</v>
          </cell>
          <cell r="BA2291">
            <v>-2392299.91</v>
          </cell>
          <cell r="BC2291">
            <v>-2392299.91</v>
          </cell>
        </row>
        <row r="2292">
          <cell r="A2292" t="str">
            <v>2339051</v>
          </cell>
          <cell r="B2292" t="str">
            <v>OE - (-) PESQUISA E DESENV INT  # CPC</v>
          </cell>
          <cell r="C2292">
            <v>2392299.91</v>
          </cell>
          <cell r="BA2292">
            <v>2392299.91</v>
          </cell>
          <cell r="BC2292">
            <v>2392299.91</v>
          </cell>
        </row>
        <row r="2293">
          <cell r="A2293" t="str">
            <v>2339350</v>
          </cell>
          <cell r="B2293" t="str">
            <v>OE - PESQUISA E DESENV INT</v>
          </cell>
          <cell r="C2293">
            <v>-2392299.91</v>
          </cell>
          <cell r="BA2293">
            <v>-2392299.91</v>
          </cell>
          <cell r="BC2293">
            <v>-2392299.91</v>
          </cell>
        </row>
        <row r="2294">
          <cell r="A2294" t="str">
            <v>2339389</v>
          </cell>
          <cell r="B2294" t="str">
            <v>(-)OE - REDUT. INTANG. CURSO</v>
          </cell>
          <cell r="C2294">
            <v>2392299.91</v>
          </cell>
          <cell r="BA2294">
            <v>2392299.91</v>
          </cell>
          <cell r="BC2294">
            <v>2392299.91</v>
          </cell>
        </row>
        <row r="2295">
          <cell r="A2295" t="str">
            <v>CBAG2223</v>
          </cell>
          <cell r="B2295" t="str">
            <v>Passivo de Arrendamento</v>
          </cell>
          <cell r="C2295">
            <v>-52848129.18</v>
          </cell>
          <cell r="D2295">
            <v>-100658726.42</v>
          </cell>
          <cell r="E2295">
            <v>-12420808</v>
          </cell>
          <cell r="F2295">
            <v>-795447.79</v>
          </cell>
          <cell r="G2295">
            <v>0</v>
          </cell>
          <cell r="H2295">
            <v>-12895493.880000001</v>
          </cell>
          <cell r="U2295">
            <v>-593326.80000000005</v>
          </cell>
          <cell r="AN2295">
            <v>-9144346.3699999992</v>
          </cell>
          <cell r="AP2295">
            <v>-3212203.21</v>
          </cell>
          <cell r="AQ2295">
            <v>-3338314.82</v>
          </cell>
          <cell r="AR2295">
            <v>-3371530.08</v>
          </cell>
          <cell r="AS2295">
            <v>-3371342.85</v>
          </cell>
          <cell r="AY2295">
            <v>-1865356.61</v>
          </cell>
          <cell r="AZ2295">
            <v>-4372627.03</v>
          </cell>
          <cell r="BA2295">
            <v>-208887653.03999999</v>
          </cell>
          <cell r="BC2295">
            <v>-208887653.03999999</v>
          </cell>
          <cell r="BD2295">
            <v>-2956699.97</v>
          </cell>
        </row>
        <row r="2296">
          <cell r="A2296" t="str">
            <v>CBAG22231</v>
          </cell>
          <cell r="B2296" t="str">
            <v>Arrendamentos a Pagar</v>
          </cell>
          <cell r="C2296">
            <v>-98604333.060000002</v>
          </cell>
          <cell r="D2296">
            <v>-144153876.18000001</v>
          </cell>
          <cell r="E2296">
            <v>-14696993.92</v>
          </cell>
          <cell r="F2296">
            <v>-916500</v>
          </cell>
          <cell r="G2296">
            <v>0</v>
          </cell>
          <cell r="H2296">
            <v>-26210754.039999999</v>
          </cell>
          <cell r="U2296">
            <v>-1280782.04</v>
          </cell>
          <cell r="AN2296">
            <v>-21450197.91</v>
          </cell>
          <cell r="AP2296">
            <v>-8577645.9600000009</v>
          </cell>
          <cell r="AQ2296">
            <v>-8915626.5199999996</v>
          </cell>
          <cell r="AR2296">
            <v>-8516458.3900000006</v>
          </cell>
          <cell r="AS2296">
            <v>-8514601.6099999994</v>
          </cell>
          <cell r="AY2296">
            <v>-3776986.19</v>
          </cell>
          <cell r="AZ2296">
            <v>-8777376.5600000005</v>
          </cell>
          <cell r="BA2296">
            <v>-354392132.38</v>
          </cell>
          <cell r="BC2296">
            <v>-354392132.38</v>
          </cell>
          <cell r="BD2296">
            <v>-5839484.0499999998</v>
          </cell>
        </row>
        <row r="2297">
          <cell r="A2297" t="str">
            <v>2214054</v>
          </cell>
          <cell r="B2297" t="str">
            <v>ARRENDAMENTOS A PAGAR</v>
          </cell>
          <cell r="C2297">
            <v>-98604333.060000002</v>
          </cell>
          <cell r="D2297">
            <v>-144153876.18000001</v>
          </cell>
          <cell r="E2297">
            <v>-14696993.92</v>
          </cell>
          <cell r="F2297">
            <v>-916500</v>
          </cell>
          <cell r="G2297">
            <v>0</v>
          </cell>
          <cell r="H2297">
            <v>-26210754.039999999</v>
          </cell>
          <cell r="U2297">
            <v>-1280782.04</v>
          </cell>
          <cell r="AN2297">
            <v>-21450197.91</v>
          </cell>
          <cell r="AP2297">
            <v>-8577645.9600000009</v>
          </cell>
          <cell r="AQ2297">
            <v>-8915626.5199999996</v>
          </cell>
          <cell r="AR2297">
            <v>-8516458.3900000006</v>
          </cell>
          <cell r="AS2297">
            <v>-8514601.6099999994</v>
          </cell>
          <cell r="AY2297">
            <v>-3776986.19</v>
          </cell>
          <cell r="AZ2297">
            <v>-8777376.5600000005</v>
          </cell>
          <cell r="BA2297">
            <v>-354392132.38</v>
          </cell>
          <cell r="BC2297">
            <v>-354392132.38</v>
          </cell>
          <cell r="BD2297">
            <v>-5839484.0499999998</v>
          </cell>
        </row>
        <row r="2298">
          <cell r="A2298" t="str">
            <v>CBAG22232</v>
          </cell>
          <cell r="B2298" t="str">
            <v>(-) Encargos Financeiros a apropriar</v>
          </cell>
          <cell r="C2298">
            <v>45756203.880000003</v>
          </cell>
          <cell r="D2298">
            <v>43495149.759999998</v>
          </cell>
          <cell r="E2298">
            <v>2276185.92</v>
          </cell>
          <cell r="F2298">
            <v>121052.21</v>
          </cell>
          <cell r="H2298">
            <v>13315260.16</v>
          </cell>
          <cell r="U2298">
            <v>687455.24</v>
          </cell>
          <cell r="AN2298">
            <v>12305851.539999999</v>
          </cell>
          <cell r="AP2298">
            <v>5365442.75</v>
          </cell>
          <cell r="AQ2298">
            <v>5577311.7000000002</v>
          </cell>
          <cell r="AR2298">
            <v>5144928.3099999996</v>
          </cell>
          <cell r="AS2298">
            <v>5143258.76</v>
          </cell>
          <cell r="AY2298">
            <v>1911629.58</v>
          </cell>
          <cell r="AZ2298">
            <v>4404749.53</v>
          </cell>
          <cell r="BA2298">
            <v>145504479.34</v>
          </cell>
          <cell r="BC2298">
            <v>145504479.34</v>
          </cell>
          <cell r="BD2298">
            <v>2882784.08</v>
          </cell>
        </row>
        <row r="2299">
          <cell r="A2299" t="str">
            <v>2214055</v>
          </cell>
          <cell r="B2299" t="str">
            <v>(-)ENCARGOS FINANCEIROS A APROPRIAR</v>
          </cell>
          <cell r="C2299">
            <v>45756203.880000003</v>
          </cell>
          <cell r="D2299">
            <v>43495149.759999998</v>
          </cell>
          <cell r="E2299">
            <v>2276185.92</v>
          </cell>
          <cell r="F2299">
            <v>121052.21</v>
          </cell>
          <cell r="H2299">
            <v>13315260.16</v>
          </cell>
          <cell r="U2299">
            <v>687455.24</v>
          </cell>
          <cell r="AN2299">
            <v>12305851.539999999</v>
          </cell>
          <cell r="AP2299">
            <v>5365442.75</v>
          </cell>
          <cell r="AQ2299">
            <v>5577311.7000000002</v>
          </cell>
          <cell r="AR2299">
            <v>5144928.3099999996</v>
          </cell>
          <cell r="AS2299">
            <v>5143258.76</v>
          </cell>
          <cell r="AY2299">
            <v>1911629.58</v>
          </cell>
          <cell r="AZ2299">
            <v>4404749.53</v>
          </cell>
          <cell r="BA2299">
            <v>145504479.34</v>
          </cell>
          <cell r="BC2299">
            <v>145504479.34</v>
          </cell>
          <cell r="BD2299">
            <v>2882784.08</v>
          </cell>
        </row>
        <row r="2300">
          <cell r="A2300" t="str">
            <v>CBAG223</v>
          </cell>
          <cell r="B2300" t="str">
            <v>Tributos Diferidos</v>
          </cell>
          <cell r="C2300">
            <v>-1188191864.51</v>
          </cell>
          <cell r="D2300">
            <v>0</v>
          </cell>
          <cell r="E2300">
            <v>-36199548.920000002</v>
          </cell>
          <cell r="F2300">
            <v>0</v>
          </cell>
          <cell r="I2300">
            <v>-619948.47</v>
          </cell>
          <cell r="J2300">
            <v>-701893.97</v>
          </cell>
          <cell r="K2300">
            <v>-512469.01</v>
          </cell>
          <cell r="L2300">
            <v>-692755.87</v>
          </cell>
          <cell r="M2300">
            <v>-223659.51999999999</v>
          </cell>
          <cell r="N2300">
            <v>-41051.85</v>
          </cell>
          <cell r="O2300">
            <v>-594382.18999999994</v>
          </cell>
          <cell r="P2300">
            <v>-37307.74</v>
          </cell>
          <cell r="Q2300">
            <v>-42713.74</v>
          </cell>
          <cell r="R2300">
            <v>-112472.15</v>
          </cell>
          <cell r="S2300">
            <v>-89487.62</v>
          </cell>
          <cell r="T2300">
            <v>-78414.39</v>
          </cell>
          <cell r="U2300">
            <v>0</v>
          </cell>
          <cell r="V2300">
            <v>-472108.21</v>
          </cell>
          <cell r="W2300">
            <v>-542712.69999999995</v>
          </cell>
          <cell r="X2300">
            <v>-624681.64</v>
          </cell>
          <cell r="Y2300">
            <v>-347884.54</v>
          </cell>
          <cell r="Z2300">
            <v>-455257.31</v>
          </cell>
          <cell r="AA2300">
            <v>-439470.52</v>
          </cell>
          <cell r="AB2300">
            <v>-552552.43999999994</v>
          </cell>
          <cell r="AC2300">
            <v>-638075.81999999995</v>
          </cell>
          <cell r="AD2300">
            <v>-341370.76</v>
          </cell>
          <cell r="AE2300">
            <v>-234214.07</v>
          </cell>
          <cell r="AF2300">
            <v>-235033.27</v>
          </cell>
          <cell r="AG2300">
            <v>-401409.14</v>
          </cell>
          <cell r="AH2300">
            <v>-145429.14000000001</v>
          </cell>
          <cell r="AI2300">
            <v>-1562.61</v>
          </cell>
          <cell r="AJ2300">
            <v>-3600.51</v>
          </cell>
          <cell r="AK2300">
            <v>-4094.29</v>
          </cell>
          <cell r="AL2300">
            <v>-4078.6</v>
          </cell>
          <cell r="AN2300">
            <v>-931853.19</v>
          </cell>
          <cell r="AP2300">
            <v>-41880.629999999997</v>
          </cell>
          <cell r="AQ2300">
            <v>-18535.54</v>
          </cell>
          <cell r="AR2300">
            <v>-245023.68</v>
          </cell>
          <cell r="AS2300">
            <v>-205761.04</v>
          </cell>
          <cell r="AT2300">
            <v>-73024591.230000004</v>
          </cell>
          <cell r="AU2300">
            <v>-415604.93</v>
          </cell>
          <cell r="AV2300">
            <v>-4648499.7</v>
          </cell>
          <cell r="AW2300">
            <v>-6810005.54</v>
          </cell>
          <cell r="AX2300">
            <v>-6379650.9400000004</v>
          </cell>
          <cell r="AY2300">
            <v>-99216965</v>
          </cell>
          <cell r="AZ2300">
            <v>0</v>
          </cell>
          <cell r="BA2300">
            <v>-1425519876.9400001</v>
          </cell>
          <cell r="BB2300">
            <v>-92159573.129999995</v>
          </cell>
          <cell r="BC2300">
            <v>-1517679450.0699999</v>
          </cell>
          <cell r="BD2300">
            <v>0</v>
          </cell>
        </row>
        <row r="2301">
          <cell r="A2301" t="str">
            <v>CBAG2231</v>
          </cell>
          <cell r="B2301" t="str">
            <v>Imposto de Renda e Contrib. Social Diferidos</v>
          </cell>
          <cell r="C2301">
            <v>-1188191864.51</v>
          </cell>
          <cell r="D2301">
            <v>0</v>
          </cell>
          <cell r="E2301">
            <v>-36199548.920000002</v>
          </cell>
          <cell r="F2301">
            <v>0</v>
          </cell>
          <cell r="I2301">
            <v>-619948.47</v>
          </cell>
          <cell r="J2301">
            <v>-701893.97</v>
          </cell>
          <cell r="K2301">
            <v>-512469.01</v>
          </cell>
          <cell r="L2301">
            <v>-692755.87</v>
          </cell>
          <cell r="M2301">
            <v>-223659.51999999999</v>
          </cell>
          <cell r="N2301">
            <v>-41051.85</v>
          </cell>
          <cell r="O2301">
            <v>-594382.18999999994</v>
          </cell>
          <cell r="P2301">
            <v>-37307.74</v>
          </cell>
          <cell r="Q2301">
            <v>-42713.74</v>
          </cell>
          <cell r="R2301">
            <v>-112472.15</v>
          </cell>
          <cell r="S2301">
            <v>-89487.62</v>
          </cell>
          <cell r="T2301">
            <v>-78414.39</v>
          </cell>
          <cell r="U2301">
            <v>0</v>
          </cell>
          <cell r="V2301">
            <v>-472108.21</v>
          </cell>
          <cell r="W2301">
            <v>-542712.69999999995</v>
          </cell>
          <cell r="X2301">
            <v>-624681.64</v>
          </cell>
          <cell r="Y2301">
            <v>-347884.54</v>
          </cell>
          <cell r="Z2301">
            <v>-455257.31</v>
          </cell>
          <cell r="AA2301">
            <v>-439470.52</v>
          </cell>
          <cell r="AB2301">
            <v>-552552.43999999994</v>
          </cell>
          <cell r="AC2301">
            <v>-638075.81999999995</v>
          </cell>
          <cell r="AD2301">
            <v>-341370.76</v>
          </cell>
          <cell r="AE2301">
            <v>-234214.07</v>
          </cell>
          <cell r="AF2301">
            <v>-235033.27</v>
          </cell>
          <cell r="AG2301">
            <v>-401409.14</v>
          </cell>
          <cell r="AH2301">
            <v>-145429.14000000001</v>
          </cell>
          <cell r="AI2301">
            <v>-1562.61</v>
          </cell>
          <cell r="AJ2301">
            <v>-3600.51</v>
          </cell>
          <cell r="AK2301">
            <v>-4094.29</v>
          </cell>
          <cell r="AL2301">
            <v>-4078.6</v>
          </cell>
          <cell r="AN2301">
            <v>-931853.19</v>
          </cell>
          <cell r="AP2301">
            <v>-41880.629999999997</v>
          </cell>
          <cell r="AQ2301">
            <v>-18535.54</v>
          </cell>
          <cell r="AR2301">
            <v>-245023.68</v>
          </cell>
          <cell r="AS2301">
            <v>-205761.04</v>
          </cell>
          <cell r="AT2301">
            <v>-73024591.230000004</v>
          </cell>
          <cell r="AU2301">
            <v>-415604.93</v>
          </cell>
          <cell r="AV2301">
            <v>-4648499.7</v>
          </cell>
          <cell r="AW2301">
            <v>-6810005.54</v>
          </cell>
          <cell r="AX2301">
            <v>-6379650.9400000004</v>
          </cell>
          <cell r="AY2301">
            <v>-99216965</v>
          </cell>
          <cell r="AZ2301">
            <v>0</v>
          </cell>
          <cell r="BA2301">
            <v>-1425519876.9400001</v>
          </cell>
          <cell r="BB2301">
            <v>-92159573.129999995</v>
          </cell>
          <cell r="BC2301">
            <v>-1517679450.0699999</v>
          </cell>
          <cell r="BD2301">
            <v>0</v>
          </cell>
        </row>
        <row r="2302">
          <cell r="A2302" t="str">
            <v>CBAG22311</v>
          </cell>
          <cell r="B2302" t="str">
            <v>IRPJ/CSLL sobre Exclusões Temporárias</v>
          </cell>
          <cell r="C2302">
            <v>-1963423397.4000001</v>
          </cell>
          <cell r="D2302">
            <v>-258958442.58000001</v>
          </cell>
          <cell r="E2302">
            <v>-36199548.920000002</v>
          </cell>
          <cell r="F2302">
            <v>0</v>
          </cell>
          <cell r="I2302">
            <v>-619948.47</v>
          </cell>
          <cell r="J2302">
            <v>-701893.97</v>
          </cell>
          <cell r="K2302">
            <v>-512469.01</v>
          </cell>
          <cell r="L2302">
            <v>-692755.87</v>
          </cell>
          <cell r="M2302">
            <v>-223659.51999999999</v>
          </cell>
          <cell r="N2302">
            <v>-41051.85</v>
          </cell>
          <cell r="O2302">
            <v>-594382.18999999994</v>
          </cell>
          <cell r="P2302">
            <v>-37307.74</v>
          </cell>
          <cell r="Q2302">
            <v>-42713.74</v>
          </cell>
          <cell r="R2302">
            <v>-112472.15</v>
          </cell>
          <cell r="S2302">
            <v>-89487.62</v>
          </cell>
          <cell r="T2302">
            <v>-78414.39</v>
          </cell>
          <cell r="U2302">
            <v>0</v>
          </cell>
          <cell r="V2302">
            <v>-472108.21</v>
          </cell>
          <cell r="W2302">
            <v>-542712.69999999995</v>
          </cell>
          <cell r="X2302">
            <v>-624681.64</v>
          </cell>
          <cell r="Y2302">
            <v>-347884.54</v>
          </cell>
          <cell r="Z2302">
            <v>-455257.31</v>
          </cell>
          <cell r="AA2302">
            <v>-439470.52</v>
          </cell>
          <cell r="AB2302">
            <v>-552552.43999999994</v>
          </cell>
          <cell r="AC2302">
            <v>-638075.81999999995</v>
          </cell>
          <cell r="AD2302">
            <v>-341370.76</v>
          </cell>
          <cell r="AE2302">
            <v>-234214.07</v>
          </cell>
          <cell r="AF2302">
            <v>-235033.27</v>
          </cell>
          <cell r="AG2302">
            <v>-401409.14</v>
          </cell>
          <cell r="AH2302">
            <v>-145429.14000000001</v>
          </cell>
          <cell r="AI2302">
            <v>-1562.61</v>
          </cell>
          <cell r="AJ2302">
            <v>-3600.51</v>
          </cell>
          <cell r="AK2302">
            <v>-4094.29</v>
          </cell>
          <cell r="AL2302">
            <v>-4078.6</v>
          </cell>
          <cell r="AN2302">
            <v>-931853.19</v>
          </cell>
          <cell r="AP2302">
            <v>-41880.629999999997</v>
          </cell>
          <cell r="AQ2302">
            <v>-18535.54</v>
          </cell>
          <cell r="AR2302">
            <v>-245023.68</v>
          </cell>
          <cell r="AS2302">
            <v>-205761.04</v>
          </cell>
          <cell r="AT2302">
            <v>-75733751.140000001</v>
          </cell>
          <cell r="AU2302">
            <v>-415604.93</v>
          </cell>
          <cell r="AV2302">
            <v>-4648499.7</v>
          </cell>
          <cell r="AW2302">
            <v>-6810005.54</v>
          </cell>
          <cell r="AX2302">
            <v>-6379650.9400000004</v>
          </cell>
          <cell r="AY2302">
            <v>-117603586.78</v>
          </cell>
          <cell r="AZ2302">
            <v>-28723864.43</v>
          </cell>
          <cell r="BA2302">
            <v>-2509529498.5300002</v>
          </cell>
          <cell r="BB2302">
            <v>-92159573.129999995</v>
          </cell>
          <cell r="BC2302">
            <v>-2601689071.6599998</v>
          </cell>
          <cell r="BD2302">
            <v>-26724323.199999999</v>
          </cell>
        </row>
        <row r="2303">
          <cell r="A2303" t="str">
            <v>2211302</v>
          </cell>
          <cell r="B2303" t="str">
            <v>IRPJ S/EXCLUSOES TEMPORARIAS</v>
          </cell>
          <cell r="C2303">
            <v>-1443693674.55</v>
          </cell>
          <cell r="D2303">
            <v>-190410619.55000001</v>
          </cell>
          <cell r="E2303">
            <v>-26617315.379999999</v>
          </cell>
          <cell r="F2303">
            <v>0</v>
          </cell>
          <cell r="I2303">
            <v>-455844.47</v>
          </cell>
          <cell r="J2303">
            <v>-516098.51</v>
          </cell>
          <cell r="K2303">
            <v>-376815.46</v>
          </cell>
          <cell r="L2303">
            <v>-509379.32</v>
          </cell>
          <cell r="M2303">
            <v>-164455.51999999999</v>
          </cell>
          <cell r="N2303">
            <v>-30185.17</v>
          </cell>
          <cell r="O2303">
            <v>-437045.73</v>
          </cell>
          <cell r="P2303">
            <v>-27432.16</v>
          </cell>
          <cell r="Q2303">
            <v>-31407.16</v>
          </cell>
          <cell r="R2303">
            <v>-82700.12</v>
          </cell>
          <cell r="S2303">
            <v>-65799.73</v>
          </cell>
          <cell r="T2303">
            <v>-57657.63</v>
          </cell>
          <cell r="U2303">
            <v>0</v>
          </cell>
          <cell r="V2303">
            <v>-347138.39</v>
          </cell>
          <cell r="W2303">
            <v>-399053.46</v>
          </cell>
          <cell r="X2303">
            <v>-459324.73</v>
          </cell>
          <cell r="Y2303">
            <v>-255797.46</v>
          </cell>
          <cell r="Z2303">
            <v>-334748.03000000003</v>
          </cell>
          <cell r="AA2303">
            <v>-323140.09000000003</v>
          </cell>
          <cell r="AB2303">
            <v>-406288.55</v>
          </cell>
          <cell r="AC2303">
            <v>-469173.4</v>
          </cell>
          <cell r="AD2303">
            <v>-251007.91</v>
          </cell>
          <cell r="AE2303">
            <v>-172216.22</v>
          </cell>
          <cell r="AF2303">
            <v>-172818.58</v>
          </cell>
          <cell r="AG2303">
            <v>-295153.78000000003</v>
          </cell>
          <cell r="AH2303">
            <v>-106933.19</v>
          </cell>
          <cell r="AI2303">
            <v>-1148.99</v>
          </cell>
          <cell r="AJ2303">
            <v>-2647.43</v>
          </cell>
          <cell r="AK2303">
            <v>-3010.51</v>
          </cell>
          <cell r="AL2303">
            <v>-2998.98</v>
          </cell>
          <cell r="AN2303">
            <v>-685186.17</v>
          </cell>
          <cell r="AP2303">
            <v>-30794.58</v>
          </cell>
          <cell r="AQ2303">
            <v>-13629.07</v>
          </cell>
          <cell r="AR2303">
            <v>-180164.47</v>
          </cell>
          <cell r="AS2303">
            <v>-151294.88</v>
          </cell>
          <cell r="AT2303">
            <v>-55686581.719999999</v>
          </cell>
          <cell r="AU2303">
            <v>-305591.86</v>
          </cell>
          <cell r="AV2303">
            <v>-3037421.84</v>
          </cell>
          <cell r="AW2303">
            <v>-4459121.68</v>
          </cell>
          <cell r="AX2303">
            <v>-4284328.37</v>
          </cell>
          <cell r="AY2303">
            <v>-86473225.569999993</v>
          </cell>
          <cell r="AZ2303">
            <v>-21120488.559999999</v>
          </cell>
          <cell r="BA2303">
            <v>-1843906858.9300001</v>
          </cell>
          <cell r="BB2303">
            <v>-92159573.129999995</v>
          </cell>
          <cell r="BC2303">
            <v>-1936066432.0599999</v>
          </cell>
          <cell r="BD2303">
            <v>-19650237.649999999</v>
          </cell>
        </row>
        <row r="2304">
          <cell r="A2304" t="str">
            <v>2211305</v>
          </cell>
          <cell r="B2304" t="str">
            <v>CSLL SOBRE EXCLUSOES TEMPORARIAS</v>
          </cell>
          <cell r="C2304">
            <v>-519729722.85000002</v>
          </cell>
          <cell r="D2304">
            <v>-68547823.030000001</v>
          </cell>
          <cell r="E2304">
            <v>-9582233.5399999991</v>
          </cell>
          <cell r="F2304">
            <v>0</v>
          </cell>
          <cell r="I2304">
            <v>-164104</v>
          </cell>
          <cell r="J2304">
            <v>-185795.46</v>
          </cell>
          <cell r="K2304">
            <v>-135653.54999999999</v>
          </cell>
          <cell r="L2304">
            <v>-183376.55</v>
          </cell>
          <cell r="M2304">
            <v>-59204</v>
          </cell>
          <cell r="N2304">
            <v>-10866.68</v>
          </cell>
          <cell r="O2304">
            <v>-157336.46</v>
          </cell>
          <cell r="P2304">
            <v>-9875.58</v>
          </cell>
          <cell r="Q2304">
            <v>-11306.58</v>
          </cell>
          <cell r="R2304">
            <v>-29772.03</v>
          </cell>
          <cell r="S2304">
            <v>-23687.89</v>
          </cell>
          <cell r="T2304">
            <v>-20756.759999999998</v>
          </cell>
          <cell r="U2304">
            <v>0</v>
          </cell>
          <cell r="V2304">
            <v>-124969.82</v>
          </cell>
          <cell r="W2304">
            <v>-143659.24</v>
          </cell>
          <cell r="X2304">
            <v>-165356.91</v>
          </cell>
          <cell r="Y2304">
            <v>-92087.08</v>
          </cell>
          <cell r="Z2304">
            <v>-120509.28</v>
          </cell>
          <cell r="AA2304">
            <v>-116330.43</v>
          </cell>
          <cell r="AB2304">
            <v>-146263.89000000001</v>
          </cell>
          <cell r="AC2304">
            <v>-168902.42</v>
          </cell>
          <cell r="AD2304">
            <v>-90362.85</v>
          </cell>
          <cell r="AE2304">
            <v>-61997.85</v>
          </cell>
          <cell r="AF2304">
            <v>-62214.69</v>
          </cell>
          <cell r="AG2304">
            <v>-106255.36</v>
          </cell>
          <cell r="AH2304">
            <v>-38495.949999999997</v>
          </cell>
          <cell r="AI2304">
            <v>-413.62</v>
          </cell>
          <cell r="AJ2304">
            <v>-953.08</v>
          </cell>
          <cell r="AK2304">
            <v>-1083.78</v>
          </cell>
          <cell r="AL2304">
            <v>-1079.6199999999999</v>
          </cell>
          <cell r="AN2304">
            <v>-246667.02</v>
          </cell>
          <cell r="AP2304">
            <v>-11086.05</v>
          </cell>
          <cell r="AQ2304">
            <v>-4906.47</v>
          </cell>
          <cell r="AR2304">
            <v>-64859.21</v>
          </cell>
          <cell r="AS2304">
            <v>-54466.16</v>
          </cell>
          <cell r="AT2304">
            <v>-20047169.420000002</v>
          </cell>
          <cell r="AU2304">
            <v>-110013.07</v>
          </cell>
          <cell r="AV2304">
            <v>-1611077.86</v>
          </cell>
          <cell r="AW2304">
            <v>-2350883.86</v>
          </cell>
          <cell r="AX2304">
            <v>-2095322.57</v>
          </cell>
          <cell r="AY2304">
            <v>-31130361.210000001</v>
          </cell>
          <cell r="AZ2304">
            <v>-7603375.8700000001</v>
          </cell>
          <cell r="BA2304">
            <v>-665622639.60000002</v>
          </cell>
          <cell r="BC2304">
            <v>-665622639.60000002</v>
          </cell>
          <cell r="BD2304">
            <v>-7074085.5499999998</v>
          </cell>
        </row>
        <row r="2305">
          <cell r="A2305" t="str">
            <v>CBAG22313</v>
          </cell>
          <cell r="B2305" t="str">
            <v>IRPJ e CSLL a Compensar com o Ativo</v>
          </cell>
          <cell r="C2305">
            <v>775231532.88999999</v>
          </cell>
          <cell r="D2305">
            <v>258958442.58000001</v>
          </cell>
          <cell r="E2305">
            <v>0</v>
          </cell>
          <cell r="I2305">
            <v>0</v>
          </cell>
          <cell r="J2305">
            <v>0</v>
          </cell>
          <cell r="K2305">
            <v>0</v>
          </cell>
          <cell r="L2305">
            <v>0</v>
          </cell>
          <cell r="M2305">
            <v>0</v>
          </cell>
          <cell r="N2305">
            <v>0</v>
          </cell>
          <cell r="O2305">
            <v>0</v>
          </cell>
          <cell r="P2305">
            <v>0</v>
          </cell>
          <cell r="Q2305">
            <v>0</v>
          </cell>
          <cell r="R2305">
            <v>0</v>
          </cell>
          <cell r="S2305">
            <v>0</v>
          </cell>
          <cell r="T2305">
            <v>0</v>
          </cell>
          <cell r="V2305">
            <v>0</v>
          </cell>
          <cell r="W2305">
            <v>0</v>
          </cell>
          <cell r="X2305">
            <v>0</v>
          </cell>
          <cell r="Y2305">
            <v>0</v>
          </cell>
          <cell r="Z2305">
            <v>0</v>
          </cell>
          <cell r="AA2305">
            <v>0</v>
          </cell>
          <cell r="AB2305">
            <v>0</v>
          </cell>
          <cell r="AC2305">
            <v>0</v>
          </cell>
          <cell r="AD2305">
            <v>0</v>
          </cell>
          <cell r="AE2305">
            <v>0</v>
          </cell>
          <cell r="AF2305">
            <v>0</v>
          </cell>
          <cell r="AG2305">
            <v>0</v>
          </cell>
          <cell r="AH2305">
            <v>0</v>
          </cell>
          <cell r="AT2305">
            <v>2709159.91</v>
          </cell>
          <cell r="AU2305">
            <v>0</v>
          </cell>
          <cell r="AV2305">
            <v>0</v>
          </cell>
          <cell r="AW2305">
            <v>0</v>
          </cell>
          <cell r="AX2305">
            <v>0</v>
          </cell>
          <cell r="AY2305">
            <v>18386621.780000001</v>
          </cell>
          <cell r="AZ2305">
            <v>28723864.43</v>
          </cell>
          <cell r="BA2305">
            <v>1084009621.5899999</v>
          </cell>
          <cell r="BC2305">
            <v>1084009621.5899999</v>
          </cell>
          <cell r="BD2305">
            <v>26724323.199999999</v>
          </cell>
        </row>
        <row r="2306">
          <cell r="A2306" t="str">
            <v>2211397</v>
          </cell>
          <cell r="B2306" t="str">
            <v>(-) IRPJ DIFERIDO A COMPENSAR COM ATIVO</v>
          </cell>
          <cell r="C2306">
            <v>570023185.95000005</v>
          </cell>
          <cell r="D2306">
            <v>190410619.55000001</v>
          </cell>
          <cell r="E2306">
            <v>0</v>
          </cell>
          <cell r="AT2306">
            <v>1992029.35</v>
          </cell>
          <cell r="AY2306">
            <v>13519574.859999999</v>
          </cell>
          <cell r="AZ2306">
            <v>21120488.559999999</v>
          </cell>
          <cell r="BA2306">
            <v>797065898.26999998</v>
          </cell>
          <cell r="BC2306">
            <v>797065898.26999998</v>
          </cell>
          <cell r="BD2306">
            <v>19650237.649999999</v>
          </cell>
        </row>
        <row r="2307">
          <cell r="A2307" t="str">
            <v>2211398</v>
          </cell>
          <cell r="B2307" t="str">
            <v>(-) CSLL DIFERIDA A COMPENSAR COM ATIVO</v>
          </cell>
          <cell r="C2307">
            <v>205208346.94</v>
          </cell>
          <cell r="D2307">
            <v>68547823.030000001</v>
          </cell>
          <cell r="E2307">
            <v>0</v>
          </cell>
          <cell r="AT2307">
            <v>717130.56</v>
          </cell>
          <cell r="AY2307">
            <v>4867046.92</v>
          </cell>
          <cell r="AZ2307">
            <v>7603375.8700000001</v>
          </cell>
          <cell r="BA2307">
            <v>286943723.31999999</v>
          </cell>
          <cell r="BC2307">
            <v>286943723.31999999</v>
          </cell>
          <cell r="BD2307">
            <v>7074085.5499999998</v>
          </cell>
        </row>
        <row r="2308">
          <cell r="A2308" t="str">
            <v>CBAG224</v>
          </cell>
          <cell r="B2308" t="str">
            <v>Provisões</v>
          </cell>
          <cell r="C2308">
            <v>-532427543.19</v>
          </cell>
          <cell r="D2308">
            <v>-2504114574.2800002</v>
          </cell>
          <cell r="E2308">
            <v>-16167951.289999999</v>
          </cell>
          <cell r="F2308">
            <v>0</v>
          </cell>
          <cell r="G2308">
            <v>-1391997.54</v>
          </cell>
          <cell r="H2308">
            <v>0</v>
          </cell>
          <cell r="K2308">
            <v>0</v>
          </cell>
          <cell r="P2308">
            <v>-441649.32</v>
          </cell>
          <cell r="Q2308">
            <v>0</v>
          </cell>
          <cell r="R2308">
            <v>0</v>
          </cell>
          <cell r="S2308">
            <v>0</v>
          </cell>
          <cell r="T2308">
            <v>0</v>
          </cell>
          <cell r="U2308">
            <v>-2796052.74</v>
          </cell>
          <cell r="V2308">
            <v>-234714.26</v>
          </cell>
          <cell r="W2308">
            <v>-66669.81</v>
          </cell>
          <cell r="X2308">
            <v>-408238.43</v>
          </cell>
          <cell r="Y2308">
            <v>-123293.48</v>
          </cell>
          <cell r="Z2308">
            <v>-14155.92</v>
          </cell>
          <cell r="AA2308">
            <v>-32421.62</v>
          </cell>
          <cell r="AB2308">
            <v>-4566.43</v>
          </cell>
          <cell r="AC2308">
            <v>-890909.59</v>
          </cell>
          <cell r="AD2308">
            <v>-427417.41</v>
          </cell>
          <cell r="AE2308">
            <v>-57687.15</v>
          </cell>
          <cell r="AF2308">
            <v>-777662.24</v>
          </cell>
          <cell r="AG2308">
            <v>-343395.19</v>
          </cell>
          <cell r="AH2308">
            <v>-1221975.42</v>
          </cell>
          <cell r="AI2308">
            <v>-101879.99</v>
          </cell>
          <cell r="AL2308">
            <v>0</v>
          </cell>
          <cell r="AU2308">
            <v>-2692335.94</v>
          </cell>
          <cell r="AV2308">
            <v>-2270343</v>
          </cell>
          <cell r="AW2308">
            <v>-4847400.6900000004</v>
          </cell>
          <cell r="AY2308">
            <v>-581519.1</v>
          </cell>
          <cell r="AZ2308">
            <v>-804442125.01999998</v>
          </cell>
          <cell r="BA2308">
            <v>-3876878479.0500002</v>
          </cell>
          <cell r="BB2308">
            <v>-11977221.560000001</v>
          </cell>
          <cell r="BC2308">
            <v>-3888855700.6100001</v>
          </cell>
          <cell r="BD2308">
            <v>-347762205.07999998</v>
          </cell>
        </row>
        <row r="2309">
          <cell r="A2309" t="str">
            <v>CBAG2241</v>
          </cell>
          <cell r="B2309" t="str">
            <v>Prov. Fiscais, Previd., Trabalhistas e Cíveis</v>
          </cell>
          <cell r="C2309">
            <v>-530522452.13</v>
          </cell>
          <cell r="D2309">
            <v>-2492260371.3899999</v>
          </cell>
          <cell r="E2309">
            <v>-16167951.289999999</v>
          </cell>
          <cell r="F2309">
            <v>0</v>
          </cell>
          <cell r="G2309">
            <v>-1391997.54</v>
          </cell>
          <cell r="H2309">
            <v>0</v>
          </cell>
          <cell r="K2309">
            <v>0</v>
          </cell>
          <cell r="P2309">
            <v>-441649.32</v>
          </cell>
          <cell r="Q2309">
            <v>0</v>
          </cell>
          <cell r="R2309">
            <v>0</v>
          </cell>
          <cell r="S2309">
            <v>0</v>
          </cell>
          <cell r="T2309">
            <v>0</v>
          </cell>
          <cell r="U2309">
            <v>-2796052.74</v>
          </cell>
          <cell r="V2309">
            <v>-234714.26</v>
          </cell>
          <cell r="W2309">
            <v>-66669.81</v>
          </cell>
          <cell r="X2309">
            <v>-408238.43</v>
          </cell>
          <cell r="Y2309">
            <v>-123293.48</v>
          </cell>
          <cell r="Z2309">
            <v>-14155.92</v>
          </cell>
          <cell r="AA2309">
            <v>-32421.62</v>
          </cell>
          <cell r="AB2309">
            <v>-4566.43</v>
          </cell>
          <cell r="AC2309">
            <v>-890909.59</v>
          </cell>
          <cell r="AD2309">
            <v>-427417.41</v>
          </cell>
          <cell r="AE2309">
            <v>-57687.15</v>
          </cell>
          <cell r="AF2309">
            <v>-777662.24</v>
          </cell>
          <cell r="AG2309">
            <v>-343395.19</v>
          </cell>
          <cell r="AH2309">
            <v>-1221975.42</v>
          </cell>
          <cell r="AI2309">
            <v>-101879.99</v>
          </cell>
          <cell r="AL2309">
            <v>0</v>
          </cell>
          <cell r="AU2309">
            <v>-2692335.94</v>
          </cell>
          <cell r="AV2309">
            <v>-2270343</v>
          </cell>
          <cell r="AW2309">
            <v>-4847400.6900000004</v>
          </cell>
          <cell r="AY2309">
            <v>-581519.1</v>
          </cell>
          <cell r="AZ2309">
            <v>-804442125.01999998</v>
          </cell>
          <cell r="BA2309">
            <v>-3863119185.0999999</v>
          </cell>
          <cell r="BB2309">
            <v>-11977221.560000001</v>
          </cell>
          <cell r="BC2309">
            <v>-3875096406.6599998</v>
          </cell>
          <cell r="BD2309">
            <v>-322587739.23000002</v>
          </cell>
        </row>
        <row r="2310">
          <cell r="A2310" t="str">
            <v>CBAG22411</v>
          </cell>
          <cell r="B2310" t="str">
            <v>Provisões Fiscais</v>
          </cell>
          <cell r="C2310">
            <v>-7083732.0700000003</v>
          </cell>
          <cell r="D2310">
            <v>-22850342.899999999</v>
          </cell>
          <cell r="G2310">
            <v>-604254.9</v>
          </cell>
          <cell r="K2310">
            <v>0</v>
          </cell>
          <cell r="AZ2310">
            <v>-159234781.38</v>
          </cell>
          <cell r="BA2310">
            <v>-189773111.25</v>
          </cell>
          <cell r="BB2310">
            <v>-11977221.560000001</v>
          </cell>
          <cell r="BC2310">
            <v>-201750332.81</v>
          </cell>
          <cell r="BD2310">
            <v>-144208315.99000001</v>
          </cell>
        </row>
        <row r="2311">
          <cell r="A2311" t="str">
            <v>2214200</v>
          </cell>
          <cell r="B2311" t="str">
            <v>LITIGIOS COFINS FATURAMENTO</v>
          </cell>
          <cell r="AZ2311">
            <v>-123563990.64</v>
          </cell>
          <cell r="BA2311">
            <v>-123563990.64</v>
          </cell>
          <cell r="BC2311">
            <v>-123563990.64</v>
          </cell>
          <cell r="BD2311">
            <v>-110059315.95999999</v>
          </cell>
        </row>
        <row r="2312">
          <cell r="A2312" t="str">
            <v>2214202</v>
          </cell>
          <cell r="B2312" t="str">
            <v>LITIGIOS TRIBUTARIOS</v>
          </cell>
          <cell r="C2312">
            <v>-7079268.3799999999</v>
          </cell>
          <cell r="D2312">
            <v>-22850342.899999999</v>
          </cell>
          <cell r="G2312">
            <v>-604254.9</v>
          </cell>
          <cell r="K2312">
            <v>0</v>
          </cell>
          <cell r="AZ2312">
            <v>-35670790.740000002</v>
          </cell>
          <cell r="BA2312">
            <v>-66204656.920000002</v>
          </cell>
          <cell r="BB2312">
            <v>-11977221.560000001</v>
          </cell>
          <cell r="BC2312">
            <v>-78181878.480000004</v>
          </cell>
          <cell r="BD2312">
            <v>-34149000.030000001</v>
          </cell>
        </row>
        <row r="2313">
          <cell r="A2313" t="str">
            <v>2214204</v>
          </cell>
          <cell r="B2313" t="str">
            <v>(-) PROVISAO PARA QUITAÇAO DEP VINC TRIBUTARIAS</v>
          </cell>
          <cell r="C2313">
            <v>-4463.6899999999996</v>
          </cell>
          <cell r="D2313">
            <v>0</v>
          </cell>
          <cell r="BA2313">
            <v>-4463.6899999999996</v>
          </cell>
          <cell r="BC2313">
            <v>-4463.6899999999996</v>
          </cell>
        </row>
        <row r="2314">
          <cell r="A2314" t="str">
            <v>CBAG22412</v>
          </cell>
          <cell r="B2314" t="str">
            <v>Provisões Trabalhistas</v>
          </cell>
          <cell r="C2314">
            <v>-138003994.16</v>
          </cell>
          <cell r="D2314">
            <v>-392993588.25999999</v>
          </cell>
          <cell r="E2314">
            <v>-374677.29</v>
          </cell>
          <cell r="G2314">
            <v>-463972.67</v>
          </cell>
          <cell r="H2314">
            <v>0</v>
          </cell>
          <cell r="P2314">
            <v>-441649.32</v>
          </cell>
          <cell r="Q2314">
            <v>0</v>
          </cell>
          <cell r="R2314">
            <v>0</v>
          </cell>
          <cell r="S2314">
            <v>0</v>
          </cell>
          <cell r="T2314">
            <v>0</v>
          </cell>
          <cell r="AU2314">
            <v>-90933.66</v>
          </cell>
          <cell r="AY2314">
            <v>-581519.1</v>
          </cell>
          <cell r="AZ2314">
            <v>-3514092.61</v>
          </cell>
          <cell r="BA2314">
            <v>-536464427.06999999</v>
          </cell>
          <cell r="BC2314">
            <v>-536464427.06999999</v>
          </cell>
          <cell r="BD2314">
            <v>-2436867.69</v>
          </cell>
        </row>
        <row r="2315">
          <cell r="A2315" t="str">
            <v>2214101</v>
          </cell>
          <cell r="B2315" t="str">
            <v>LITIGIOS TRABALHISTAS</v>
          </cell>
          <cell r="C2315">
            <v>-140614859.97999999</v>
          </cell>
          <cell r="D2315">
            <v>-403922125.98000002</v>
          </cell>
          <cell r="E2315">
            <v>-374677.29</v>
          </cell>
          <cell r="G2315">
            <v>-463972.67</v>
          </cell>
          <cell r="H2315">
            <v>0</v>
          </cell>
          <cell r="P2315">
            <v>-441649.32</v>
          </cell>
          <cell r="Q2315">
            <v>0</v>
          </cell>
          <cell r="R2315">
            <v>0</v>
          </cell>
          <cell r="S2315">
            <v>0</v>
          </cell>
          <cell r="T2315">
            <v>0</v>
          </cell>
          <cell r="AU2315">
            <v>-90933.66</v>
          </cell>
          <cell r="AY2315">
            <v>-581519.1</v>
          </cell>
          <cell r="AZ2315">
            <v>-3524472.5</v>
          </cell>
          <cell r="BA2315">
            <v>-550014210.5</v>
          </cell>
          <cell r="BC2315">
            <v>-550014210.5</v>
          </cell>
          <cell r="BD2315">
            <v>-2436867.69</v>
          </cell>
        </row>
        <row r="2316">
          <cell r="A2316" t="str">
            <v>2214103</v>
          </cell>
          <cell r="B2316" t="str">
            <v>(-) PROVISAO PARA QUITAÇAO DEP VINC TRAB</v>
          </cell>
          <cell r="C2316">
            <v>2610865.8199999998</v>
          </cell>
          <cell r="D2316">
            <v>10928537.720000001</v>
          </cell>
          <cell r="AZ2316">
            <v>10379.89</v>
          </cell>
          <cell r="BA2316">
            <v>13549783.43</v>
          </cell>
          <cell r="BC2316">
            <v>13549783.43</v>
          </cell>
        </row>
        <row r="2317">
          <cell r="A2317" t="str">
            <v>CBAG22413</v>
          </cell>
          <cell r="B2317" t="str">
            <v>Provisões p/ Benefícios a Empregados</v>
          </cell>
          <cell r="C2317">
            <v>-8263941.0199999996</v>
          </cell>
          <cell r="D2317">
            <v>-21117473.66</v>
          </cell>
          <cell r="H2317">
            <v>0</v>
          </cell>
          <cell r="AZ2317">
            <v>-744971.14</v>
          </cell>
          <cell r="BA2317">
            <v>-30126385.82</v>
          </cell>
          <cell r="BC2317">
            <v>-30126385.82</v>
          </cell>
          <cell r="BD2317">
            <v>-587446.81000000006</v>
          </cell>
        </row>
        <row r="2318">
          <cell r="A2318" t="str">
            <v>2214102</v>
          </cell>
          <cell r="B2318" t="str">
            <v>LITIGIOS TRABALHISTAS FUNDACAO COPEL</v>
          </cell>
          <cell r="C2318">
            <v>-8263941.0199999996</v>
          </cell>
          <cell r="D2318">
            <v>-21117473.66</v>
          </cell>
          <cell r="H2318">
            <v>0</v>
          </cell>
          <cell r="AZ2318">
            <v>-744971.14</v>
          </cell>
          <cell r="BA2318">
            <v>-30126385.82</v>
          </cell>
          <cell r="BC2318">
            <v>-30126385.82</v>
          </cell>
          <cell r="BD2318">
            <v>-587446.81000000006</v>
          </cell>
        </row>
        <row r="2319">
          <cell r="A2319" t="str">
            <v>CBAG22414</v>
          </cell>
          <cell r="B2319" t="str">
            <v>Provisões Cíveis</v>
          </cell>
          <cell r="C2319">
            <v>-377170784.88</v>
          </cell>
          <cell r="D2319">
            <v>-2055298966.5699999</v>
          </cell>
          <cell r="E2319">
            <v>-15793274</v>
          </cell>
          <cell r="F2319">
            <v>0</v>
          </cell>
          <cell r="G2319">
            <v>-323769.96999999997</v>
          </cell>
          <cell r="U2319">
            <v>-2796052.74</v>
          </cell>
          <cell r="V2319">
            <v>-234714.26</v>
          </cell>
          <cell r="W2319">
            <v>-66669.81</v>
          </cell>
          <cell r="X2319">
            <v>-408238.43</v>
          </cell>
          <cell r="Y2319">
            <v>-123293.48</v>
          </cell>
          <cell r="Z2319">
            <v>-14155.92</v>
          </cell>
          <cell r="AA2319">
            <v>-32421.62</v>
          </cell>
          <cell r="AB2319">
            <v>-4566.43</v>
          </cell>
          <cell r="AC2319">
            <v>-890909.59</v>
          </cell>
          <cell r="AD2319">
            <v>-427417.41</v>
          </cell>
          <cell r="AE2319">
            <v>-57687.15</v>
          </cell>
          <cell r="AF2319">
            <v>-777662.24</v>
          </cell>
          <cell r="AG2319">
            <v>-343395.19</v>
          </cell>
          <cell r="AH2319">
            <v>-1221975.42</v>
          </cell>
          <cell r="AI2319">
            <v>-101879.99</v>
          </cell>
          <cell r="AL2319">
            <v>0</v>
          </cell>
          <cell r="AU2319">
            <v>-2601402.2799999998</v>
          </cell>
          <cell r="AV2319">
            <v>-2270343</v>
          </cell>
          <cell r="AW2319">
            <v>-4847400.6900000004</v>
          </cell>
          <cell r="AY2319">
            <v>0</v>
          </cell>
          <cell r="AZ2319">
            <v>-640948279.88999999</v>
          </cell>
          <cell r="BA2319">
            <v>-3106755260.96</v>
          </cell>
          <cell r="BC2319">
            <v>-3106755260.96</v>
          </cell>
          <cell r="BD2319">
            <v>-175355108.74000001</v>
          </cell>
        </row>
        <row r="2320">
          <cell r="A2320" t="str">
            <v>CBAG224142</v>
          </cell>
          <cell r="B2320" t="str">
            <v>Consumidores - Reajuste Tarifário de 1986</v>
          </cell>
          <cell r="D2320">
            <v>-3758421.56</v>
          </cell>
          <cell r="BA2320">
            <v>-3758421.56</v>
          </cell>
          <cell r="BC2320">
            <v>-3758421.56</v>
          </cell>
        </row>
        <row r="2321">
          <cell r="A2321" t="str">
            <v>2214300</v>
          </cell>
          <cell r="B2321" t="str">
            <v>LITIGIOS REAJUSTE TARIFARIO 1986</v>
          </cell>
          <cell r="D2321">
            <v>-3816010.6</v>
          </cell>
          <cell r="BA2321">
            <v>-3816010.6</v>
          </cell>
          <cell r="BC2321">
            <v>-3816010.6</v>
          </cell>
        </row>
        <row r="2322">
          <cell r="A2322" t="str">
            <v>2214309</v>
          </cell>
          <cell r="B2322" t="str">
            <v>(-) PROVISAO PARA QUITAÇAO DEP VINC PORTARIA 1986</v>
          </cell>
          <cell r="D2322">
            <v>57589.04</v>
          </cell>
          <cell r="BA2322">
            <v>57589.04</v>
          </cell>
          <cell r="BC2322">
            <v>57589.04</v>
          </cell>
        </row>
        <row r="2323">
          <cell r="A2323" t="str">
            <v>CBAG224143</v>
          </cell>
          <cell r="B2323" t="str">
            <v>Servidões de Passagem</v>
          </cell>
          <cell r="C2323">
            <v>-111720438.12</v>
          </cell>
          <cell r="D2323">
            <v>-19565545.039999999</v>
          </cell>
          <cell r="U2323">
            <v>0</v>
          </cell>
          <cell r="AE2323">
            <v>-36681.589999999997</v>
          </cell>
          <cell r="AI2323">
            <v>-101879.99</v>
          </cell>
          <cell r="AU2323">
            <v>-183314.28</v>
          </cell>
          <cell r="AV2323">
            <v>-2270343</v>
          </cell>
          <cell r="AW2323">
            <v>-4847400.6900000004</v>
          </cell>
          <cell r="BA2323">
            <v>-138725602.71000001</v>
          </cell>
          <cell r="BC2323">
            <v>-138725602.71000001</v>
          </cell>
        </row>
        <row r="2324">
          <cell r="A2324" t="str">
            <v>2214301</v>
          </cell>
          <cell r="B2324" t="str">
            <v>LITIGIOS COM SERVIDOES DE PASSAGEM</v>
          </cell>
          <cell r="C2324">
            <v>-111726070.58</v>
          </cell>
          <cell r="D2324">
            <v>-19878091.390000001</v>
          </cell>
          <cell r="U2324">
            <v>0</v>
          </cell>
          <cell r="AE2324">
            <v>-36681.589999999997</v>
          </cell>
          <cell r="AI2324">
            <v>-101879.99</v>
          </cell>
          <cell r="AU2324">
            <v>-183314.28</v>
          </cell>
          <cell r="AV2324">
            <v>-2270343</v>
          </cell>
          <cell r="AW2324">
            <v>-4847400.6900000004</v>
          </cell>
          <cell r="BA2324">
            <v>-139043781.52000001</v>
          </cell>
          <cell r="BC2324">
            <v>-139043781.52000001</v>
          </cell>
        </row>
        <row r="2325">
          <cell r="A2325" t="str">
            <v>2214310</v>
          </cell>
          <cell r="B2325" t="str">
            <v>(-) PROVISAO PARA QUITAÇAO DEP VINC SERV PASSAGEM</v>
          </cell>
          <cell r="C2325">
            <v>5632.46</v>
          </cell>
          <cell r="D2325">
            <v>312546.34999999998</v>
          </cell>
          <cell r="BA2325">
            <v>318178.81</v>
          </cell>
          <cell r="BC2325">
            <v>318178.81</v>
          </cell>
        </row>
        <row r="2326">
          <cell r="A2326" t="str">
            <v>CBAG224144</v>
          </cell>
          <cell r="B2326" t="str">
            <v>Cíveis e Direito Administrativo</v>
          </cell>
          <cell r="C2326">
            <v>-115984201.91</v>
          </cell>
          <cell r="D2326">
            <v>-2028987654.6300001</v>
          </cell>
          <cell r="E2326">
            <v>-15793274</v>
          </cell>
          <cell r="F2326">
            <v>0</v>
          </cell>
          <cell r="G2326">
            <v>-323769.96999999997</v>
          </cell>
          <cell r="U2326">
            <v>-2754601.42</v>
          </cell>
          <cell r="V2326">
            <v>-234714.26</v>
          </cell>
          <cell r="W2326">
            <v>-66669.81</v>
          </cell>
          <cell r="X2326">
            <v>-408238.43</v>
          </cell>
          <cell r="Y2326">
            <v>-123293.48</v>
          </cell>
          <cell r="Z2326">
            <v>-14155.92</v>
          </cell>
          <cell r="AA2326">
            <v>-32421.62</v>
          </cell>
          <cell r="AB2326">
            <v>-4566.43</v>
          </cell>
          <cell r="AC2326">
            <v>-890909.59</v>
          </cell>
          <cell r="AD2326">
            <v>-427417.41</v>
          </cell>
          <cell r="AE2326">
            <v>-21005.56</v>
          </cell>
          <cell r="AF2326">
            <v>-777662.24</v>
          </cell>
          <cell r="AG2326">
            <v>-343395.19</v>
          </cell>
          <cell r="AH2326">
            <v>-1221975.42</v>
          </cell>
          <cell r="AL2326">
            <v>0</v>
          </cell>
          <cell r="AW2326">
            <v>0</v>
          </cell>
          <cell r="AY2326">
            <v>0</v>
          </cell>
          <cell r="AZ2326">
            <v>-640948279.88999999</v>
          </cell>
          <cell r="BA2326">
            <v>-2809358207.1799998</v>
          </cell>
          <cell r="BC2326">
            <v>-2809358207.1799998</v>
          </cell>
          <cell r="BD2326">
            <v>-175355108.74000001</v>
          </cell>
        </row>
        <row r="2327">
          <cell r="A2327" t="str">
            <v>2214302</v>
          </cell>
          <cell r="B2327" t="str">
            <v>LITIGIOS CIVEIS E ADMINISTRATIVOS</v>
          </cell>
          <cell r="C2327">
            <v>-115965739.43000001</v>
          </cell>
          <cell r="D2327">
            <v>-2029688559.8900001</v>
          </cell>
          <cell r="E2327">
            <v>-15793274</v>
          </cell>
          <cell r="F2327">
            <v>0</v>
          </cell>
          <cell r="G2327">
            <v>-323769.96999999997</v>
          </cell>
          <cell r="U2327">
            <v>-2754601.42</v>
          </cell>
          <cell r="V2327">
            <v>-234714.26</v>
          </cell>
          <cell r="W2327">
            <v>-66669.81</v>
          </cell>
          <cell r="X2327">
            <v>-408238.43</v>
          </cell>
          <cell r="Y2327">
            <v>-123293.48</v>
          </cell>
          <cell r="Z2327">
            <v>-14155.92</v>
          </cell>
          <cell r="AA2327">
            <v>-32421.62</v>
          </cell>
          <cell r="AB2327">
            <v>-4566.43</v>
          </cell>
          <cell r="AC2327">
            <v>-890909.59</v>
          </cell>
          <cell r="AD2327">
            <v>-427417.41</v>
          </cell>
          <cell r="AE2327">
            <v>-21005.56</v>
          </cell>
          <cell r="AF2327">
            <v>-777662.24</v>
          </cell>
          <cell r="AG2327">
            <v>-343395.19</v>
          </cell>
          <cell r="AH2327">
            <v>-1221975.42</v>
          </cell>
          <cell r="AL2327">
            <v>0</v>
          </cell>
          <cell r="AW2327">
            <v>0</v>
          </cell>
          <cell r="AY2327">
            <v>0</v>
          </cell>
          <cell r="AZ2327">
            <v>-640948279.88999999</v>
          </cell>
          <cell r="BA2327">
            <v>-2810040649.96</v>
          </cell>
          <cell r="BC2327">
            <v>-2810040649.96</v>
          </cell>
          <cell r="BD2327">
            <v>-175355108.74000001</v>
          </cell>
        </row>
        <row r="2328">
          <cell r="A2328" t="str">
            <v>2214311</v>
          </cell>
          <cell r="B2328" t="str">
            <v>(-) PROVISAO PARA QUITAÇAO DEP VINC CIVEIS E ADM</v>
          </cell>
          <cell r="C2328">
            <v>-18462.48</v>
          </cell>
          <cell r="D2328">
            <v>700905.26</v>
          </cell>
          <cell r="BA2328">
            <v>682442.78</v>
          </cell>
          <cell r="BC2328">
            <v>682442.78</v>
          </cell>
        </row>
        <row r="2329">
          <cell r="A2329" t="str">
            <v>CBAG224145</v>
          </cell>
          <cell r="B2329" t="str">
            <v>Desapropriações e Patrimoniais</v>
          </cell>
          <cell r="C2329">
            <v>-149466144.84999999</v>
          </cell>
          <cell r="D2329">
            <v>-2987345.34</v>
          </cell>
          <cell r="U2329">
            <v>-41451.32</v>
          </cell>
          <cell r="AU2329">
            <v>-2418088</v>
          </cell>
          <cell r="BA2329">
            <v>-154913029.50999999</v>
          </cell>
          <cell r="BC2329">
            <v>-154913029.50999999</v>
          </cell>
        </row>
        <row r="2330">
          <cell r="A2330" t="str">
            <v>2214304</v>
          </cell>
          <cell r="B2330" t="str">
            <v>LITIGIOS DESAPROPRIACOES DEMAIS PATRIMONIAIS</v>
          </cell>
          <cell r="C2330">
            <v>-149466144.84999999</v>
          </cell>
          <cell r="D2330">
            <v>-2987345.34</v>
          </cell>
          <cell r="U2330">
            <v>-41451.32</v>
          </cell>
          <cell r="AU2330">
            <v>-2418088</v>
          </cell>
          <cell r="BA2330">
            <v>-154913029.50999999</v>
          </cell>
          <cell r="BC2330">
            <v>-154913029.50999999</v>
          </cell>
        </row>
        <row r="2331">
          <cell r="A2331" t="str">
            <v>2214312</v>
          </cell>
          <cell r="B2331" t="str">
            <v>(-) PROVISAO PARA QUITAÇAO DEP VINC DESAP PATRIM</v>
          </cell>
        </row>
        <row r="2332">
          <cell r="A2332" t="str">
            <v>CBAG2242</v>
          </cell>
          <cell r="B2332" t="str">
            <v>Outras Provisões</v>
          </cell>
          <cell r="C2332">
            <v>-1905091.06</v>
          </cell>
          <cell r="D2332">
            <v>-11854202.890000001</v>
          </cell>
          <cell r="F2332">
            <v>0</v>
          </cell>
          <cell r="AC2332">
            <v>0</v>
          </cell>
          <cell r="AD2332">
            <v>0</v>
          </cell>
          <cell r="AG2332">
            <v>0</v>
          </cell>
          <cell r="AZ2332">
            <v>0</v>
          </cell>
          <cell r="BA2332">
            <v>-13759293.949999999</v>
          </cell>
          <cell r="BC2332">
            <v>-13759293.949999999</v>
          </cell>
          <cell r="BD2332">
            <v>-25174465.850000001</v>
          </cell>
        </row>
        <row r="2333">
          <cell r="A2333" t="str">
            <v>CBAG22421</v>
          </cell>
          <cell r="B2333" t="str">
            <v>Prov. p/ Passivos Ambientais e de Desativação</v>
          </cell>
          <cell r="C2333">
            <v>-1156125.3</v>
          </cell>
          <cell r="D2333">
            <v>-4111797.67</v>
          </cell>
          <cell r="AC2333">
            <v>0</v>
          </cell>
          <cell r="AD2333">
            <v>0</v>
          </cell>
          <cell r="AG2333">
            <v>0</v>
          </cell>
          <cell r="BA2333">
            <v>-5267922.97</v>
          </cell>
          <cell r="BC2333">
            <v>-5267922.97</v>
          </cell>
        </row>
        <row r="2334">
          <cell r="A2334" t="str">
            <v>2214307</v>
          </cell>
          <cell r="B2334" t="str">
            <v>LITIGIOS AMBIENTAIS</v>
          </cell>
          <cell r="C2334">
            <v>-1156125.3</v>
          </cell>
          <cell r="D2334">
            <v>-4111797.67</v>
          </cell>
          <cell r="AC2334">
            <v>0</v>
          </cell>
          <cell r="AD2334">
            <v>0</v>
          </cell>
          <cell r="AG2334">
            <v>0</v>
          </cell>
          <cell r="BA2334">
            <v>-5267922.97</v>
          </cell>
          <cell r="BC2334">
            <v>-5267922.97</v>
          </cell>
        </row>
        <row r="2335">
          <cell r="A2335" t="str">
            <v>CBAG22422</v>
          </cell>
          <cell r="B2335" t="str">
            <v>Prov. p/ Passivos Regulatórios</v>
          </cell>
          <cell r="C2335">
            <v>-748965.76</v>
          </cell>
          <cell r="D2335">
            <v>-7742405.2199999997</v>
          </cell>
          <cell r="F2335">
            <v>0</v>
          </cell>
          <cell r="AZ2335">
            <v>0</v>
          </cell>
          <cell r="BA2335">
            <v>-8491370.9800000004</v>
          </cell>
          <cell r="BC2335">
            <v>-8491370.9800000004</v>
          </cell>
          <cell r="BD2335">
            <v>-25174465.850000001</v>
          </cell>
        </row>
        <row r="2336">
          <cell r="A2336" t="str">
            <v>2214306</v>
          </cell>
          <cell r="B2336" t="str">
            <v>LITIGIOS REGULATORIOS</v>
          </cell>
          <cell r="C2336">
            <v>-748965.76</v>
          </cell>
          <cell r="D2336">
            <v>-7742405.2199999997</v>
          </cell>
          <cell r="F2336">
            <v>0</v>
          </cell>
          <cell r="AZ2336">
            <v>0</v>
          </cell>
          <cell r="BA2336">
            <v>-8491370.9800000004</v>
          </cell>
          <cell r="BC2336">
            <v>-8491370.9800000004</v>
          </cell>
          <cell r="BD2336">
            <v>-25174465.850000001</v>
          </cell>
        </row>
        <row r="2337">
          <cell r="A2337" t="str">
            <v>CBAG225</v>
          </cell>
          <cell r="B2337" t="str">
            <v>Passivos Regulatórios</v>
          </cell>
          <cell r="D2337">
            <v>-49341476.130000003</v>
          </cell>
          <cell r="BA2337">
            <v>-49341476.130000003</v>
          </cell>
          <cell r="BC2337">
            <v>-49341476.130000003</v>
          </cell>
        </row>
        <row r="2338">
          <cell r="A2338" t="str">
            <v>2213370</v>
          </cell>
          <cell r="B2338" t="str">
            <v>PASSIVO FINANCEIRO SETORIAL</v>
          </cell>
          <cell r="D2338">
            <v>-49341476.130000003</v>
          </cell>
          <cell r="BA2338">
            <v>-49341476.130000003</v>
          </cell>
          <cell r="BC2338">
            <v>-49341476.130000003</v>
          </cell>
        </row>
        <row r="2339">
          <cell r="A2339" t="str">
            <v>CBAG23</v>
          </cell>
          <cell r="B2339" t="str">
            <v>PATRIMÔNIO LÍQUIDO</v>
          </cell>
          <cell r="C2339">
            <v>-12790068285.67</v>
          </cell>
          <cell r="D2339">
            <v>-6610271868.1400003</v>
          </cell>
          <cell r="E2339">
            <v>-557130018.59000003</v>
          </cell>
          <cell r="F2339">
            <v>34840869.75</v>
          </cell>
          <cell r="G2339">
            <v>-272981424.18000001</v>
          </cell>
          <cell r="H2339">
            <v>-8634646.9499999993</v>
          </cell>
          <cell r="I2339">
            <v>-66474277.049999997</v>
          </cell>
          <cell r="J2339">
            <v>-70069342.849999994</v>
          </cell>
          <cell r="K2339">
            <v>-86424227.590000004</v>
          </cell>
          <cell r="L2339">
            <v>-76219771.780000001</v>
          </cell>
          <cell r="M2339">
            <v>-82737023.040000007</v>
          </cell>
          <cell r="N2339">
            <v>-84615079.159999996</v>
          </cell>
          <cell r="O2339">
            <v>-29789928.600000001</v>
          </cell>
          <cell r="P2339">
            <v>-248814220.88</v>
          </cell>
          <cell r="Q2339">
            <v>-26401279.129999999</v>
          </cell>
          <cell r="R2339">
            <v>-53030360.490000002</v>
          </cell>
          <cell r="S2339">
            <v>-91718046.640000001</v>
          </cell>
          <cell r="T2339">
            <v>-64498498.700000003</v>
          </cell>
          <cell r="U2339">
            <v>-1167356864.4100001</v>
          </cell>
          <cell r="V2339">
            <v>-136694072.16999999</v>
          </cell>
          <cell r="W2339">
            <v>-139709648.53999999</v>
          </cell>
          <cell r="X2339">
            <v>-143047497.31</v>
          </cell>
          <cell r="Y2339">
            <v>-137296711.53</v>
          </cell>
          <cell r="Z2339">
            <v>-125416876.27</v>
          </cell>
          <cell r="AA2339">
            <v>-139143179.13999999</v>
          </cell>
          <cell r="AB2339">
            <v>-121348376.51000001</v>
          </cell>
          <cell r="AC2339">
            <v>-166033659.91</v>
          </cell>
          <cell r="AD2339">
            <v>-158118033.40000001</v>
          </cell>
          <cell r="AE2339">
            <v>-200588838.22999999</v>
          </cell>
          <cell r="AF2339">
            <v>-155729542.08000001</v>
          </cell>
          <cell r="AG2339">
            <v>-156600227.83000001</v>
          </cell>
          <cell r="AH2339">
            <v>-156019910.55000001</v>
          </cell>
          <cell r="AI2339">
            <v>-68551977.700000003</v>
          </cell>
          <cell r="AJ2339">
            <v>-66100823.609999999</v>
          </cell>
          <cell r="AK2339">
            <v>-72136919.069999993</v>
          </cell>
          <cell r="AL2339">
            <v>-72341359.700000003</v>
          </cell>
          <cell r="AM2339">
            <v>-54577018.960000001</v>
          </cell>
          <cell r="AN2339">
            <v>-127039917.28</v>
          </cell>
          <cell r="AO2339">
            <v>-176054447.59</v>
          </cell>
          <cell r="AP2339">
            <v>-41745505.590000004</v>
          </cell>
          <cell r="AQ2339">
            <v>-44033104.200000003</v>
          </cell>
          <cell r="AR2339">
            <v>-45094118.509999998</v>
          </cell>
          <cell r="AS2339">
            <v>-45360109.420000002</v>
          </cell>
          <cell r="AT2339">
            <v>-563169275.51999998</v>
          </cell>
          <cell r="AU2339">
            <v>-229653102.88999999</v>
          </cell>
          <cell r="AV2339">
            <v>-126270909.95</v>
          </cell>
          <cell r="AW2339">
            <v>-192862101.65000001</v>
          </cell>
          <cell r="AX2339">
            <v>-184953254.78999999</v>
          </cell>
          <cell r="AY2339">
            <v>-418781422.58999997</v>
          </cell>
          <cell r="AZ2339">
            <v>-20817362501.490002</v>
          </cell>
          <cell r="BA2339">
            <v>-47634228738.080002</v>
          </cell>
          <cell r="BB2339">
            <v>26503004141.209999</v>
          </cell>
          <cell r="BC2339">
            <v>-21131224596.869999</v>
          </cell>
          <cell r="BD2339">
            <v>-20525767783.639999</v>
          </cell>
        </row>
        <row r="2340">
          <cell r="A2340" t="str">
            <v>CBAG231</v>
          </cell>
          <cell r="B2340" t="str">
            <v>Capital Social</v>
          </cell>
          <cell r="C2340">
            <v>-6242757424.1499996</v>
          </cell>
          <cell r="D2340">
            <v>-5359205948.71</v>
          </cell>
          <cell r="E2340">
            <v>-220965711.15000001</v>
          </cell>
          <cell r="F2340">
            <v>-35503000</v>
          </cell>
          <cell r="G2340">
            <v>-425661536</v>
          </cell>
          <cell r="H2340">
            <v>-15084872.220000001</v>
          </cell>
          <cell r="I2340">
            <v>-40154718</v>
          </cell>
          <cell r="J2340">
            <v>-38545241</v>
          </cell>
          <cell r="K2340">
            <v>-66474111</v>
          </cell>
          <cell r="L2340">
            <v>-36482498</v>
          </cell>
          <cell r="M2340">
            <v>-61361000</v>
          </cell>
          <cell r="N2340">
            <v>-67511000</v>
          </cell>
          <cell r="O2340">
            <v>-23058000</v>
          </cell>
          <cell r="P2340">
            <v>-173621468.72</v>
          </cell>
          <cell r="Q2340">
            <v>-23910989.559999999</v>
          </cell>
          <cell r="R2340">
            <v>-34633290.170000002</v>
          </cell>
          <cell r="S2340">
            <v>-66598048.229999997</v>
          </cell>
          <cell r="T2340">
            <v>-48216516.770000003</v>
          </cell>
          <cell r="U2340">
            <v>-1431744994.6400001</v>
          </cell>
          <cell r="V2340">
            <v>-127642113.89</v>
          </cell>
          <cell r="W2340">
            <v>-125701181.44</v>
          </cell>
          <cell r="X2340">
            <v>-137882169.40000001</v>
          </cell>
          <cell r="Y2340">
            <v>-134020645.51000001</v>
          </cell>
          <cell r="Z2340">
            <v>-125232430.73999999</v>
          </cell>
          <cell r="AA2340">
            <v>-138751296.00999999</v>
          </cell>
          <cell r="AB2340">
            <v>-116897018.04000001</v>
          </cell>
          <cell r="AC2340">
            <v>-160686187.03999999</v>
          </cell>
          <cell r="AD2340">
            <v>-154721799.43000001</v>
          </cell>
          <cell r="AE2340">
            <v>-203154987.55000001</v>
          </cell>
          <cell r="AF2340">
            <v>-162692801.49000001</v>
          </cell>
          <cell r="AG2340">
            <v>-146324774.06999999</v>
          </cell>
          <cell r="AH2340">
            <v>-145986218.34999999</v>
          </cell>
          <cell r="AI2340">
            <v>-70059711.689999998</v>
          </cell>
          <cell r="AJ2340">
            <v>-65776033.799999997</v>
          </cell>
          <cell r="AK2340">
            <v>-72672970.040000007</v>
          </cell>
          <cell r="AL2340">
            <v>-71078807.489999995</v>
          </cell>
          <cell r="AM2340">
            <v>-47212620</v>
          </cell>
          <cell r="AN2340">
            <v>-119862697.87</v>
          </cell>
          <cell r="AO2340">
            <v>-123718731.78</v>
          </cell>
          <cell r="AP2340">
            <v>-30857513</v>
          </cell>
          <cell r="AQ2340">
            <v>-30857513</v>
          </cell>
          <cell r="AR2340">
            <v>-30857513</v>
          </cell>
          <cell r="AS2340">
            <v>-30857513</v>
          </cell>
          <cell r="AT2340">
            <v>-409508878.62</v>
          </cell>
          <cell r="AU2340">
            <v>-223913236.34</v>
          </cell>
          <cell r="AV2340">
            <v>-53000000</v>
          </cell>
          <cell r="AW2340">
            <v>-88000000</v>
          </cell>
          <cell r="AX2340">
            <v>-98000000</v>
          </cell>
          <cell r="AY2340">
            <v>-237210461.91</v>
          </cell>
          <cell r="AZ2340">
            <v>-10800000000</v>
          </cell>
          <cell r="BA2340">
            <v>-28894628192.82</v>
          </cell>
          <cell r="BB2340">
            <v>18094628068.139999</v>
          </cell>
          <cell r="BC2340">
            <v>-10800000124.68</v>
          </cell>
          <cell r="BD2340">
            <v>-10800000000</v>
          </cell>
        </row>
        <row r="2341">
          <cell r="A2341" t="str">
            <v>CBAG2311</v>
          </cell>
          <cell r="B2341" t="str">
            <v>Capital Subscrito</v>
          </cell>
          <cell r="C2341">
            <v>-6242757424.1499996</v>
          </cell>
          <cell r="D2341">
            <v>-5359205948.71</v>
          </cell>
          <cell r="E2341">
            <v>-220965711.15000001</v>
          </cell>
          <cell r="F2341">
            <v>-35503000</v>
          </cell>
          <cell r="G2341">
            <v>-425661536</v>
          </cell>
          <cell r="H2341">
            <v>-15084872.220000001</v>
          </cell>
          <cell r="I2341">
            <v>-40154718</v>
          </cell>
          <cell r="J2341">
            <v>-38545241</v>
          </cell>
          <cell r="K2341">
            <v>-66474111</v>
          </cell>
          <cell r="L2341">
            <v>-36482498</v>
          </cell>
          <cell r="M2341">
            <v>-61361000</v>
          </cell>
          <cell r="N2341">
            <v>-67511000</v>
          </cell>
          <cell r="O2341">
            <v>-23058000</v>
          </cell>
          <cell r="P2341">
            <v>-173621468.72</v>
          </cell>
          <cell r="Q2341">
            <v>-23910989.559999999</v>
          </cell>
          <cell r="R2341">
            <v>-34633290.170000002</v>
          </cell>
          <cell r="S2341">
            <v>-66598048.229999997</v>
          </cell>
          <cell r="T2341">
            <v>-48216516.770000003</v>
          </cell>
          <cell r="U2341">
            <v>-1431744994.6400001</v>
          </cell>
          <cell r="V2341">
            <v>-127642113.89</v>
          </cell>
          <cell r="W2341">
            <v>-125701181.44</v>
          </cell>
          <cell r="X2341">
            <v>-137882169.40000001</v>
          </cell>
          <cell r="Y2341">
            <v>-134020645.51000001</v>
          </cell>
          <cell r="Z2341">
            <v>-125232430.73999999</v>
          </cell>
          <cell r="AA2341">
            <v>-138751296.00999999</v>
          </cell>
          <cell r="AB2341">
            <v>-116897018.04000001</v>
          </cell>
          <cell r="AC2341">
            <v>-160686187.03999999</v>
          </cell>
          <cell r="AD2341">
            <v>-154721799.43000001</v>
          </cell>
          <cell r="AE2341">
            <v>-203154987.55000001</v>
          </cell>
          <cell r="AF2341">
            <v>-162692801.49000001</v>
          </cell>
          <cell r="AG2341">
            <v>-146324774.06999999</v>
          </cell>
          <cell r="AH2341">
            <v>-145986218.34999999</v>
          </cell>
          <cell r="AI2341">
            <v>-70059711.689999998</v>
          </cell>
          <cell r="AJ2341">
            <v>-65776033.799999997</v>
          </cell>
          <cell r="AK2341">
            <v>-72672970.040000007</v>
          </cell>
          <cell r="AL2341">
            <v>-71078807.489999995</v>
          </cell>
          <cell r="AM2341">
            <v>-47212620</v>
          </cell>
          <cell r="AN2341">
            <v>-119862697.87</v>
          </cell>
          <cell r="AO2341">
            <v>-123718731.78</v>
          </cell>
          <cell r="AP2341">
            <v>-30857513</v>
          </cell>
          <cell r="AQ2341">
            <v>-30857513</v>
          </cell>
          <cell r="AR2341">
            <v>-30857513</v>
          </cell>
          <cell r="AS2341">
            <v>-30857513</v>
          </cell>
          <cell r="AT2341">
            <v>-409508878.62</v>
          </cell>
          <cell r="AU2341">
            <v>-223913236.34</v>
          </cell>
          <cell r="AV2341">
            <v>-53000000</v>
          </cell>
          <cell r="AW2341">
            <v>-88000000</v>
          </cell>
          <cell r="AX2341">
            <v>-98000000</v>
          </cell>
          <cell r="AY2341">
            <v>-237210461.91</v>
          </cell>
          <cell r="AZ2341">
            <v>-10800000000</v>
          </cell>
          <cell r="BA2341">
            <v>-28894628192.82</v>
          </cell>
          <cell r="BB2341">
            <v>18094628068.139999</v>
          </cell>
          <cell r="BC2341">
            <v>-10800000124.68</v>
          </cell>
          <cell r="BD2341">
            <v>-10800000000</v>
          </cell>
        </row>
        <row r="2342">
          <cell r="A2342" t="str">
            <v>2410000</v>
          </cell>
          <cell r="B2342" t="str">
            <v>CAPITAL SUBSCRITO</v>
          </cell>
          <cell r="C2342">
            <v>-6242757424.1499996</v>
          </cell>
          <cell r="D2342">
            <v>-5359205948.71</v>
          </cell>
          <cell r="E2342">
            <v>-220965711.15000001</v>
          </cell>
          <cell r="F2342">
            <v>-35503000</v>
          </cell>
          <cell r="G2342">
            <v>-425661536</v>
          </cell>
          <cell r="H2342">
            <v>-15084872.220000001</v>
          </cell>
          <cell r="I2342">
            <v>-40154718</v>
          </cell>
          <cell r="J2342">
            <v>-38545241</v>
          </cell>
          <cell r="K2342">
            <v>-66474111</v>
          </cell>
          <cell r="L2342">
            <v>-36482498</v>
          </cell>
          <cell r="M2342">
            <v>-61361000</v>
          </cell>
          <cell r="N2342">
            <v>-67511000</v>
          </cell>
          <cell r="O2342">
            <v>-23058000</v>
          </cell>
          <cell r="P2342">
            <v>-173621468.72</v>
          </cell>
          <cell r="Q2342">
            <v>-23910989.559999999</v>
          </cell>
          <cell r="R2342">
            <v>-34633290.170000002</v>
          </cell>
          <cell r="S2342">
            <v>-66598048.229999997</v>
          </cell>
          <cell r="T2342">
            <v>-48216516.770000003</v>
          </cell>
          <cell r="U2342">
            <v>-1431744994.6400001</v>
          </cell>
          <cell r="V2342">
            <v>-127642113.89</v>
          </cell>
          <cell r="W2342">
            <v>-125701181.44</v>
          </cell>
          <cell r="X2342">
            <v>-137882169.40000001</v>
          </cell>
          <cell r="Y2342">
            <v>-134020645.51000001</v>
          </cell>
          <cell r="Z2342">
            <v>-125232430.73999999</v>
          </cell>
          <cell r="AA2342">
            <v>-138751296.00999999</v>
          </cell>
          <cell r="AB2342">
            <v>-116897018.04000001</v>
          </cell>
          <cell r="AC2342">
            <v>-160686187.03999999</v>
          </cell>
          <cell r="AD2342">
            <v>-154721799.43000001</v>
          </cell>
          <cell r="AE2342">
            <v>-203154987.55000001</v>
          </cell>
          <cell r="AF2342">
            <v>-162692801.49000001</v>
          </cell>
          <cell r="AG2342">
            <v>-146324774.06999999</v>
          </cell>
          <cell r="AH2342">
            <v>-145986218.34999999</v>
          </cell>
          <cell r="AI2342">
            <v>-70059711.689999998</v>
          </cell>
          <cell r="AJ2342">
            <v>-65776033.799999997</v>
          </cell>
          <cell r="AK2342">
            <v>-72672970.040000007</v>
          </cell>
          <cell r="AL2342">
            <v>-71078807.489999995</v>
          </cell>
          <cell r="AM2342">
            <v>-47212620</v>
          </cell>
          <cell r="AN2342">
            <v>-119862697.87</v>
          </cell>
          <cell r="AO2342">
            <v>-123718731.78</v>
          </cell>
          <cell r="AP2342">
            <v>-30857513</v>
          </cell>
          <cell r="AQ2342">
            <v>-30857513</v>
          </cell>
          <cell r="AR2342">
            <v>-30857513</v>
          </cell>
          <cell r="AS2342">
            <v>-30857513</v>
          </cell>
          <cell r="AT2342">
            <v>-409508878.62</v>
          </cell>
          <cell r="AU2342">
            <v>-223913236.34</v>
          </cell>
          <cell r="AV2342">
            <v>-53000000</v>
          </cell>
          <cell r="AW2342">
            <v>-88000000</v>
          </cell>
          <cell r="AX2342">
            <v>-98000000</v>
          </cell>
          <cell r="AY2342">
            <v>-237210461.91</v>
          </cell>
          <cell r="BA2342">
            <v>-18094628192.82</v>
          </cell>
          <cell r="BB2342">
            <v>18094628068.139999</v>
          </cell>
          <cell r="BC2342">
            <v>-124.68</v>
          </cell>
        </row>
        <row r="2343">
          <cell r="A2343" t="str">
            <v>2410001</v>
          </cell>
          <cell r="B2343" t="str">
            <v>ACOES ORDINARIAS INTEGRALIZADAS</v>
          </cell>
          <cell r="AZ2343">
            <v>-4160041427.29</v>
          </cell>
          <cell r="BA2343">
            <v>-4160041427.29</v>
          </cell>
          <cell r="BC2343">
            <v>-4160041427.29</v>
          </cell>
          <cell r="BD2343">
            <v>-4160041427.29</v>
          </cell>
        </row>
        <row r="2344">
          <cell r="A2344" t="str">
            <v>2410002</v>
          </cell>
          <cell r="B2344" t="str">
            <v>ACOES PREFERENCIAIS-CLASSE A</v>
          </cell>
          <cell r="AZ2344">
            <v>-12344869.890000001</v>
          </cell>
          <cell r="BA2344">
            <v>-12344869.890000001</v>
          </cell>
          <cell r="BC2344">
            <v>-12344869.890000001</v>
          </cell>
          <cell r="BD2344">
            <v>-12344869.890000001</v>
          </cell>
        </row>
        <row r="2345">
          <cell r="A2345" t="str">
            <v>2410003</v>
          </cell>
          <cell r="B2345" t="str">
            <v>ACOES PREFERENCIAIS-CLASSE B</v>
          </cell>
          <cell r="AZ2345">
            <v>-6627613702.8199997</v>
          </cell>
          <cell r="BA2345">
            <v>-6627613702.8199997</v>
          </cell>
          <cell r="BC2345">
            <v>-6627613702.8199997</v>
          </cell>
          <cell r="BD2345">
            <v>-6627613702.8199997</v>
          </cell>
        </row>
        <row r="2346">
          <cell r="A2346" t="str">
            <v>CBAG234</v>
          </cell>
          <cell r="B2346" t="str">
            <v>Reservas de Lucros</v>
          </cell>
          <cell r="C2346">
            <v>-5961257295.5</v>
          </cell>
          <cell r="D2346">
            <v>-1235288794.75</v>
          </cell>
          <cell r="E2346">
            <v>-336526989.70999998</v>
          </cell>
          <cell r="F2346">
            <v>0</v>
          </cell>
          <cell r="G2346">
            <v>0</v>
          </cell>
          <cell r="I2346">
            <v>-26319559.050000001</v>
          </cell>
          <cell r="J2346">
            <v>-31524101.850000001</v>
          </cell>
          <cell r="K2346">
            <v>-19950116.59</v>
          </cell>
          <cell r="L2346">
            <v>-39737273.770000003</v>
          </cell>
          <cell r="M2346">
            <v>-21376023.039999999</v>
          </cell>
          <cell r="N2346">
            <v>-17104079.170000002</v>
          </cell>
          <cell r="O2346">
            <v>-6731928.5999999996</v>
          </cell>
          <cell r="P2346">
            <v>-75192752.159999996</v>
          </cell>
          <cell r="Q2346">
            <v>-2490289.5699999998</v>
          </cell>
          <cell r="R2346">
            <v>-18397070.329999998</v>
          </cell>
          <cell r="S2346">
            <v>-25119998.41</v>
          </cell>
          <cell r="T2346">
            <v>-16281981.93</v>
          </cell>
          <cell r="V2346">
            <v>-9051958.2799999993</v>
          </cell>
          <cell r="W2346">
            <v>-14008467.1</v>
          </cell>
          <cell r="X2346">
            <v>-5165327.91</v>
          </cell>
          <cell r="Y2346">
            <v>-3276066.02</v>
          </cell>
          <cell r="Z2346">
            <v>-184445.53</v>
          </cell>
          <cell r="AA2346">
            <v>-391883.13</v>
          </cell>
          <cell r="AB2346">
            <v>-4451358.47</v>
          </cell>
          <cell r="AC2346">
            <v>-5347472.87</v>
          </cell>
          <cell r="AD2346">
            <v>-3396233.97</v>
          </cell>
          <cell r="AG2346">
            <v>-10275453.76</v>
          </cell>
          <cell r="AH2346">
            <v>-10033692.199999999</v>
          </cell>
          <cell r="AJ2346">
            <v>-164789.81</v>
          </cell>
          <cell r="AL2346">
            <v>-1262552.21</v>
          </cell>
          <cell r="AM2346">
            <v>-7364398.96</v>
          </cell>
          <cell r="AN2346">
            <v>-7177219.4100000001</v>
          </cell>
          <cell r="AO2346">
            <v>-52335715.810000002</v>
          </cell>
          <cell r="AP2346">
            <v>-9887992.5899999999</v>
          </cell>
          <cell r="AQ2346">
            <v>-13175591.199999999</v>
          </cell>
          <cell r="AR2346">
            <v>-14236605.51</v>
          </cell>
          <cell r="AS2346">
            <v>-14502596.42</v>
          </cell>
          <cell r="AT2346">
            <v>-153660396.90000001</v>
          </cell>
          <cell r="AU2346">
            <v>-5739866.5499999998</v>
          </cell>
          <cell r="AV2346">
            <v>-73270909.950000003</v>
          </cell>
          <cell r="AW2346">
            <v>-104862101.65000001</v>
          </cell>
          <cell r="AX2346">
            <v>-86953254.790000007</v>
          </cell>
          <cell r="AY2346">
            <v>-182684225.08000001</v>
          </cell>
          <cell r="AZ2346">
            <v>-9423981160.7199993</v>
          </cell>
          <cell r="BA2346">
            <v>-18050139991.23</v>
          </cell>
          <cell r="BB2346">
            <v>8626158830.5100002</v>
          </cell>
          <cell r="BC2346">
            <v>-9423981160.7199993</v>
          </cell>
          <cell r="BD2346">
            <v>-10610852806.370001</v>
          </cell>
        </row>
        <row r="2347">
          <cell r="A2347" t="str">
            <v>CBAG2341</v>
          </cell>
          <cell r="B2347" t="str">
            <v>Reserva Legal</v>
          </cell>
          <cell r="C2347">
            <v>-877479316.84000003</v>
          </cell>
          <cell r="D2347">
            <v>-306744107.56</v>
          </cell>
          <cell r="E2347">
            <v>-44193142.229999997</v>
          </cell>
          <cell r="F2347">
            <v>0</v>
          </cell>
          <cell r="G2347">
            <v>0</v>
          </cell>
          <cell r="I2347">
            <v>-1749924.86</v>
          </cell>
          <cell r="J2347">
            <v>-2081836.35</v>
          </cell>
          <cell r="K2347">
            <v>-1414302.06</v>
          </cell>
          <cell r="L2347">
            <v>-2634976.34</v>
          </cell>
          <cell r="M2347">
            <v>-1470019.24</v>
          </cell>
          <cell r="N2347">
            <v>-1121578.98</v>
          </cell>
          <cell r="O2347">
            <v>-526289.69999999995</v>
          </cell>
          <cell r="P2347">
            <v>-5996543.0300000003</v>
          </cell>
          <cell r="Q2347">
            <v>-163297.68</v>
          </cell>
          <cell r="R2347">
            <v>-2250206.36</v>
          </cell>
          <cell r="S2347">
            <v>-1781357.07</v>
          </cell>
          <cell r="T2347">
            <v>-1138203.19</v>
          </cell>
          <cell r="V2347">
            <v>-593571.04</v>
          </cell>
          <cell r="W2347">
            <v>-918588.01</v>
          </cell>
          <cell r="X2347">
            <v>-346942.22</v>
          </cell>
          <cell r="Y2347">
            <v>-214824</v>
          </cell>
          <cell r="Z2347">
            <v>-12094.79</v>
          </cell>
          <cell r="AA2347">
            <v>-25697.25</v>
          </cell>
          <cell r="AB2347">
            <v>-291892.36</v>
          </cell>
          <cell r="AC2347">
            <v>-350653.95</v>
          </cell>
          <cell r="AD2347">
            <v>-222703.87</v>
          </cell>
          <cell r="AG2347">
            <v>-673800.24</v>
          </cell>
          <cell r="AH2347">
            <v>-657947.03</v>
          </cell>
          <cell r="AJ2347">
            <v>-10805.89</v>
          </cell>
          <cell r="AL2347">
            <v>-82790.31</v>
          </cell>
          <cell r="AM2347">
            <v>-616796.41</v>
          </cell>
          <cell r="AN2347">
            <v>-735594.2</v>
          </cell>
          <cell r="AO2347">
            <v>-3383356.16</v>
          </cell>
          <cell r="AP2347">
            <v>-688651.28</v>
          </cell>
          <cell r="AQ2347">
            <v>-841332.4</v>
          </cell>
          <cell r="AR2347">
            <v>-925949.08</v>
          </cell>
          <cell r="AS2347">
            <v>-909616.5</v>
          </cell>
          <cell r="AT2347">
            <v>-46488490.219999999</v>
          </cell>
          <cell r="AU2347">
            <v>-376384.69</v>
          </cell>
          <cell r="AV2347">
            <v>-5738807.2599999998</v>
          </cell>
          <cell r="AW2347">
            <v>-8167124.6500000004</v>
          </cell>
          <cell r="AX2347">
            <v>-11064261.93</v>
          </cell>
          <cell r="AY2347">
            <v>-22793728.629999999</v>
          </cell>
          <cell r="AZ2347">
            <v>-1512687167.9100001</v>
          </cell>
          <cell r="BA2347">
            <v>-2870564673.77</v>
          </cell>
          <cell r="BB2347">
            <v>1357877505.8599999</v>
          </cell>
          <cell r="BC2347">
            <v>-1512687167.9100001</v>
          </cell>
          <cell r="BD2347">
            <v>-1457086832.8699999</v>
          </cell>
        </row>
        <row r="2348">
          <cell r="A2348" t="str">
            <v>2440000</v>
          </cell>
          <cell r="B2348" t="str">
            <v>RESERVA LEGAL</v>
          </cell>
          <cell r="C2348">
            <v>-877479316.84000003</v>
          </cell>
          <cell r="D2348">
            <v>-306744107.56</v>
          </cell>
          <cell r="E2348">
            <v>-44193142.229999997</v>
          </cell>
          <cell r="F2348">
            <v>0</v>
          </cell>
          <cell r="G2348">
            <v>0</v>
          </cell>
          <cell r="I2348">
            <v>-1749924.86</v>
          </cell>
          <cell r="J2348">
            <v>-2081836.35</v>
          </cell>
          <cell r="K2348">
            <v>-1414302.06</v>
          </cell>
          <cell r="L2348">
            <v>-2634976.34</v>
          </cell>
          <cell r="M2348">
            <v>-1470019.24</v>
          </cell>
          <cell r="N2348">
            <v>-1121578.98</v>
          </cell>
          <cell r="O2348">
            <v>-526289.69999999995</v>
          </cell>
          <cell r="P2348">
            <v>-5996543.0300000003</v>
          </cell>
          <cell r="Q2348">
            <v>-163297.68</v>
          </cell>
          <cell r="R2348">
            <v>-2250206.36</v>
          </cell>
          <cell r="S2348">
            <v>-1781357.07</v>
          </cell>
          <cell r="T2348">
            <v>-1138203.19</v>
          </cell>
          <cell r="V2348">
            <v>-593571.04</v>
          </cell>
          <cell r="W2348">
            <v>-918588.01</v>
          </cell>
          <cell r="X2348">
            <v>-346942.22</v>
          </cell>
          <cell r="Y2348">
            <v>-214824</v>
          </cell>
          <cell r="Z2348">
            <v>-12094.79</v>
          </cell>
          <cell r="AA2348">
            <v>-25697.25</v>
          </cell>
          <cell r="AB2348">
            <v>-291892.36</v>
          </cell>
          <cell r="AC2348">
            <v>-350653.95</v>
          </cell>
          <cell r="AD2348">
            <v>-222703.87</v>
          </cell>
          <cell r="AG2348">
            <v>-673800.24</v>
          </cell>
          <cell r="AH2348">
            <v>-657947.03</v>
          </cell>
          <cell r="AJ2348">
            <v>-10805.89</v>
          </cell>
          <cell r="AL2348">
            <v>-82790.31</v>
          </cell>
          <cell r="AM2348">
            <v>-616796.41</v>
          </cell>
          <cell r="AN2348">
            <v>-735594.2</v>
          </cell>
          <cell r="AO2348">
            <v>-3383356.16</v>
          </cell>
          <cell r="AP2348">
            <v>-688651.28</v>
          </cell>
          <cell r="AQ2348">
            <v>-841332.4</v>
          </cell>
          <cell r="AR2348">
            <v>-925949.08</v>
          </cell>
          <cell r="AS2348">
            <v>-909616.5</v>
          </cell>
          <cell r="AT2348">
            <v>-46488490.219999999</v>
          </cell>
          <cell r="AU2348">
            <v>-376384.69</v>
          </cell>
          <cell r="AV2348">
            <v>-5738807.2599999998</v>
          </cell>
          <cell r="AW2348">
            <v>-8167124.6500000004</v>
          </cell>
          <cell r="AX2348">
            <v>-11064261.93</v>
          </cell>
          <cell r="AY2348">
            <v>-22793728.629999999</v>
          </cell>
          <cell r="AZ2348">
            <v>-1512687167.9100001</v>
          </cell>
          <cell r="BA2348">
            <v>-2870564673.77</v>
          </cell>
          <cell r="BB2348">
            <v>1357877505.8599999</v>
          </cell>
          <cell r="BC2348">
            <v>-1512687167.9100001</v>
          </cell>
          <cell r="BD2348">
            <v>-1457086832.8699999</v>
          </cell>
        </row>
        <row r="2349">
          <cell r="A2349" t="str">
            <v>CBAG2342</v>
          </cell>
          <cell r="B2349" t="str">
            <v>Reserva de Retenção de Lucros</v>
          </cell>
          <cell r="C2349">
            <v>-4241625038.8099999</v>
          </cell>
          <cell r="D2349">
            <v>-928544687.19000006</v>
          </cell>
          <cell r="E2349">
            <v>-292333847.48000002</v>
          </cell>
          <cell r="F2349">
            <v>0</v>
          </cell>
          <cell r="G2349">
            <v>0</v>
          </cell>
          <cell r="I2349">
            <v>-24569634.190000001</v>
          </cell>
          <cell r="J2349">
            <v>-23120085.140000001</v>
          </cell>
          <cell r="K2349">
            <v>-18535814.530000001</v>
          </cell>
          <cell r="L2349">
            <v>-28925648.93</v>
          </cell>
          <cell r="M2349">
            <v>-19906003.800000001</v>
          </cell>
          <cell r="N2349">
            <v>-15982500.189999999</v>
          </cell>
          <cell r="O2349">
            <v>-6205638.9000000004</v>
          </cell>
          <cell r="P2349">
            <v>-50269472.640000001</v>
          </cell>
          <cell r="Q2349">
            <v>-1331934.23</v>
          </cell>
          <cell r="R2349">
            <v>-13123913.539999999</v>
          </cell>
          <cell r="S2349">
            <v>-19154697.280000001</v>
          </cell>
          <cell r="T2349">
            <v>-10882554.74</v>
          </cell>
          <cell r="V2349">
            <v>-4636228.45</v>
          </cell>
          <cell r="W2349">
            <v>-8095065.0300000003</v>
          </cell>
          <cell r="X2349">
            <v>-4818385.6900000004</v>
          </cell>
          <cell r="Y2349">
            <v>-1353226.44</v>
          </cell>
          <cell r="AB2349">
            <v>-2951445.38</v>
          </cell>
          <cell r="AC2349">
            <v>-2591599.69</v>
          </cell>
          <cell r="AG2349">
            <v>-8203324.5</v>
          </cell>
          <cell r="AH2349">
            <v>-6147821.6299999999</v>
          </cell>
          <cell r="AJ2349">
            <v>-153983.92000000001</v>
          </cell>
          <cell r="AL2349">
            <v>-1179761.8999999999</v>
          </cell>
          <cell r="AM2349">
            <v>-6747602.5499999998</v>
          </cell>
          <cell r="AN2349">
            <v>-6441625.21</v>
          </cell>
          <cell r="AO2349">
            <v>-48952359.649999999</v>
          </cell>
          <cell r="AP2349">
            <v>-9199341.3100000005</v>
          </cell>
          <cell r="AQ2349">
            <v>-12334258.800000001</v>
          </cell>
          <cell r="AR2349">
            <v>-13310656.43</v>
          </cell>
          <cell r="AS2349">
            <v>-13592979.92</v>
          </cell>
          <cell r="AV2349">
            <v>-67532102.689999998</v>
          </cell>
          <cell r="AW2349">
            <v>-96694977</v>
          </cell>
          <cell r="AX2349">
            <v>-58591961.43</v>
          </cell>
          <cell r="AY2349">
            <v>-123933727.93000001</v>
          </cell>
          <cell r="AZ2349">
            <v>-7911293992.8100004</v>
          </cell>
          <cell r="BA2349">
            <v>-14103267899.950001</v>
          </cell>
          <cell r="BB2349">
            <v>6191973907.1400003</v>
          </cell>
          <cell r="BC2349">
            <v>-7911293992.8100004</v>
          </cell>
          <cell r="BD2349">
            <v>-7785090841.79</v>
          </cell>
        </row>
        <row r="2350">
          <cell r="A2350" t="str">
            <v>2440300</v>
          </cell>
          <cell r="B2350" t="str">
            <v>RESERVA DE RETENCAO DE LUCROS</v>
          </cell>
          <cell r="C2350">
            <v>-4241625038.8099999</v>
          </cell>
          <cell r="D2350">
            <v>-928544687.19000006</v>
          </cell>
          <cell r="E2350">
            <v>-292333847.48000002</v>
          </cell>
          <cell r="F2350">
            <v>0</v>
          </cell>
          <cell r="G2350">
            <v>0</v>
          </cell>
          <cell r="I2350">
            <v>-24569634.190000001</v>
          </cell>
          <cell r="J2350">
            <v>-23120085.140000001</v>
          </cell>
          <cell r="K2350">
            <v>-18535814.530000001</v>
          </cell>
          <cell r="L2350">
            <v>-28925648.93</v>
          </cell>
          <cell r="M2350">
            <v>-19906003.800000001</v>
          </cell>
          <cell r="N2350">
            <v>-15982500.189999999</v>
          </cell>
          <cell r="O2350">
            <v>-6205638.9000000004</v>
          </cell>
          <cell r="P2350">
            <v>-50269472.640000001</v>
          </cell>
          <cell r="Q2350">
            <v>-1331934.23</v>
          </cell>
          <cell r="R2350">
            <v>-13123913.539999999</v>
          </cell>
          <cell r="S2350">
            <v>-19154697.280000001</v>
          </cell>
          <cell r="T2350">
            <v>-10882554.74</v>
          </cell>
          <cell r="V2350">
            <v>-4636228.45</v>
          </cell>
          <cell r="W2350">
            <v>-8095065.0300000003</v>
          </cell>
          <cell r="X2350">
            <v>-4818385.6900000004</v>
          </cell>
          <cell r="Y2350">
            <v>-1353226.44</v>
          </cell>
          <cell r="AB2350">
            <v>-2951445.38</v>
          </cell>
          <cell r="AC2350">
            <v>-2591599.69</v>
          </cell>
          <cell r="AG2350">
            <v>-8203324.5</v>
          </cell>
          <cell r="AH2350">
            <v>-6147821.6299999999</v>
          </cell>
          <cell r="AJ2350">
            <v>-153983.92000000001</v>
          </cell>
          <cell r="AL2350">
            <v>-1179761.8999999999</v>
          </cell>
          <cell r="AM2350">
            <v>-6747602.5499999998</v>
          </cell>
          <cell r="AN2350">
            <v>-6441625.21</v>
          </cell>
          <cell r="AO2350">
            <v>-48952359.649999999</v>
          </cell>
          <cell r="AP2350">
            <v>-9199341.3100000005</v>
          </cell>
          <cell r="AQ2350">
            <v>-12334258.800000001</v>
          </cell>
          <cell r="AR2350">
            <v>-13310656.43</v>
          </cell>
          <cell r="AS2350">
            <v>-13592979.92</v>
          </cell>
          <cell r="AV2350">
            <v>-67532102.689999998</v>
          </cell>
          <cell r="AW2350">
            <v>-96694977</v>
          </cell>
          <cell r="AX2350">
            <v>-58591961.43</v>
          </cell>
          <cell r="AY2350">
            <v>-102683413.89</v>
          </cell>
          <cell r="AZ2350">
            <v>-7911293992.8100004</v>
          </cell>
          <cell r="BA2350">
            <v>-14082017585.91</v>
          </cell>
          <cell r="BB2350">
            <v>6170723593.1000004</v>
          </cell>
          <cell r="BC2350">
            <v>-7911293992.8100004</v>
          </cell>
          <cell r="BD2350">
            <v>-7785090841.79</v>
          </cell>
        </row>
        <row r="2351">
          <cell r="A2351" t="str">
            <v>2440400</v>
          </cell>
          <cell r="B2351" t="str">
            <v>RESERVA DE RETENCAO DE LUCROS A REALIZAR</v>
          </cell>
          <cell r="AY2351">
            <v>-21250314.039999999</v>
          </cell>
          <cell r="BA2351">
            <v>-21250314.039999999</v>
          </cell>
          <cell r="BB2351">
            <v>21250314.039999999</v>
          </cell>
          <cell r="BC2351">
            <v>0</v>
          </cell>
        </row>
        <row r="2352">
          <cell r="A2352" t="str">
            <v>CBAG2343</v>
          </cell>
          <cell r="B2352" t="str">
            <v>Dividendo Adicional Proposto</v>
          </cell>
          <cell r="C2352">
            <v>-842152939.85000002</v>
          </cell>
          <cell r="D2352">
            <v>0</v>
          </cell>
          <cell r="G2352">
            <v>0</v>
          </cell>
          <cell r="J2352">
            <v>-6322180.3600000003</v>
          </cell>
          <cell r="L2352">
            <v>-8176648.5</v>
          </cell>
          <cell r="M2352">
            <v>0</v>
          </cell>
          <cell r="O2352">
            <v>0</v>
          </cell>
          <cell r="P2352">
            <v>-18926736.489999998</v>
          </cell>
          <cell r="Q2352">
            <v>-995057.66</v>
          </cell>
          <cell r="R2352">
            <v>-3022950.43</v>
          </cell>
          <cell r="S2352">
            <v>-4183944.06</v>
          </cell>
          <cell r="T2352">
            <v>-4261224</v>
          </cell>
          <cell r="V2352">
            <v>-3822158.79</v>
          </cell>
          <cell r="W2352">
            <v>-4994814.0599999996</v>
          </cell>
          <cell r="Y2352">
            <v>-1708015.58</v>
          </cell>
          <cell r="Z2352">
            <v>-172350.74</v>
          </cell>
          <cell r="AA2352">
            <v>-366185.88</v>
          </cell>
          <cell r="AB2352">
            <v>-1208020.73</v>
          </cell>
          <cell r="AC2352">
            <v>-2405219.23</v>
          </cell>
          <cell r="AD2352">
            <v>-3173530.1</v>
          </cell>
          <cell r="AG2352">
            <v>-1398329.02</v>
          </cell>
          <cell r="AH2352">
            <v>-3227923.54</v>
          </cell>
          <cell r="AT2352">
            <v>-107171906.68000001</v>
          </cell>
          <cell r="AU2352">
            <v>-5363481.8600000003</v>
          </cell>
          <cell r="AX2352">
            <v>-17297031.43</v>
          </cell>
          <cell r="AY2352">
            <v>-35956768.520000003</v>
          </cell>
          <cell r="AZ2352">
            <v>0</v>
          </cell>
          <cell r="BA2352">
            <v>-1076307417.51</v>
          </cell>
          <cell r="BB2352">
            <v>1076307417.51</v>
          </cell>
          <cell r="BC2352">
            <v>0</v>
          </cell>
          <cell r="BD2352">
            <v>-1368675131.71</v>
          </cell>
        </row>
        <row r="2353">
          <cell r="A2353" t="str">
            <v>2440601</v>
          </cell>
          <cell r="B2353" t="str">
            <v>DIVIDENDO ADICIONAL PROPOSTO</v>
          </cell>
          <cell r="C2353">
            <v>-842152939.85000002</v>
          </cell>
          <cell r="D2353">
            <v>0</v>
          </cell>
          <cell r="G2353">
            <v>0</v>
          </cell>
          <cell r="J2353">
            <v>-6322180.3600000003</v>
          </cell>
          <cell r="L2353">
            <v>-8176648.5</v>
          </cell>
          <cell r="M2353">
            <v>0</v>
          </cell>
          <cell r="O2353">
            <v>0</v>
          </cell>
          <cell r="P2353">
            <v>-18926736.489999998</v>
          </cell>
          <cell r="Q2353">
            <v>-995057.66</v>
          </cell>
          <cell r="R2353">
            <v>-3022950.43</v>
          </cell>
          <cell r="S2353">
            <v>-4183944.06</v>
          </cell>
          <cell r="T2353">
            <v>-4261224</v>
          </cell>
          <cell r="V2353">
            <v>-3822158.79</v>
          </cell>
          <cell r="W2353">
            <v>-4994814.0599999996</v>
          </cell>
          <cell r="Y2353">
            <v>-1708015.58</v>
          </cell>
          <cell r="Z2353">
            <v>-172350.74</v>
          </cell>
          <cell r="AA2353">
            <v>-366185.88</v>
          </cell>
          <cell r="AB2353">
            <v>-1208020.73</v>
          </cell>
          <cell r="AC2353">
            <v>-2405219.23</v>
          </cell>
          <cell r="AD2353">
            <v>-3173530.1</v>
          </cell>
          <cell r="AG2353">
            <v>-1398329.02</v>
          </cell>
          <cell r="AH2353">
            <v>-3227923.54</v>
          </cell>
          <cell r="AT2353">
            <v>-107171906.68000001</v>
          </cell>
          <cell r="AU2353">
            <v>-5363481.8600000003</v>
          </cell>
          <cell r="AX2353">
            <v>-17297031.43</v>
          </cell>
          <cell r="AY2353">
            <v>-35956768.520000003</v>
          </cell>
          <cell r="AZ2353">
            <v>0</v>
          </cell>
          <cell r="BA2353">
            <v>-1076307417.51</v>
          </cell>
          <cell r="BB2353">
            <v>1076307417.51</v>
          </cell>
          <cell r="BC2353">
            <v>0</v>
          </cell>
          <cell r="BD2353">
            <v>-1368675131.71</v>
          </cell>
        </row>
        <row r="2354">
          <cell r="A2354" t="str">
            <v>CBAG235</v>
          </cell>
          <cell r="B2354" t="str">
            <v>Recursos Destinados a Aumento de Capital</v>
          </cell>
          <cell r="C2354">
            <v>0</v>
          </cell>
          <cell r="D2354">
            <v>0</v>
          </cell>
          <cell r="H2354">
            <v>-1600000</v>
          </cell>
          <cell r="I2354">
            <v>0</v>
          </cell>
          <cell r="J2354">
            <v>0</v>
          </cell>
          <cell r="K2354">
            <v>0</v>
          </cell>
          <cell r="L2354">
            <v>0</v>
          </cell>
          <cell r="M2354">
            <v>0</v>
          </cell>
          <cell r="N2354">
            <v>0</v>
          </cell>
          <cell r="O2354">
            <v>0</v>
          </cell>
          <cell r="P2354">
            <v>0</v>
          </cell>
          <cell r="Q2354">
            <v>0</v>
          </cell>
          <cell r="R2354">
            <v>0</v>
          </cell>
          <cell r="S2354">
            <v>0</v>
          </cell>
          <cell r="T2354">
            <v>0</v>
          </cell>
          <cell r="U2354">
            <v>0</v>
          </cell>
          <cell r="V2354">
            <v>0</v>
          </cell>
          <cell r="W2354">
            <v>0</v>
          </cell>
          <cell r="X2354">
            <v>0</v>
          </cell>
          <cell r="Y2354">
            <v>0</v>
          </cell>
          <cell r="Z2354">
            <v>0</v>
          </cell>
          <cell r="AA2354">
            <v>0</v>
          </cell>
          <cell r="AB2354">
            <v>0</v>
          </cell>
          <cell r="AC2354">
            <v>0</v>
          </cell>
          <cell r="AD2354">
            <v>0</v>
          </cell>
          <cell r="AE2354">
            <v>0</v>
          </cell>
          <cell r="AF2354">
            <v>0</v>
          </cell>
          <cell r="AG2354">
            <v>0</v>
          </cell>
          <cell r="AH2354">
            <v>0</v>
          </cell>
          <cell r="AI2354">
            <v>-300000</v>
          </cell>
          <cell r="AJ2354">
            <v>-160000</v>
          </cell>
          <cell r="AK2354">
            <v>0</v>
          </cell>
          <cell r="AL2354">
            <v>0</v>
          </cell>
          <cell r="AP2354">
            <v>-1000000</v>
          </cell>
          <cell r="AT2354">
            <v>0</v>
          </cell>
          <cell r="AU2354">
            <v>0</v>
          </cell>
          <cell r="AY2354">
            <v>0</v>
          </cell>
          <cell r="BA2354">
            <v>-3060000</v>
          </cell>
          <cell r="BB2354">
            <v>3060000</v>
          </cell>
          <cell r="BC2354">
            <v>0</v>
          </cell>
        </row>
        <row r="2355">
          <cell r="A2355" t="str">
            <v>CBAG2351</v>
          </cell>
          <cell r="B2355" t="str">
            <v>Adiantamentos - AFAC</v>
          </cell>
          <cell r="C2355">
            <v>0</v>
          </cell>
          <cell r="D2355">
            <v>0</v>
          </cell>
          <cell r="H2355">
            <v>-1600000</v>
          </cell>
          <cell r="I2355">
            <v>0</v>
          </cell>
          <cell r="J2355">
            <v>0</v>
          </cell>
          <cell r="K2355">
            <v>0</v>
          </cell>
          <cell r="L2355">
            <v>0</v>
          </cell>
          <cell r="M2355">
            <v>0</v>
          </cell>
          <cell r="N2355">
            <v>0</v>
          </cell>
          <cell r="O2355">
            <v>0</v>
          </cell>
          <cell r="P2355">
            <v>0</v>
          </cell>
          <cell r="Q2355">
            <v>0</v>
          </cell>
          <cell r="R2355">
            <v>0</v>
          </cell>
          <cell r="S2355">
            <v>0</v>
          </cell>
          <cell r="T2355">
            <v>0</v>
          </cell>
          <cell r="U2355">
            <v>0</v>
          </cell>
          <cell r="V2355">
            <v>0</v>
          </cell>
          <cell r="W2355">
            <v>0</v>
          </cell>
          <cell r="X2355">
            <v>0</v>
          </cell>
          <cell r="Y2355">
            <v>0</v>
          </cell>
          <cell r="Z2355">
            <v>0</v>
          </cell>
          <cell r="AA2355">
            <v>0</v>
          </cell>
          <cell r="AB2355">
            <v>0</v>
          </cell>
          <cell r="AC2355">
            <v>0</v>
          </cell>
          <cell r="AD2355">
            <v>0</v>
          </cell>
          <cell r="AE2355">
            <v>0</v>
          </cell>
          <cell r="AF2355">
            <v>0</v>
          </cell>
          <cell r="AG2355">
            <v>0</v>
          </cell>
          <cell r="AH2355">
            <v>0</v>
          </cell>
          <cell r="AI2355">
            <v>-300000</v>
          </cell>
          <cell r="AJ2355">
            <v>-160000</v>
          </cell>
          <cell r="AK2355">
            <v>0</v>
          </cell>
          <cell r="AL2355">
            <v>0</v>
          </cell>
          <cell r="AP2355">
            <v>-1000000</v>
          </cell>
          <cell r="AT2355">
            <v>0</v>
          </cell>
          <cell r="AU2355">
            <v>0</v>
          </cell>
          <cell r="AY2355">
            <v>0</v>
          </cell>
          <cell r="BA2355">
            <v>-3060000</v>
          </cell>
          <cell r="BB2355">
            <v>3060000</v>
          </cell>
          <cell r="BC2355">
            <v>0</v>
          </cell>
        </row>
        <row r="2356">
          <cell r="A2356" t="str">
            <v>2450000</v>
          </cell>
          <cell r="B2356" t="str">
            <v>ADIANTAMENTO PARA FUTURO AUMENTO DE CAPITAL - AFAC</v>
          </cell>
          <cell r="C2356">
            <v>0</v>
          </cell>
          <cell r="D2356">
            <v>0</v>
          </cell>
          <cell r="H2356">
            <v>-1600000</v>
          </cell>
          <cell r="I2356">
            <v>0</v>
          </cell>
          <cell r="J2356">
            <v>0</v>
          </cell>
          <cell r="K2356">
            <v>0</v>
          </cell>
          <cell r="L2356">
            <v>0</v>
          </cell>
          <cell r="M2356">
            <v>0</v>
          </cell>
          <cell r="N2356">
            <v>0</v>
          </cell>
          <cell r="O2356">
            <v>0</v>
          </cell>
          <cell r="P2356">
            <v>0</v>
          </cell>
          <cell r="Q2356">
            <v>0</v>
          </cell>
          <cell r="R2356">
            <v>0</v>
          </cell>
          <cell r="S2356">
            <v>0</v>
          </cell>
          <cell r="T2356">
            <v>0</v>
          </cell>
          <cell r="U2356">
            <v>0</v>
          </cell>
          <cell r="V2356">
            <v>0</v>
          </cell>
          <cell r="W2356">
            <v>0</v>
          </cell>
          <cell r="X2356">
            <v>0</v>
          </cell>
          <cell r="Y2356">
            <v>0</v>
          </cell>
          <cell r="Z2356">
            <v>0</v>
          </cell>
          <cell r="AA2356">
            <v>0</v>
          </cell>
          <cell r="AB2356">
            <v>0</v>
          </cell>
          <cell r="AC2356">
            <v>0</v>
          </cell>
          <cell r="AD2356">
            <v>0</v>
          </cell>
          <cell r="AE2356">
            <v>0</v>
          </cell>
          <cell r="AF2356">
            <v>0</v>
          </cell>
          <cell r="AG2356">
            <v>0</v>
          </cell>
          <cell r="AH2356">
            <v>0</v>
          </cell>
          <cell r="AI2356">
            <v>-300000</v>
          </cell>
          <cell r="AJ2356">
            <v>-160000</v>
          </cell>
          <cell r="AK2356">
            <v>0</v>
          </cell>
          <cell r="AL2356">
            <v>0</v>
          </cell>
          <cell r="AP2356">
            <v>-1000000</v>
          </cell>
          <cell r="AT2356">
            <v>0</v>
          </cell>
          <cell r="AU2356">
            <v>0</v>
          </cell>
          <cell r="AY2356">
            <v>0</v>
          </cell>
          <cell r="BA2356">
            <v>-3060000</v>
          </cell>
          <cell r="BB2356">
            <v>3060000</v>
          </cell>
          <cell r="BC2356">
            <v>0</v>
          </cell>
        </row>
        <row r="2357">
          <cell r="A2357" t="str">
            <v>CBAG236</v>
          </cell>
          <cell r="B2357" t="str">
            <v>Lucros (Prejuízos) Acumulados</v>
          </cell>
          <cell r="C2357">
            <v>0</v>
          </cell>
          <cell r="D2357">
            <v>0</v>
          </cell>
          <cell r="E2357">
            <v>-0.01</v>
          </cell>
          <cell r="F2357">
            <v>77393991.599999994</v>
          </cell>
          <cell r="G2357">
            <v>152817555.15000001</v>
          </cell>
          <cell r="H2357">
            <v>8050225.2699999996</v>
          </cell>
          <cell r="I2357">
            <v>0</v>
          </cell>
          <cell r="J2357">
            <v>0</v>
          </cell>
          <cell r="K2357">
            <v>0</v>
          </cell>
          <cell r="L2357">
            <v>-0.01</v>
          </cell>
          <cell r="M2357">
            <v>0</v>
          </cell>
          <cell r="N2357">
            <v>0.01</v>
          </cell>
          <cell r="O2357">
            <v>0</v>
          </cell>
          <cell r="P2357">
            <v>0</v>
          </cell>
          <cell r="Q2357">
            <v>0</v>
          </cell>
          <cell r="R2357">
            <v>0.01</v>
          </cell>
          <cell r="S2357">
            <v>0</v>
          </cell>
          <cell r="T2357">
            <v>0</v>
          </cell>
          <cell r="U2357">
            <v>264388130.22999999</v>
          </cell>
          <cell r="V2357">
            <v>0</v>
          </cell>
          <cell r="W2357">
            <v>0</v>
          </cell>
          <cell r="X2357">
            <v>0</v>
          </cell>
          <cell r="Y2357">
            <v>0</v>
          </cell>
          <cell r="Z2357">
            <v>0</v>
          </cell>
          <cell r="AA2357">
            <v>0</v>
          </cell>
          <cell r="AB2357">
            <v>0</v>
          </cell>
          <cell r="AC2357">
            <v>0</v>
          </cell>
          <cell r="AD2357">
            <v>0</v>
          </cell>
          <cell r="AE2357">
            <v>2566149.3199999998</v>
          </cell>
          <cell r="AF2357">
            <v>6963259.4100000001</v>
          </cell>
          <cell r="AG2357">
            <v>0</v>
          </cell>
          <cell r="AH2357">
            <v>0</v>
          </cell>
          <cell r="AI2357">
            <v>1807733.99</v>
          </cell>
          <cell r="AJ2357">
            <v>0</v>
          </cell>
          <cell r="AK2357">
            <v>536050.97</v>
          </cell>
          <cell r="AL2357">
            <v>0</v>
          </cell>
          <cell r="AM2357">
            <v>0</v>
          </cell>
          <cell r="AN2357">
            <v>0</v>
          </cell>
          <cell r="AO2357">
            <v>0</v>
          </cell>
          <cell r="AP2357">
            <v>0</v>
          </cell>
          <cell r="AQ2357">
            <v>0</v>
          </cell>
          <cell r="AR2357">
            <v>0</v>
          </cell>
          <cell r="AS2357">
            <v>0</v>
          </cell>
          <cell r="AT2357">
            <v>0</v>
          </cell>
          <cell r="AU2357">
            <v>0</v>
          </cell>
          <cell r="AV2357">
            <v>0</v>
          </cell>
          <cell r="AW2357">
            <v>0</v>
          </cell>
          <cell r="AX2357">
            <v>0</v>
          </cell>
          <cell r="AY2357">
            <v>0</v>
          </cell>
          <cell r="AZ2357">
            <v>0</v>
          </cell>
          <cell r="BA2357">
            <v>514523095.94</v>
          </cell>
          <cell r="BB2357">
            <v>-514524674.83999997</v>
          </cell>
          <cell r="BC2357">
            <v>-1578.9</v>
          </cell>
          <cell r="BD2357">
            <v>1311254712.55</v>
          </cell>
        </row>
        <row r="2358">
          <cell r="A2358" t="str">
            <v>CBAG2361</v>
          </cell>
          <cell r="B2358" t="str">
            <v>Lucros (Prejuízos) Acumulados</v>
          </cell>
          <cell r="C2358">
            <v>1704051515.6300001</v>
          </cell>
          <cell r="D2358">
            <v>-229777835.53999999</v>
          </cell>
          <cell r="E2358">
            <v>179202719.24000001</v>
          </cell>
          <cell r="F2358">
            <v>50578957.890000001</v>
          </cell>
          <cell r="G2358">
            <v>-114674824.7</v>
          </cell>
          <cell r="H2358">
            <v>5544790.21</v>
          </cell>
          <cell r="I2358">
            <v>7615694.2800000003</v>
          </cell>
          <cell r="J2358">
            <v>8873235.5899999999</v>
          </cell>
          <cell r="K2358">
            <v>-1232855.4099999999</v>
          </cell>
          <cell r="L2358">
            <v>11475997.880000001</v>
          </cell>
          <cell r="M2358">
            <v>4470098.33</v>
          </cell>
          <cell r="N2358">
            <v>5976755.5800000001</v>
          </cell>
          <cell r="O2358">
            <v>-197022.48</v>
          </cell>
          <cell r="P2358">
            <v>26563840.699999999</v>
          </cell>
          <cell r="Q2358">
            <v>1396572.1599999999</v>
          </cell>
          <cell r="R2358">
            <v>4242737.45</v>
          </cell>
          <cell r="S2358">
            <v>5872202.1900000004</v>
          </cell>
          <cell r="T2358">
            <v>5980665.2599999998</v>
          </cell>
          <cell r="U2358">
            <v>219427352.38999999</v>
          </cell>
          <cell r="V2358">
            <v>5364433.3899999997</v>
          </cell>
          <cell r="W2358">
            <v>7010265.3499999996</v>
          </cell>
          <cell r="X2358">
            <v>-125540.91</v>
          </cell>
          <cell r="Y2358">
            <v>2397214.85</v>
          </cell>
          <cell r="Z2358">
            <v>2341074.6</v>
          </cell>
          <cell r="AA2358">
            <v>1631855.09</v>
          </cell>
          <cell r="AB2358">
            <v>1695467.7</v>
          </cell>
          <cell r="AC2358">
            <v>3375746.28</v>
          </cell>
          <cell r="AD2358">
            <v>6087376.6900000004</v>
          </cell>
          <cell r="AE2358">
            <v>2528951.4</v>
          </cell>
          <cell r="AF2358">
            <v>7246108.9900000002</v>
          </cell>
          <cell r="AG2358">
            <v>1962567.04</v>
          </cell>
          <cell r="AH2358">
            <v>4530419.01</v>
          </cell>
          <cell r="AI2358">
            <v>1142686.8799999999</v>
          </cell>
          <cell r="AJ2358">
            <v>1608860.6</v>
          </cell>
          <cell r="AK2358">
            <v>1029941.46</v>
          </cell>
          <cell r="AL2358">
            <v>2707191.87</v>
          </cell>
          <cell r="AM2358">
            <v>5188459.2</v>
          </cell>
          <cell r="AN2358">
            <v>2072637.22</v>
          </cell>
          <cell r="AO2358">
            <v>16687475.08</v>
          </cell>
          <cell r="AP2358">
            <v>3598057.41</v>
          </cell>
          <cell r="AQ2358">
            <v>4308582.3499999996</v>
          </cell>
          <cell r="AR2358">
            <v>3304861.05</v>
          </cell>
          <cell r="AS2358">
            <v>4901955</v>
          </cell>
          <cell r="AT2358">
            <v>245420954.40000001</v>
          </cell>
          <cell r="AU2358">
            <v>10738489.91</v>
          </cell>
          <cell r="AV2358">
            <v>28005950.469999999</v>
          </cell>
          <cell r="AW2358">
            <v>40753154.340000004</v>
          </cell>
          <cell r="AX2358">
            <v>24276535.34</v>
          </cell>
          <cell r="AY2358">
            <v>108375545.81</v>
          </cell>
          <cell r="AZ2358">
            <v>1112006700.8499999</v>
          </cell>
          <cell r="BA2358">
            <v>3557564575.3699999</v>
          </cell>
          <cell r="BB2358">
            <v>-2445559695.6199999</v>
          </cell>
          <cell r="BC2358">
            <v>1112004879.75</v>
          </cell>
          <cell r="BD2358">
            <v>4952570482.46</v>
          </cell>
        </row>
        <row r="2359">
          <cell r="A2359" t="str">
            <v>2480001</v>
          </cell>
          <cell r="B2359" t="str">
            <v>LUCROS ACUMULADOS</v>
          </cell>
          <cell r="C2359">
            <v>1704051515.6300001</v>
          </cell>
          <cell r="D2359">
            <v>159329549.75999999</v>
          </cell>
          <cell r="E2359">
            <v>179202719.24000001</v>
          </cell>
          <cell r="F2359">
            <v>50578957.890000001</v>
          </cell>
          <cell r="G2359">
            <v>392829101.50999999</v>
          </cell>
          <cell r="H2359">
            <v>5449831.4299999997</v>
          </cell>
          <cell r="I2359">
            <v>7615694.2800000003</v>
          </cell>
          <cell r="J2359">
            <v>8873235.5899999999</v>
          </cell>
          <cell r="K2359">
            <v>-1232855.4099999999</v>
          </cell>
          <cell r="L2359">
            <v>11475997.880000001</v>
          </cell>
          <cell r="M2359">
            <v>5015369.03</v>
          </cell>
          <cell r="N2359">
            <v>7203789.0199999996</v>
          </cell>
          <cell r="O2359">
            <v>-197022.47</v>
          </cell>
          <cell r="P2359">
            <v>26563840.710000001</v>
          </cell>
          <cell r="Q2359">
            <v>3432972.06</v>
          </cell>
          <cell r="R2359">
            <v>4242737.45</v>
          </cell>
          <cell r="S2359">
            <v>7232899.04</v>
          </cell>
          <cell r="T2359">
            <v>6783185.1299999999</v>
          </cell>
          <cell r="U2359">
            <v>367096605.36000001</v>
          </cell>
          <cell r="V2359">
            <v>40370408.590000004</v>
          </cell>
          <cell r="W2359">
            <v>36459723.100000001</v>
          </cell>
          <cell r="X2359">
            <v>17943228.16</v>
          </cell>
          <cell r="Y2359">
            <v>21780505.899999999</v>
          </cell>
          <cell r="Z2359">
            <v>23828435.609999999</v>
          </cell>
          <cell r="AA2359">
            <v>22553085.93</v>
          </cell>
          <cell r="AB2359">
            <v>32660231.489999998</v>
          </cell>
          <cell r="AC2359">
            <v>42430723.439999998</v>
          </cell>
          <cell r="AD2359">
            <v>51202828.649999999</v>
          </cell>
          <cell r="AE2359">
            <v>48076770.009999998</v>
          </cell>
          <cell r="AF2359">
            <v>48708468.530000001</v>
          </cell>
          <cell r="AG2359">
            <v>38532916.969999999</v>
          </cell>
          <cell r="AH2359">
            <v>40908141.299999997</v>
          </cell>
          <cell r="AI2359">
            <v>-665047.11</v>
          </cell>
          <cell r="AJ2359">
            <v>1608860.6</v>
          </cell>
          <cell r="AK2359">
            <v>493890.49</v>
          </cell>
          <cell r="AL2359">
            <v>2707191.87</v>
          </cell>
          <cell r="AM2359">
            <v>5188459.2</v>
          </cell>
          <cell r="AN2359">
            <v>2072637.22</v>
          </cell>
          <cell r="AO2359">
            <v>16687475.08</v>
          </cell>
          <cell r="AP2359">
            <v>3598057.41</v>
          </cell>
          <cell r="AQ2359">
            <v>4308582.3499999996</v>
          </cell>
          <cell r="AR2359">
            <v>3304861.05</v>
          </cell>
          <cell r="AS2359">
            <v>4901955</v>
          </cell>
          <cell r="AT2359">
            <v>245420954.40000001</v>
          </cell>
          <cell r="AU2359">
            <v>10784449.91</v>
          </cell>
          <cell r="AV2359">
            <v>28005950.469999999</v>
          </cell>
          <cell r="AW2359">
            <v>40753154.340000004</v>
          </cell>
          <cell r="AX2359">
            <v>24276535.34</v>
          </cell>
          <cell r="AY2359">
            <v>108375545.81</v>
          </cell>
          <cell r="AZ2359">
            <v>1112006700.8499999</v>
          </cell>
          <cell r="BA2359">
            <v>5024833805.0900002</v>
          </cell>
          <cell r="BB2359">
            <v>-3912828925.3400002</v>
          </cell>
          <cell r="BC2359">
            <v>1112004879.75</v>
          </cell>
          <cell r="BD2359">
            <v>4952570482.46</v>
          </cell>
        </row>
        <row r="2360">
          <cell r="A2360" t="str">
            <v>2480100</v>
          </cell>
          <cell r="B2360" t="str">
            <v>(-)PREJUIZOS ACUMULADOS</v>
          </cell>
          <cell r="D2360">
            <v>-389107385.30000001</v>
          </cell>
          <cell r="F2360">
            <v>0</v>
          </cell>
          <cell r="G2360">
            <v>-507503926.20999998</v>
          </cell>
          <cell r="H2360">
            <v>94958.78</v>
          </cell>
          <cell r="I2360">
            <v>0</v>
          </cell>
          <cell r="J2360">
            <v>0</v>
          </cell>
          <cell r="K2360">
            <v>0</v>
          </cell>
          <cell r="L2360">
            <v>0</v>
          </cell>
          <cell r="M2360">
            <v>-545270.69999999995</v>
          </cell>
          <cell r="N2360">
            <v>-1227033.44</v>
          </cell>
          <cell r="O2360">
            <v>-0.01</v>
          </cell>
          <cell r="P2360">
            <v>-0.01</v>
          </cell>
          <cell r="Q2360">
            <v>-2036399.9</v>
          </cell>
          <cell r="R2360">
            <v>0</v>
          </cell>
          <cell r="S2360">
            <v>-1360696.85</v>
          </cell>
          <cell r="T2360">
            <v>-802519.87</v>
          </cell>
          <cell r="U2360">
            <v>-147669252.97</v>
          </cell>
          <cell r="V2360">
            <v>-35005975.200000003</v>
          </cell>
          <cell r="W2360">
            <v>-29449457.75</v>
          </cell>
          <cell r="X2360">
            <v>-18068769.07</v>
          </cell>
          <cell r="Y2360">
            <v>-19383291.050000001</v>
          </cell>
          <cell r="Z2360">
            <v>-21487361.010000002</v>
          </cell>
          <cell r="AA2360">
            <v>-20921230.84</v>
          </cell>
          <cell r="AB2360">
            <v>-30964763.789999999</v>
          </cell>
          <cell r="AC2360">
            <v>-39054977.159999996</v>
          </cell>
          <cell r="AD2360">
            <v>-45115451.960000001</v>
          </cell>
          <cell r="AE2360">
            <v>-45547818.609999999</v>
          </cell>
          <cell r="AF2360">
            <v>-41462359.539999999</v>
          </cell>
          <cell r="AG2360">
            <v>-36570349.93</v>
          </cell>
          <cell r="AH2360">
            <v>-36377722.289999999</v>
          </cell>
          <cell r="AI2360">
            <v>1807733.99</v>
          </cell>
          <cell r="AJ2360">
            <v>0</v>
          </cell>
          <cell r="AK2360">
            <v>536050.97</v>
          </cell>
          <cell r="AL2360">
            <v>0</v>
          </cell>
          <cell r="AU2360">
            <v>-45960</v>
          </cell>
          <cell r="BA2360">
            <v>-1467269229.72</v>
          </cell>
          <cell r="BB2360">
            <v>1467269229.72</v>
          </cell>
          <cell r="BC2360">
            <v>0</v>
          </cell>
        </row>
        <row r="2361">
          <cell r="A2361" t="str">
            <v>2489999</v>
          </cell>
          <cell r="B2361" t="str">
            <v>BAIXAS DE INVESTIMENTOS (So BCS)</v>
          </cell>
          <cell r="BD2361">
            <v>0</v>
          </cell>
        </row>
        <row r="2362">
          <cell r="A2362" t="str">
            <v>CBAG2362</v>
          </cell>
          <cell r="B2362" t="str">
            <v>Lucros/(Prejuízos) Acumulados no Exercício</v>
          </cell>
          <cell r="C2362">
            <v>-1704051515.6300001</v>
          </cell>
          <cell r="D2362">
            <v>229777835.53999999</v>
          </cell>
          <cell r="E2362">
            <v>-179202719.25</v>
          </cell>
          <cell r="F2362">
            <v>690337.77</v>
          </cell>
          <cell r="G2362">
            <v>267492379.84999999</v>
          </cell>
          <cell r="H2362">
            <v>2505435.06</v>
          </cell>
          <cell r="I2362">
            <v>-7615694.2800000003</v>
          </cell>
          <cell r="J2362">
            <v>-8873235.5899999999</v>
          </cell>
          <cell r="K2362">
            <v>1232855.4099999999</v>
          </cell>
          <cell r="L2362">
            <v>-11475997.890000001</v>
          </cell>
          <cell r="M2362">
            <v>-4470098.33</v>
          </cell>
          <cell r="N2362">
            <v>-5976755.5700000003</v>
          </cell>
          <cell r="O2362">
            <v>197022.48</v>
          </cell>
          <cell r="P2362">
            <v>-26563840.699999999</v>
          </cell>
          <cell r="Q2362">
            <v>-1396572.1599999999</v>
          </cell>
          <cell r="R2362">
            <v>-4242737.4400000004</v>
          </cell>
          <cell r="S2362">
            <v>-5872202.1900000004</v>
          </cell>
          <cell r="T2362">
            <v>-5980665.2599999998</v>
          </cell>
          <cell r="U2362">
            <v>44960777.840000004</v>
          </cell>
          <cell r="V2362">
            <v>-5364433.3899999997</v>
          </cell>
          <cell r="W2362">
            <v>-7010265.3499999996</v>
          </cell>
          <cell r="X2362">
            <v>125540.91</v>
          </cell>
          <cell r="Y2362">
            <v>-2397214.85</v>
          </cell>
          <cell r="Z2362">
            <v>-2341074.6</v>
          </cell>
          <cell r="AA2362">
            <v>-1631855.09</v>
          </cell>
          <cell r="AB2362">
            <v>-1695467.7</v>
          </cell>
          <cell r="AC2362">
            <v>-3375746.28</v>
          </cell>
          <cell r="AD2362">
            <v>-6087376.6900000004</v>
          </cell>
          <cell r="AE2362">
            <v>37197.919999999998</v>
          </cell>
          <cell r="AF2362">
            <v>-282849.58</v>
          </cell>
          <cell r="AG2362">
            <v>-1962567.04</v>
          </cell>
          <cell r="AH2362">
            <v>-4530419.01</v>
          </cell>
          <cell r="AI2362">
            <v>665047.11</v>
          </cell>
          <cell r="AJ2362">
            <v>-1608860.6</v>
          </cell>
          <cell r="AK2362">
            <v>-493890.49</v>
          </cell>
          <cell r="AL2362">
            <v>-2707191.87</v>
          </cell>
          <cell r="AM2362">
            <v>-5188459.2</v>
          </cell>
          <cell r="AN2362">
            <v>-2072637.22</v>
          </cell>
          <cell r="AO2362">
            <v>-16687475.08</v>
          </cell>
          <cell r="AP2362">
            <v>-3598057.41</v>
          </cell>
          <cell r="AQ2362">
            <v>-4308582.3499999996</v>
          </cell>
          <cell r="AR2362">
            <v>-3304861.05</v>
          </cell>
          <cell r="AS2362">
            <v>-4901955</v>
          </cell>
          <cell r="AT2362">
            <v>-245420954.40000001</v>
          </cell>
          <cell r="AU2362">
            <v>-10738489.91</v>
          </cell>
          <cell r="AV2362">
            <v>-28005950.469999999</v>
          </cell>
          <cell r="AW2362">
            <v>-40753154.340000004</v>
          </cell>
          <cell r="AX2362">
            <v>-24276535.34</v>
          </cell>
          <cell r="AY2362">
            <v>-108375545.81</v>
          </cell>
          <cell r="AZ2362">
            <v>-1112006700.8499999</v>
          </cell>
          <cell r="BA2362">
            <v>-3069166175.3699999</v>
          </cell>
          <cell r="BB2362">
            <v>1957159716.72</v>
          </cell>
          <cell r="BC2362">
            <v>-1112006458.6500001</v>
          </cell>
          <cell r="BD2362">
            <v>-3641315769.9099998</v>
          </cell>
        </row>
        <row r="2363">
          <cell r="A2363" t="str">
            <v>2489900</v>
          </cell>
          <cell r="B2363" t="str">
            <v>LUCROS OU PREJUIZOS DO EXERC-CONSOLIDACAO (So BCS)</v>
          </cell>
          <cell r="C2363">
            <v>-1704051515.6300001</v>
          </cell>
          <cell r="D2363">
            <v>229777835.53999999</v>
          </cell>
          <cell r="E2363">
            <v>-179202719.25</v>
          </cell>
          <cell r="F2363">
            <v>690337.77</v>
          </cell>
          <cell r="G2363">
            <v>267492379.84999999</v>
          </cell>
          <cell r="H2363">
            <v>2505435.06</v>
          </cell>
          <cell r="I2363">
            <v>-7615694.2800000003</v>
          </cell>
          <cell r="J2363">
            <v>-8873235.5899999999</v>
          </cell>
          <cell r="K2363">
            <v>1232855.4099999999</v>
          </cell>
          <cell r="L2363">
            <v>-11475997.890000001</v>
          </cell>
          <cell r="M2363">
            <v>-4470098.33</v>
          </cell>
          <cell r="N2363">
            <v>-5976755.5700000003</v>
          </cell>
          <cell r="O2363">
            <v>197022.48</v>
          </cell>
          <cell r="P2363">
            <v>-26563840.699999999</v>
          </cell>
          <cell r="Q2363">
            <v>-1396572.1599999999</v>
          </cell>
          <cell r="R2363">
            <v>-4242737.4400000004</v>
          </cell>
          <cell r="S2363">
            <v>-5872202.1900000004</v>
          </cell>
          <cell r="T2363">
            <v>-5980665.2599999998</v>
          </cell>
          <cell r="U2363">
            <v>44960777.840000004</v>
          </cell>
          <cell r="V2363">
            <v>-5364433.3899999997</v>
          </cell>
          <cell r="W2363">
            <v>-7010265.3499999996</v>
          </cell>
          <cell r="X2363">
            <v>125540.91</v>
          </cell>
          <cell r="Y2363">
            <v>-2397214.85</v>
          </cell>
          <cell r="Z2363">
            <v>-2341074.6</v>
          </cell>
          <cell r="AA2363">
            <v>-1631855.09</v>
          </cell>
          <cell r="AB2363">
            <v>-1695467.7</v>
          </cell>
          <cell r="AC2363">
            <v>-3375746.28</v>
          </cell>
          <cell r="AD2363">
            <v>-6087376.6900000004</v>
          </cell>
          <cell r="AE2363">
            <v>37197.919999999998</v>
          </cell>
          <cell r="AF2363">
            <v>-282849.58</v>
          </cell>
          <cell r="AG2363">
            <v>-1962567.04</v>
          </cell>
          <cell r="AH2363">
            <v>-4530419.01</v>
          </cell>
          <cell r="AI2363">
            <v>665047.11</v>
          </cell>
          <cell r="AJ2363">
            <v>-1608860.6</v>
          </cell>
          <cell r="AK2363">
            <v>-493890.49</v>
          </cell>
          <cell r="AL2363">
            <v>-2707191.87</v>
          </cell>
          <cell r="AM2363">
            <v>-5188459.2</v>
          </cell>
          <cell r="AN2363">
            <v>-2072637.22</v>
          </cell>
          <cell r="AO2363">
            <v>-16687475.08</v>
          </cell>
          <cell r="AP2363">
            <v>-3598057.41</v>
          </cell>
          <cell r="AQ2363">
            <v>-4308582.3499999996</v>
          </cell>
          <cell r="AR2363">
            <v>-3304861.05</v>
          </cell>
          <cell r="AS2363">
            <v>-4901955</v>
          </cell>
          <cell r="AT2363">
            <v>-245420954.40000001</v>
          </cell>
          <cell r="AU2363">
            <v>-10738489.91</v>
          </cell>
          <cell r="AV2363">
            <v>-28005950.469999999</v>
          </cell>
          <cell r="AW2363">
            <v>-40753154.340000004</v>
          </cell>
          <cell r="AX2363">
            <v>-24276535.34</v>
          </cell>
          <cell r="AY2363">
            <v>-108375545.81</v>
          </cell>
          <cell r="AZ2363">
            <v>-1112006700.8499999</v>
          </cell>
          <cell r="BA2363">
            <v>-3069166175.3699999</v>
          </cell>
          <cell r="BB2363">
            <v>1957159716.72</v>
          </cell>
          <cell r="BC2363">
            <v>-1112006458.6500001</v>
          </cell>
          <cell r="BD2363">
            <v>-3641315769.9099998</v>
          </cell>
        </row>
        <row r="2364">
          <cell r="A2364" t="str">
            <v>CBAG2363</v>
          </cell>
          <cell r="B2364" t="str">
            <v>Dividendos e JSCP</v>
          </cell>
          <cell r="C2364">
            <v>0</v>
          </cell>
          <cell r="D2364">
            <v>0</v>
          </cell>
          <cell r="F2364">
            <v>26124695.940000001</v>
          </cell>
          <cell r="AY2364">
            <v>0</v>
          </cell>
          <cell r="AZ2364">
            <v>0</v>
          </cell>
          <cell r="BA2364">
            <v>26124695.940000001</v>
          </cell>
          <cell r="BB2364">
            <v>-26124695.940000001</v>
          </cell>
          <cell r="BC2364">
            <v>0</v>
          </cell>
          <cell r="BD2364">
            <v>0</v>
          </cell>
        </row>
        <row r="2365">
          <cell r="A2365" t="str">
            <v>2480000</v>
          </cell>
          <cell r="B2365" t="str">
            <v>JUROS SOBRE O CAPITAL PROPRIO</v>
          </cell>
          <cell r="C2365">
            <v>0</v>
          </cell>
          <cell r="D2365">
            <v>0</v>
          </cell>
          <cell r="F2365">
            <v>26124695.940000001</v>
          </cell>
          <cell r="AY2365">
            <v>0</v>
          </cell>
          <cell r="AZ2365">
            <v>0</v>
          </cell>
          <cell r="BA2365">
            <v>26124695.940000001</v>
          </cell>
          <cell r="BB2365">
            <v>-26124695.940000001</v>
          </cell>
          <cell r="BC2365">
            <v>0</v>
          </cell>
          <cell r="BD2365">
            <v>0</v>
          </cell>
        </row>
        <row r="2366">
          <cell r="A2366" t="str">
            <v>CBAG237</v>
          </cell>
          <cell r="B2366" t="str">
            <v>Ajustes de Avaliação Patrimonial</v>
          </cell>
          <cell r="C2366">
            <v>-586053566.01999998</v>
          </cell>
          <cell r="D2366">
            <v>-15777124.68</v>
          </cell>
          <cell r="E2366">
            <v>362682.28</v>
          </cell>
          <cell r="F2366">
            <v>-7050121.8499999996</v>
          </cell>
          <cell r="G2366">
            <v>-137443.32999999999</v>
          </cell>
          <cell r="H2366">
            <v>0</v>
          </cell>
          <cell r="AY2366">
            <v>1113264.3999999999</v>
          </cell>
          <cell r="AZ2366">
            <v>-593381340.76999998</v>
          </cell>
          <cell r="BA2366">
            <v>-1200923649.97</v>
          </cell>
          <cell r="BB2366">
            <v>607542309.20000005</v>
          </cell>
          <cell r="BC2366">
            <v>-593381340.76999998</v>
          </cell>
          <cell r="BD2366">
            <v>-426169689.81999999</v>
          </cell>
        </row>
        <row r="2367">
          <cell r="A2367" t="str">
            <v>2430200</v>
          </cell>
          <cell r="B2367" t="str">
            <v>AJUSTES DE ELEMENTOS DO ATIVO - AA</v>
          </cell>
          <cell r="C2367">
            <v>-2334385896.7199998</v>
          </cell>
          <cell r="D2367">
            <v>0</v>
          </cell>
          <cell r="BA2367">
            <v>-2334385896.7199998</v>
          </cell>
          <cell r="BB2367">
            <v>2334385896.7199998</v>
          </cell>
          <cell r="BC2367">
            <v>0</v>
          </cell>
        </row>
        <row r="2368">
          <cell r="A2368" t="str">
            <v>2430201</v>
          </cell>
          <cell r="B2368" t="str">
            <v>(-)IRPJ-REGIME TRIB.TRANSICAO S/AJUSTES ELEM.ATIVO</v>
          </cell>
          <cell r="C2368">
            <v>226240506.74000001</v>
          </cell>
          <cell r="D2368">
            <v>0</v>
          </cell>
          <cell r="F2368">
            <v>2670500.7000000002</v>
          </cell>
          <cell r="AZ2368">
            <v>0</v>
          </cell>
          <cell r="BA2368">
            <v>228911007.44</v>
          </cell>
          <cell r="BB2368">
            <v>-228911007.44</v>
          </cell>
          <cell r="BC2368">
            <v>0</v>
          </cell>
          <cell r="BD2368">
            <v>0</v>
          </cell>
        </row>
        <row r="2369">
          <cell r="A2369" t="str">
            <v>2430202</v>
          </cell>
          <cell r="B2369" t="str">
            <v>(-)CSLL-REGIME TRIB.TRANSICAO S/AJUSTES ELEM.ATIVO</v>
          </cell>
          <cell r="C2369">
            <v>81446582.909999996</v>
          </cell>
          <cell r="D2369">
            <v>0</v>
          </cell>
          <cell r="F2369">
            <v>961380.25</v>
          </cell>
          <cell r="AZ2369">
            <v>0</v>
          </cell>
          <cell r="BA2369">
            <v>82407963.159999996</v>
          </cell>
          <cell r="BB2369">
            <v>-82407963.159999996</v>
          </cell>
          <cell r="BC2369">
            <v>0</v>
          </cell>
          <cell r="BD2369">
            <v>0</v>
          </cell>
        </row>
        <row r="2370">
          <cell r="A2370" t="str">
            <v>2430203</v>
          </cell>
          <cell r="B2370" t="str">
            <v>REALIZACAO AJUSTES ELEMENTOS DO ATIVO - AA</v>
          </cell>
          <cell r="C2370">
            <v>1429423860.04</v>
          </cell>
          <cell r="BA2370">
            <v>1429423860.04</v>
          </cell>
          <cell r="BB2370">
            <v>-1429423860.04</v>
          </cell>
          <cell r="BC2370">
            <v>0</v>
          </cell>
        </row>
        <row r="2371">
          <cell r="A2371" t="str">
            <v>2430204</v>
          </cell>
          <cell r="B2371" t="str">
            <v>AJUSTES DE ELEMENTOS DO ATIVO - EQUIVALÊNCIA</v>
          </cell>
          <cell r="C2371">
            <v>3574728.01</v>
          </cell>
          <cell r="AY2371">
            <v>0</v>
          </cell>
          <cell r="AZ2371">
            <v>-604275967.58000004</v>
          </cell>
          <cell r="BA2371">
            <v>-600701239.57000005</v>
          </cell>
          <cell r="BB2371">
            <v>-3574728.01</v>
          </cell>
          <cell r="BC2371">
            <v>-604275967.58000004</v>
          </cell>
          <cell r="BD2371">
            <v>-429581851.25</v>
          </cell>
        </row>
        <row r="2372">
          <cell r="A2372" t="str">
            <v>2430205</v>
          </cell>
          <cell r="B2372" t="str">
            <v>AJUSTES DE ELEMENTOS DO ATIVO</v>
          </cell>
          <cell r="C2372">
            <v>0</v>
          </cell>
          <cell r="D2372">
            <v>0</v>
          </cell>
          <cell r="F2372">
            <v>-10682002.800000001</v>
          </cell>
          <cell r="AY2372">
            <v>0</v>
          </cell>
          <cell r="AZ2372">
            <v>0</v>
          </cell>
          <cell r="BA2372">
            <v>-10682002.800000001</v>
          </cell>
          <cell r="BB2372">
            <v>10682002.800000001</v>
          </cell>
          <cell r="BC2372">
            <v>0</v>
          </cell>
          <cell r="BD2372">
            <v>0</v>
          </cell>
        </row>
        <row r="2373">
          <cell r="A2373" t="str">
            <v>2430300</v>
          </cell>
          <cell r="B2373" t="str">
            <v>(-)AJUSTES DE ELEMENTOS DO PASSIVO - ATUARIAIS</v>
          </cell>
          <cell r="C2373">
            <v>11585837.869999999</v>
          </cell>
          <cell r="D2373">
            <v>-23904734.41</v>
          </cell>
          <cell r="E2373">
            <v>1262575.3999999999</v>
          </cell>
          <cell r="G2373">
            <v>-137443.32999999999</v>
          </cell>
          <cell r="H2373">
            <v>0</v>
          </cell>
          <cell r="AY2373">
            <v>1686764.24</v>
          </cell>
          <cell r="AZ2373">
            <v>16507010.33</v>
          </cell>
          <cell r="BA2373">
            <v>7000010.0999999996</v>
          </cell>
          <cell r="BB2373">
            <v>9507000.2300000004</v>
          </cell>
          <cell r="BC2373">
            <v>16507010.33</v>
          </cell>
          <cell r="BD2373">
            <v>5169941.57</v>
          </cell>
        </row>
        <row r="2374">
          <cell r="A2374" t="str">
            <v>2430301</v>
          </cell>
          <cell r="B2374" t="str">
            <v>IRPJ - GANHOS E PERDAS ATUARIAIS</v>
          </cell>
          <cell r="C2374">
            <v>-2896459.46</v>
          </cell>
          <cell r="D2374">
            <v>5976183.6200000001</v>
          </cell>
          <cell r="E2374">
            <v>-661686.11</v>
          </cell>
          <cell r="AY2374">
            <v>-421691.06</v>
          </cell>
          <cell r="AZ2374">
            <v>-4126752.59</v>
          </cell>
          <cell r="BA2374">
            <v>-2130405.6</v>
          </cell>
          <cell r="BB2374">
            <v>-1996346.99</v>
          </cell>
          <cell r="BC2374">
            <v>-4126752.59</v>
          </cell>
          <cell r="BD2374">
            <v>-1292485.3999999999</v>
          </cell>
        </row>
        <row r="2375">
          <cell r="A2375" t="str">
            <v>2430302</v>
          </cell>
          <cell r="B2375" t="str">
            <v>CSLL -GANHOS E PERDAS ATUARIAIS</v>
          </cell>
          <cell r="C2375">
            <v>-1042725.41</v>
          </cell>
          <cell r="D2375">
            <v>2151426.11</v>
          </cell>
          <cell r="E2375">
            <v>-238207.01</v>
          </cell>
          <cell r="AY2375">
            <v>-151808.78</v>
          </cell>
          <cell r="AZ2375">
            <v>-1485630.93</v>
          </cell>
          <cell r="BA2375">
            <v>-766946.02</v>
          </cell>
          <cell r="BB2375">
            <v>-718684.91</v>
          </cell>
          <cell r="BC2375">
            <v>-1485630.93</v>
          </cell>
          <cell r="BD2375">
            <v>-465294.74</v>
          </cell>
        </row>
        <row r="2376">
          <cell r="A2376" t="str">
            <v>CBAG238</v>
          </cell>
          <cell r="B2376" t="str">
            <v>Participação de acionistas não controladores</v>
          </cell>
          <cell r="BB2376">
            <v>-313860391.80000001</v>
          </cell>
          <cell r="BC2376">
            <v>-313860391.80000001</v>
          </cell>
          <cell r="BD2376">
            <v>0</v>
          </cell>
        </row>
        <row r="2377">
          <cell r="A2377" t="str">
            <v>2511000</v>
          </cell>
          <cell r="B2377" t="str">
            <v>PARTICIPACAO DE ACION NAO CONTROLADORES (So BCS)</v>
          </cell>
          <cell r="BB2377">
            <v>-313860391.80000001</v>
          </cell>
          <cell r="BC2377">
            <v>-313860391.80000001</v>
          </cell>
          <cell r="BD2377">
            <v>0</v>
          </cell>
        </row>
        <row r="2378">
          <cell r="A2378" t="str">
            <v>CBAG3</v>
          </cell>
          <cell r="B2378" t="str">
            <v>DEMONSTRAÇÃO DO RESULTADO</v>
          </cell>
          <cell r="C2378">
            <v>-1704051515.6300001</v>
          </cell>
          <cell r="D2378">
            <v>229777835.53999999</v>
          </cell>
          <cell r="E2378">
            <v>-179202719.25</v>
          </cell>
          <cell r="F2378">
            <v>690337.77</v>
          </cell>
          <cell r="G2378">
            <v>267492379.84999999</v>
          </cell>
          <cell r="H2378">
            <v>2505435.06</v>
          </cell>
          <cell r="I2378">
            <v>-7615694.2800000003</v>
          </cell>
          <cell r="J2378">
            <v>-8873235.5899999999</v>
          </cell>
          <cell r="K2378">
            <v>1232855.4099999999</v>
          </cell>
          <cell r="L2378">
            <v>-11475997.890000001</v>
          </cell>
          <cell r="M2378">
            <v>-4470098.33</v>
          </cell>
          <cell r="N2378">
            <v>-5976755.5700000003</v>
          </cell>
          <cell r="O2378">
            <v>197022.48</v>
          </cell>
          <cell r="P2378">
            <v>-26563840.699999999</v>
          </cell>
          <cell r="Q2378">
            <v>-1396572.1599999999</v>
          </cell>
          <cell r="R2378">
            <v>-4242737.4400000004</v>
          </cell>
          <cell r="S2378">
            <v>-5872202.1900000004</v>
          </cell>
          <cell r="T2378">
            <v>-5980665.2599999998</v>
          </cell>
          <cell r="U2378">
            <v>44960777.840000004</v>
          </cell>
          <cell r="V2378">
            <v>-5364433.3899999997</v>
          </cell>
          <cell r="W2378">
            <v>-7010265.3499999996</v>
          </cell>
          <cell r="X2378">
            <v>125540.91</v>
          </cell>
          <cell r="Y2378">
            <v>-2397214.85</v>
          </cell>
          <cell r="Z2378">
            <v>-2341074.6</v>
          </cell>
          <cell r="AA2378">
            <v>-1631855.09</v>
          </cell>
          <cell r="AB2378">
            <v>-1695467.7</v>
          </cell>
          <cell r="AC2378">
            <v>-3375746.28</v>
          </cell>
          <cell r="AD2378">
            <v>-6087376.6900000004</v>
          </cell>
          <cell r="AE2378">
            <v>37197.919999999998</v>
          </cell>
          <cell r="AF2378">
            <v>-282849.58</v>
          </cell>
          <cell r="AG2378">
            <v>-1962567.04</v>
          </cell>
          <cell r="AH2378">
            <v>-4530419.01</v>
          </cell>
          <cell r="AI2378">
            <v>665047.11</v>
          </cell>
          <cell r="AJ2378">
            <v>-1608860.6</v>
          </cell>
          <cell r="AK2378">
            <v>-493890.49</v>
          </cell>
          <cell r="AL2378">
            <v>-2707191.87</v>
          </cell>
          <cell r="AM2378">
            <v>-5188459.2</v>
          </cell>
          <cell r="AN2378">
            <v>-2072637.22</v>
          </cell>
          <cell r="AO2378">
            <v>-16687475.08</v>
          </cell>
          <cell r="AP2378">
            <v>-3598057.41</v>
          </cell>
          <cell r="AQ2378">
            <v>-4308582.3499999996</v>
          </cell>
          <cell r="AR2378">
            <v>-3304861.05</v>
          </cell>
          <cell r="AS2378">
            <v>-4901955</v>
          </cell>
          <cell r="AT2378">
            <v>-245420954.40000001</v>
          </cell>
          <cell r="AU2378">
            <v>-10738489.91</v>
          </cell>
          <cell r="AV2378">
            <v>-28005950.469999999</v>
          </cell>
          <cell r="AW2378">
            <v>-40753154.340000004</v>
          </cell>
          <cell r="AX2378">
            <v>-24276535.34</v>
          </cell>
          <cell r="AY2378">
            <v>-108375545.81</v>
          </cell>
          <cell r="AZ2378">
            <v>-1112006700.8499999</v>
          </cell>
          <cell r="BA2378">
            <v>-3069166175.3699999</v>
          </cell>
          <cell r="BB2378">
            <v>1919846053.04</v>
          </cell>
          <cell r="BC2378">
            <v>-1149320122.3299999</v>
          </cell>
          <cell r="BD2378">
            <v>-4952570482.46</v>
          </cell>
        </row>
        <row r="2379">
          <cell r="A2379" t="str">
            <v>CBAG31</v>
          </cell>
          <cell r="B2379" t="str">
            <v>RECEITA OPERACIONAL</v>
          </cell>
          <cell r="C2379">
            <v>-3553083968.3600001</v>
          </cell>
          <cell r="D2379">
            <v>-13903299454.67</v>
          </cell>
          <cell r="E2379">
            <v>-1297033283.75</v>
          </cell>
          <cell r="F2379">
            <v>-194287189.27000001</v>
          </cell>
          <cell r="G2379">
            <v>-98508383.090000004</v>
          </cell>
          <cell r="H2379">
            <v>-8013831.4500000002</v>
          </cell>
          <cell r="I2379">
            <v>-23237735.800000001</v>
          </cell>
          <cell r="J2379">
            <v>-23244772.920000002</v>
          </cell>
          <cell r="K2379">
            <v>-22270708.98</v>
          </cell>
          <cell r="L2379">
            <v>-24975465.289999999</v>
          </cell>
          <cell r="M2379">
            <v>-18383465.09</v>
          </cell>
          <cell r="N2379">
            <v>-23651155.170000002</v>
          </cell>
          <cell r="O2379">
            <v>-10508462.09</v>
          </cell>
          <cell r="Q2379">
            <v>-9216286.4100000001</v>
          </cell>
          <cell r="R2379">
            <v>-15940785.050000001</v>
          </cell>
          <cell r="S2379">
            <v>-26504473.039999999</v>
          </cell>
          <cell r="T2379">
            <v>-24419929.100000001</v>
          </cell>
          <cell r="V2379">
            <v>-17423801.010000002</v>
          </cell>
          <cell r="W2379">
            <v>-18766115.170000002</v>
          </cell>
          <cell r="X2379">
            <v>-15594459.689999999</v>
          </cell>
          <cell r="Y2379">
            <v>-13274544.93</v>
          </cell>
          <cell r="Z2379">
            <v>-13362317.34</v>
          </cell>
          <cell r="AA2379">
            <v>-12540427.130000001</v>
          </cell>
          <cell r="AB2379">
            <v>-12370103.23</v>
          </cell>
          <cell r="AC2379">
            <v>-19272726.66</v>
          </cell>
          <cell r="AD2379">
            <v>-21070161.260000002</v>
          </cell>
          <cell r="AE2379">
            <v>-17062978.460000001</v>
          </cell>
          <cell r="AF2379">
            <v>-19147396.239999998</v>
          </cell>
          <cell r="AG2379">
            <v>-15536334.619999999</v>
          </cell>
          <cell r="AH2379">
            <v>-19789065.32</v>
          </cell>
          <cell r="AI2379">
            <v>-1126651.74</v>
          </cell>
          <cell r="AJ2379">
            <v>-4878065.97</v>
          </cell>
          <cell r="AK2379">
            <v>-3602704.76</v>
          </cell>
          <cell r="AL2379">
            <v>-6173390.2800000003</v>
          </cell>
          <cell r="AN2379">
            <v>-38319007.299999997</v>
          </cell>
          <cell r="AP2379">
            <v>-23923268.010000002</v>
          </cell>
          <cell r="AQ2379">
            <v>-24916704.82</v>
          </cell>
          <cell r="AR2379">
            <v>-22970237.57</v>
          </cell>
          <cell r="AS2379">
            <v>-25048296.41</v>
          </cell>
          <cell r="AT2379">
            <v>-743001910.46000004</v>
          </cell>
          <cell r="AU2379">
            <v>-30248800.66</v>
          </cell>
          <cell r="AV2379">
            <v>-32722297.379999999</v>
          </cell>
          <cell r="AW2379">
            <v>-47036587.57</v>
          </cell>
          <cell r="AX2379">
            <v>-24150524.350000001</v>
          </cell>
          <cell r="AY2379">
            <v>-4938368252.3500004</v>
          </cell>
          <cell r="BA2379">
            <v>-25458276480.220001</v>
          </cell>
          <cell r="BB2379">
            <v>3530552768.8299999</v>
          </cell>
          <cell r="BC2379">
            <v>-21927723711.389999</v>
          </cell>
        </row>
        <row r="2380">
          <cell r="A2380" t="str">
            <v>CBAG3101</v>
          </cell>
          <cell r="B2380" t="str">
            <v>Fornecimento de Energia Elétrica</v>
          </cell>
          <cell r="C2380">
            <v>-103215.94</v>
          </cell>
          <cell r="D2380">
            <v>-5236339349.3999996</v>
          </cell>
          <cell r="AY2380">
            <v>-2275872399.4899998</v>
          </cell>
          <cell r="BA2380">
            <v>-7512314964.8299999</v>
          </cell>
          <cell r="BB2380">
            <v>2277053.0499999998</v>
          </cell>
          <cell r="BC2380">
            <v>-7510037911.7799997</v>
          </cell>
        </row>
        <row r="2381">
          <cell r="A2381" t="str">
            <v>CBAG310101</v>
          </cell>
          <cell r="B2381" t="str">
            <v>Fornecimento de Energia Elétrica</v>
          </cell>
          <cell r="C2381">
            <v>-608121.62</v>
          </cell>
          <cell r="D2381">
            <v>-8702932458.5400009</v>
          </cell>
          <cell r="AY2381">
            <v>-2691694823.4400001</v>
          </cell>
          <cell r="BA2381">
            <v>-11395235403.6</v>
          </cell>
          <cell r="BB2381">
            <v>2277053.0499999998</v>
          </cell>
          <cell r="BC2381">
            <v>-11392958350.549999</v>
          </cell>
        </row>
        <row r="2382">
          <cell r="A2382" t="str">
            <v>CBAG31010101</v>
          </cell>
          <cell r="B2382" t="str">
            <v>Residencial</v>
          </cell>
          <cell r="D2382">
            <v>-3441727424.6300001</v>
          </cell>
          <cell r="BA2382">
            <v>-3441727424.6300001</v>
          </cell>
          <cell r="BC2382">
            <v>-3441727424.6300001</v>
          </cell>
        </row>
        <row r="2383">
          <cell r="A2383" t="str">
            <v>3110000</v>
          </cell>
          <cell r="B2383" t="str">
            <v>RESIDENCIAL - VENDA EE/FORNEC FAT</v>
          </cell>
          <cell r="D2383">
            <v>-2697468429.4499998</v>
          </cell>
          <cell r="BA2383">
            <v>-2697468429.4499998</v>
          </cell>
          <cell r="BC2383">
            <v>-2697468429.4499998</v>
          </cell>
        </row>
        <row r="2384">
          <cell r="A2384" t="str">
            <v>3110001</v>
          </cell>
          <cell r="B2384" t="str">
            <v>RESIDENCIAL - VENDA EE/FORNEC N FAT</v>
          </cell>
          <cell r="D2384">
            <v>-102396156.11</v>
          </cell>
          <cell r="BA2384">
            <v>-102396156.11</v>
          </cell>
          <cell r="BC2384">
            <v>-102396156.11</v>
          </cell>
        </row>
        <row r="2385">
          <cell r="A2385" t="str">
            <v>3110004</v>
          </cell>
          <cell r="B2385" t="str">
            <v>RESIDENCIAL - ICMS</v>
          </cell>
          <cell r="D2385">
            <v>-849239616.63999999</v>
          </cell>
          <cell r="BA2385">
            <v>-849239616.63999999</v>
          </cell>
          <cell r="BC2385">
            <v>-849239616.63999999</v>
          </cell>
        </row>
        <row r="2386">
          <cell r="A2386" t="str">
            <v>3110008</v>
          </cell>
          <cell r="B2386" t="str">
            <v>(-) FORNEC N FAT EXERC. ANTERIOR - RESIDENCIAL</v>
          </cell>
          <cell r="D2386">
            <v>207376777.56999999</v>
          </cell>
          <cell r="BA2386">
            <v>207376777.56999999</v>
          </cell>
          <cell r="BC2386">
            <v>207376777.56999999</v>
          </cell>
        </row>
        <row r="2387">
          <cell r="A2387" t="str">
            <v>3110099</v>
          </cell>
          <cell r="B2387" t="str">
            <v>(-) RESIDENCIAL - RESTITUIÇÃO A CONSUMIDOR</v>
          </cell>
        </row>
        <row r="2388">
          <cell r="A2388" t="str">
            <v>CBAG31010102</v>
          </cell>
          <cell r="B2388" t="str">
            <v>Industrial</v>
          </cell>
          <cell r="D2388">
            <v>-954280435.29999995</v>
          </cell>
          <cell r="BA2388">
            <v>-954280435.29999995</v>
          </cell>
          <cell r="BC2388">
            <v>-954280435.29999995</v>
          </cell>
        </row>
        <row r="2389">
          <cell r="A2389" t="str">
            <v>3110100</v>
          </cell>
          <cell r="B2389" t="str">
            <v>INDUSTRIAL - VENDA EE/FORNEC FAT</v>
          </cell>
          <cell r="D2389">
            <v>-759674314.96000004</v>
          </cell>
          <cell r="BA2389">
            <v>-759674314.96000004</v>
          </cell>
          <cell r="BC2389">
            <v>-759674314.96000004</v>
          </cell>
        </row>
        <row r="2390">
          <cell r="A2390" t="str">
            <v>3110101</v>
          </cell>
          <cell r="B2390" t="str">
            <v>INDUSTRIAL - VENDA EE/FORNEC N FAT</v>
          </cell>
          <cell r="D2390">
            <v>-41493982.060000002</v>
          </cell>
          <cell r="BA2390">
            <v>-41493982.060000002</v>
          </cell>
          <cell r="BC2390">
            <v>-41493982.060000002</v>
          </cell>
        </row>
        <row r="2391">
          <cell r="A2391" t="str">
            <v>3110102</v>
          </cell>
          <cell r="B2391" t="str">
            <v>INDUSTRIAL - VENDA EE/FORNEC REGULADO</v>
          </cell>
          <cell r="D2391">
            <v>-239250.37</v>
          </cell>
          <cell r="BA2391">
            <v>-239250.37</v>
          </cell>
          <cell r="BC2391">
            <v>-239250.37</v>
          </cell>
        </row>
        <row r="2392">
          <cell r="A2392" t="str">
            <v>3110103</v>
          </cell>
          <cell r="B2392" t="str">
            <v>INDUSTRIAL - ENC CAPAC EMERG</v>
          </cell>
        </row>
        <row r="2393">
          <cell r="A2393" t="str">
            <v>3110104</v>
          </cell>
          <cell r="B2393" t="str">
            <v>INDUSTRIAL - ICMS</v>
          </cell>
          <cell r="D2393">
            <v>-248950675.88</v>
          </cell>
          <cell r="BA2393">
            <v>-248950675.88</v>
          </cell>
          <cell r="BC2393">
            <v>-248950675.88</v>
          </cell>
        </row>
        <row r="2394">
          <cell r="A2394" t="str">
            <v>3110112</v>
          </cell>
          <cell r="B2394" t="str">
            <v>(-) FORNEC N FAT EXERC. ANTERIOR - INDUSTRIAL</v>
          </cell>
          <cell r="D2394">
            <v>96077787.969999999</v>
          </cell>
          <cell r="BA2394">
            <v>96077787.969999999</v>
          </cell>
          <cell r="BC2394">
            <v>96077787.969999999</v>
          </cell>
        </row>
        <row r="2395">
          <cell r="A2395" t="str">
            <v>3110199</v>
          </cell>
          <cell r="B2395" t="str">
            <v>(-) INDUSTRIAL - RESTITUIÇÃO A CONSUMIDOR</v>
          </cell>
        </row>
        <row r="2396">
          <cell r="A2396" t="str">
            <v>CBAG31010103</v>
          </cell>
          <cell r="B2396" t="str">
            <v>Industrial - Emp Grupo</v>
          </cell>
          <cell r="D2396">
            <v>-724207</v>
          </cell>
          <cell r="BA2396">
            <v>-724207</v>
          </cell>
          <cell r="BB2396">
            <v>724207.02</v>
          </cell>
          <cell r="BC2396">
            <v>0.02</v>
          </cell>
        </row>
        <row r="2397">
          <cell r="A2397" t="str">
            <v>3110105</v>
          </cell>
          <cell r="B2397" t="str">
            <v>INDUSTRIAL - VENDA EE/FORNEC FAT#EMPRESAS DO GRUPO</v>
          </cell>
          <cell r="D2397">
            <v>-550844.54</v>
          </cell>
          <cell r="BA2397">
            <v>-550844.54</v>
          </cell>
          <cell r="BB2397">
            <v>550844.54</v>
          </cell>
          <cell r="BC2397">
            <v>0</v>
          </cell>
        </row>
        <row r="2398">
          <cell r="A2398" t="str">
            <v>3110106</v>
          </cell>
          <cell r="B2398" t="str">
            <v>INDUSTRIAL - VENDA EE/FORNEC N FAT-EMPRESAS DO GRU</v>
          </cell>
          <cell r="D2398">
            <v>-19875.79</v>
          </cell>
          <cell r="BA2398">
            <v>-19875.79</v>
          </cell>
          <cell r="BB2398">
            <v>19875.8</v>
          </cell>
          <cell r="BC2398">
            <v>0.01</v>
          </cell>
        </row>
        <row r="2399">
          <cell r="A2399" t="str">
            <v>3110109</v>
          </cell>
          <cell r="B2399" t="str">
            <v>INDUSTRIAL - ICMS # EMPRESAS DO GRUPO</v>
          </cell>
          <cell r="D2399">
            <v>-182221.06</v>
          </cell>
          <cell r="BA2399">
            <v>-182221.06</v>
          </cell>
          <cell r="BB2399">
            <v>182221.08</v>
          </cell>
          <cell r="BC2399">
            <v>0.02</v>
          </cell>
        </row>
        <row r="2400">
          <cell r="A2400" t="str">
            <v>3110113</v>
          </cell>
          <cell r="B2400" t="str">
            <v>(-) FORNEC N FAT EXERC. ANTERIOR - INDUSTRIAL EMPR</v>
          </cell>
          <cell r="D2400">
            <v>28734.39</v>
          </cell>
          <cell r="BA2400">
            <v>28734.39</v>
          </cell>
          <cell r="BB2400">
            <v>-28734.400000000001</v>
          </cell>
          <cell r="BC2400">
            <v>-0.01</v>
          </cell>
        </row>
        <row r="2401">
          <cell r="A2401" t="str">
            <v>CBAG31010104</v>
          </cell>
          <cell r="B2401" t="str">
            <v>Comercial, Serviços e Outras Atividades</v>
          </cell>
          <cell r="D2401">
            <v>-1930819719.77</v>
          </cell>
          <cell r="BA2401">
            <v>-1930819719.77</v>
          </cell>
          <cell r="BC2401">
            <v>-1930819719.77</v>
          </cell>
        </row>
        <row r="2402">
          <cell r="A2402" t="str">
            <v>3110200</v>
          </cell>
          <cell r="B2402" t="str">
            <v>COM SERV E OUTRAS ATIV- VENDA EE/FORNEC FAT</v>
          </cell>
          <cell r="D2402">
            <v>-1511816847.1500001</v>
          </cell>
          <cell r="BA2402">
            <v>-1511816847.1500001</v>
          </cell>
          <cell r="BC2402">
            <v>-1511816847.1500001</v>
          </cell>
        </row>
        <row r="2403">
          <cell r="A2403" t="str">
            <v>3110201</v>
          </cell>
          <cell r="B2403" t="str">
            <v>COM SERV E OUTRAS ATIV- VENDA EE/FORNEC N FAT</v>
          </cell>
          <cell r="D2403">
            <v>-63567806.43</v>
          </cell>
          <cell r="BA2403">
            <v>-63567806.43</v>
          </cell>
          <cell r="BC2403">
            <v>-63567806.43</v>
          </cell>
        </row>
        <row r="2404">
          <cell r="A2404" t="str">
            <v>3110202</v>
          </cell>
          <cell r="B2404" t="str">
            <v>COM SERV E OUTRAS ATIV- ENC CAPAC EMERG</v>
          </cell>
        </row>
        <row r="2405">
          <cell r="A2405" t="str">
            <v>3110203</v>
          </cell>
          <cell r="B2405" t="str">
            <v>COM SERV E OUTRAS ATIV- ICMS</v>
          </cell>
          <cell r="D2405">
            <v>-503358310.94</v>
          </cell>
          <cell r="BA2405">
            <v>-503358310.94</v>
          </cell>
          <cell r="BC2405">
            <v>-503358310.94</v>
          </cell>
        </row>
        <row r="2406">
          <cell r="A2406" t="str">
            <v>3110213</v>
          </cell>
          <cell r="B2406" t="str">
            <v>(-) FORNCE N FAT EXERC. ANTERIOR - COMERCIAL</v>
          </cell>
          <cell r="D2406">
            <v>147923244.75</v>
          </cell>
          <cell r="BA2406">
            <v>147923244.75</v>
          </cell>
          <cell r="BC2406">
            <v>147923244.75</v>
          </cell>
        </row>
        <row r="2407">
          <cell r="A2407" t="str">
            <v>3110299</v>
          </cell>
          <cell r="B2407" t="str">
            <v>(-) COM SERV E OUTRAS ATIV - RESTITUIÇÃO A CONSUMI</v>
          </cell>
        </row>
        <row r="2408">
          <cell r="A2408" t="str">
            <v>CBAG31010105</v>
          </cell>
          <cell r="B2408" t="str">
            <v>Comercial, Serv. e Outras Ativid. - Emp grupo</v>
          </cell>
          <cell r="D2408">
            <v>-1552846.02</v>
          </cell>
          <cell r="BA2408">
            <v>-1552846.02</v>
          </cell>
          <cell r="BB2408">
            <v>1552846.03</v>
          </cell>
          <cell r="BC2408">
            <v>0.01</v>
          </cell>
        </row>
        <row r="2409">
          <cell r="A2409" t="str">
            <v>3110204</v>
          </cell>
          <cell r="B2409" t="str">
            <v>COM SERV E OUTRAS ATIV- VENDA EE/FORN.FAT-EMP.GRUP</v>
          </cell>
          <cell r="D2409">
            <v>-1200048.67</v>
          </cell>
          <cell r="BA2409">
            <v>-1200048.67</v>
          </cell>
          <cell r="BB2409">
            <v>1200048.68</v>
          </cell>
          <cell r="BC2409">
            <v>0.01</v>
          </cell>
        </row>
        <row r="2410">
          <cell r="A2410" t="str">
            <v>3110205</v>
          </cell>
          <cell r="B2410" t="str">
            <v>COM SERV E OUTRAS ATIV- VENDA EE/FORN N FAT-E.GRUP</v>
          </cell>
          <cell r="D2410">
            <v>-62747.05</v>
          </cell>
          <cell r="BA2410">
            <v>-62747.05</v>
          </cell>
          <cell r="BB2410">
            <v>54917.54</v>
          </cell>
          <cell r="BC2410">
            <v>-7829.51</v>
          </cell>
        </row>
        <row r="2411">
          <cell r="A2411" t="str">
            <v>3110207</v>
          </cell>
          <cell r="B2411" t="str">
            <v>COM SERV E OUTRAS ATIV- ICMS # EMPRESAS DO GRUPO</v>
          </cell>
          <cell r="D2411">
            <v>-418776.76</v>
          </cell>
          <cell r="BA2411">
            <v>-418776.76</v>
          </cell>
          <cell r="BB2411">
            <v>418776.76</v>
          </cell>
          <cell r="BC2411">
            <v>0</v>
          </cell>
        </row>
        <row r="2412">
          <cell r="A2412" t="str">
            <v>3110214</v>
          </cell>
          <cell r="B2412" t="str">
            <v>(-) FORNEC N FAT EXERC. ANTERIOR - COMERCIAL EMPR</v>
          </cell>
          <cell r="D2412">
            <v>128726.46</v>
          </cell>
          <cell r="BA2412">
            <v>128726.46</v>
          </cell>
          <cell r="BB2412">
            <v>-120896.95</v>
          </cell>
          <cell r="BC2412">
            <v>7829.51</v>
          </cell>
        </row>
        <row r="2413">
          <cell r="A2413" t="str">
            <v>CBAG31010106</v>
          </cell>
          <cell r="B2413" t="str">
            <v>Rural</v>
          </cell>
          <cell r="D2413">
            <v>-768127883.92999995</v>
          </cell>
          <cell r="BA2413">
            <v>-768127883.92999995</v>
          </cell>
          <cell r="BC2413">
            <v>-768127883.92999995</v>
          </cell>
        </row>
        <row r="2414">
          <cell r="A2414" t="str">
            <v>3110300</v>
          </cell>
          <cell r="B2414" t="str">
            <v>RURAL - VENDA EE/FORNEC FAT</v>
          </cell>
          <cell r="D2414">
            <v>-759300419.26999998</v>
          </cell>
          <cell r="BA2414">
            <v>-759300419.26999998</v>
          </cell>
          <cell r="BC2414">
            <v>-759300419.26999998</v>
          </cell>
        </row>
        <row r="2415">
          <cell r="A2415" t="str">
            <v>3110301</v>
          </cell>
          <cell r="B2415" t="str">
            <v>RURAL - VENDA EE/FORNEC N FAT</v>
          </cell>
          <cell r="D2415">
            <v>-26049064.760000002</v>
          </cell>
          <cell r="BA2415">
            <v>-26049064.760000002</v>
          </cell>
          <cell r="BC2415">
            <v>-26049064.760000002</v>
          </cell>
        </row>
        <row r="2416">
          <cell r="A2416" t="str">
            <v>3110303</v>
          </cell>
          <cell r="B2416" t="str">
            <v>RURAL - ICMS</v>
          </cell>
          <cell r="D2416">
            <v>-47983704.5</v>
          </cell>
          <cell r="BA2416">
            <v>-47983704.5</v>
          </cell>
          <cell r="BC2416">
            <v>-47983704.5</v>
          </cell>
        </row>
        <row r="2417">
          <cell r="A2417" t="str">
            <v>3110309</v>
          </cell>
          <cell r="B2417" t="str">
            <v>RURAL - RECEITA NAO FATURADA ICMS CDE</v>
          </cell>
          <cell r="D2417">
            <v>8954.43</v>
          </cell>
          <cell r="BA2417">
            <v>8954.43</v>
          </cell>
          <cell r="BC2417">
            <v>8954.43</v>
          </cell>
        </row>
        <row r="2418">
          <cell r="A2418" t="str">
            <v>3110310</v>
          </cell>
          <cell r="B2418" t="str">
            <v>(-) FORNEC N FAT EXERC. ANTERIOR - RURAL</v>
          </cell>
          <cell r="D2418">
            <v>65196350.170000002</v>
          </cell>
          <cell r="BA2418">
            <v>65196350.170000002</v>
          </cell>
          <cell r="BC2418">
            <v>65196350.170000002</v>
          </cell>
        </row>
        <row r="2419">
          <cell r="A2419" t="str">
            <v>3110399</v>
          </cell>
          <cell r="B2419" t="str">
            <v>(-) RURAL - RESTITUIÇÃO A CONSUMIDOR</v>
          </cell>
        </row>
        <row r="2420">
          <cell r="A2420" t="str">
            <v>CBAG31010107</v>
          </cell>
          <cell r="B2420" t="str">
            <v>Poder Público</v>
          </cell>
          <cell r="D2420">
            <v>-262000118.24000001</v>
          </cell>
          <cell r="BA2420">
            <v>-262000118.24000001</v>
          </cell>
          <cell r="BC2420">
            <v>-262000118.24000001</v>
          </cell>
        </row>
        <row r="2421">
          <cell r="A2421" t="str">
            <v>3110400</v>
          </cell>
          <cell r="B2421" t="str">
            <v>PODER PUBLICO - VENDA EE/FORNEC FAT</v>
          </cell>
          <cell r="D2421">
            <v>-226694736.46000001</v>
          </cell>
          <cell r="BA2421">
            <v>-226694736.46000001</v>
          </cell>
          <cell r="BC2421">
            <v>-226694736.46000001</v>
          </cell>
        </row>
        <row r="2422">
          <cell r="A2422" t="str">
            <v>3110401</v>
          </cell>
          <cell r="B2422" t="str">
            <v>PODER PUBLICO - VENDA EE/FORNEC N FAT</v>
          </cell>
          <cell r="D2422">
            <v>-11660291.33</v>
          </cell>
          <cell r="BA2422">
            <v>-11660291.33</v>
          </cell>
          <cell r="BC2422">
            <v>-11660291.33</v>
          </cell>
        </row>
        <row r="2423">
          <cell r="A2423" t="str">
            <v>3110403</v>
          </cell>
          <cell r="B2423" t="str">
            <v>PODER PUBLICO - ICMS</v>
          </cell>
          <cell r="D2423">
            <v>-47659172.920000002</v>
          </cell>
          <cell r="BA2423">
            <v>-47659172.920000002</v>
          </cell>
          <cell r="BC2423">
            <v>-47659172.920000002</v>
          </cell>
        </row>
        <row r="2424">
          <cell r="A2424" t="str">
            <v>3110407</v>
          </cell>
          <cell r="B2424" t="str">
            <v>(-) FORNEC N FAT EXERC. ANTERIOR - PODER PUBLICO</v>
          </cell>
          <cell r="D2424">
            <v>24014082.469999999</v>
          </cell>
          <cell r="BA2424">
            <v>24014082.469999999</v>
          </cell>
          <cell r="BC2424">
            <v>24014082.469999999</v>
          </cell>
        </row>
        <row r="2425">
          <cell r="A2425" t="str">
            <v>3110499</v>
          </cell>
          <cell r="B2425" t="str">
            <v>(-) PODER PUBLICO - RESTITUIÇÃO A CONSUMIDOR</v>
          </cell>
        </row>
        <row r="2426">
          <cell r="A2426" t="str">
            <v>CBAG31010108</v>
          </cell>
          <cell r="B2426" t="str">
            <v>Iluminação Pública</v>
          </cell>
          <cell r="D2426">
            <v>-253757628.41999999</v>
          </cell>
          <cell r="BA2426">
            <v>-253757628.41999999</v>
          </cell>
          <cell r="BC2426">
            <v>-253757628.41999999</v>
          </cell>
        </row>
        <row r="2427">
          <cell r="A2427" t="str">
            <v>3110500</v>
          </cell>
          <cell r="B2427" t="str">
            <v>ILUMINACAO PUBLICA - VENDA EE/FORNEC FAT</v>
          </cell>
          <cell r="D2427">
            <v>-190156132.05000001</v>
          </cell>
          <cell r="BA2427">
            <v>-190156132.05000001</v>
          </cell>
          <cell r="BC2427">
            <v>-190156132.05000001</v>
          </cell>
        </row>
        <row r="2428">
          <cell r="A2428" t="str">
            <v>3110501</v>
          </cell>
          <cell r="B2428" t="str">
            <v>ILUMINACAO PUBLICA - VENDA EE/FORNEC N FAT</v>
          </cell>
          <cell r="D2428">
            <v>-393856.4</v>
          </cell>
          <cell r="BA2428">
            <v>-393856.4</v>
          </cell>
          <cell r="BC2428">
            <v>-393856.4</v>
          </cell>
        </row>
        <row r="2429">
          <cell r="A2429" t="str">
            <v>3110502</v>
          </cell>
          <cell r="B2429" t="str">
            <v>ILUMINACAO PUBLICA - ICMS</v>
          </cell>
          <cell r="D2429">
            <v>-64244151.759999998</v>
          </cell>
          <cell r="BA2429">
            <v>-64244151.759999998</v>
          </cell>
          <cell r="BC2429">
            <v>-64244151.759999998</v>
          </cell>
        </row>
        <row r="2430">
          <cell r="A2430" t="str">
            <v>3110508</v>
          </cell>
          <cell r="B2430" t="str">
            <v>(-) FORNEC N FAT EXERC. ANTERIOR - ILUMIN. PUBLICA</v>
          </cell>
          <cell r="D2430">
            <v>1036511.79</v>
          </cell>
          <cell r="BA2430">
            <v>1036511.79</v>
          </cell>
          <cell r="BC2430">
            <v>1036511.79</v>
          </cell>
        </row>
        <row r="2431">
          <cell r="A2431" t="str">
            <v>3110599</v>
          </cell>
          <cell r="B2431" t="str">
            <v>(-) ILUMINACAO PUBLICA -RESTITUIÇÃO A CONSUMIDOR</v>
          </cell>
        </row>
        <row r="2432">
          <cell r="A2432" t="str">
            <v>CBAG31010109</v>
          </cell>
          <cell r="B2432" t="str">
            <v>Serviço Público</v>
          </cell>
          <cell r="D2432">
            <v>-351613449.44</v>
          </cell>
          <cell r="BA2432">
            <v>-351613449.44</v>
          </cell>
          <cell r="BC2432">
            <v>-351613449.44</v>
          </cell>
        </row>
        <row r="2433">
          <cell r="A2433" t="str">
            <v>3110600</v>
          </cell>
          <cell r="B2433" t="str">
            <v>SERVICO PUBLICO - VENDA EE/FORNEC FAT</v>
          </cell>
          <cell r="D2433">
            <v>-270744909.45999998</v>
          </cell>
          <cell r="BA2433">
            <v>-270744909.45999998</v>
          </cell>
          <cell r="BC2433">
            <v>-270744909.45999998</v>
          </cell>
        </row>
        <row r="2434">
          <cell r="A2434" t="str">
            <v>3110601</v>
          </cell>
          <cell r="B2434" t="str">
            <v>SERVICO PUBLICO - VENDA EE/FORNEC N FAT</v>
          </cell>
          <cell r="D2434">
            <v>-16848836.18</v>
          </cell>
          <cell r="BA2434">
            <v>-16848836.18</v>
          </cell>
          <cell r="BC2434">
            <v>-16848836.18</v>
          </cell>
        </row>
        <row r="2435">
          <cell r="A2435" t="str">
            <v>3110603</v>
          </cell>
          <cell r="B2435" t="str">
            <v>SERVICO PUBLICO - ICMS</v>
          </cell>
          <cell r="D2435">
            <v>-96446337.409999996</v>
          </cell>
          <cell r="BA2435">
            <v>-96446337.409999996</v>
          </cell>
          <cell r="BC2435">
            <v>-96446337.409999996</v>
          </cell>
        </row>
        <row r="2436">
          <cell r="A2436" t="str">
            <v>3110607</v>
          </cell>
          <cell r="B2436" t="str">
            <v>(-) FORNEC N FAT EXERC. ANTERIOR - SERV. PUBLICO</v>
          </cell>
          <cell r="D2436">
            <v>32426633.609999999</v>
          </cell>
          <cell r="BA2436">
            <v>32426633.609999999</v>
          </cell>
          <cell r="BC2436">
            <v>32426633.609999999</v>
          </cell>
        </row>
        <row r="2437">
          <cell r="A2437" t="str">
            <v>3110699</v>
          </cell>
          <cell r="B2437" t="str">
            <v>(-) SERVICO PUBLICO - RESTITUIÇÃO A CONSUMIDOR</v>
          </cell>
        </row>
        <row r="2438">
          <cell r="A2438" t="str">
            <v>CBAG31010110</v>
          </cell>
          <cell r="B2438" t="str">
            <v>Consumidores Livres Fora da Concessão</v>
          </cell>
          <cell r="C2438">
            <v>-510685.1</v>
          </cell>
          <cell r="AY2438">
            <v>-1269870683.9400001</v>
          </cell>
          <cell r="BA2438">
            <v>-1270381369.04</v>
          </cell>
          <cell r="BC2438">
            <v>-1270381369.04</v>
          </cell>
        </row>
        <row r="2439">
          <cell r="A2439" t="str">
            <v>3110700</v>
          </cell>
          <cell r="B2439" t="str">
            <v>CONSLIVRE FORA CONCESSAO - VENDA EE/FORNEC FAT</v>
          </cell>
          <cell r="C2439">
            <v>-5059648.99</v>
          </cell>
          <cell r="AY2439">
            <v>-1261041062.26</v>
          </cell>
          <cell r="BA2439">
            <v>-1266100711.25</v>
          </cell>
          <cell r="BC2439">
            <v>-1266100711.25</v>
          </cell>
        </row>
        <row r="2440">
          <cell r="A2440" t="str">
            <v>3110701</v>
          </cell>
          <cell r="B2440" t="str">
            <v>CONSLIVRE FORA CONCESSAO - VENDA EE/FORNEC N FAT</v>
          </cell>
          <cell r="C2440">
            <v>4548963.8899999997</v>
          </cell>
          <cell r="AY2440">
            <v>-8829621.6799999997</v>
          </cell>
          <cell r="BA2440">
            <v>-4280657.79</v>
          </cell>
          <cell r="BC2440">
            <v>-4280657.79</v>
          </cell>
        </row>
        <row r="2441">
          <cell r="A2441" t="str">
            <v>CBAG31010111</v>
          </cell>
          <cell r="B2441" t="str">
            <v>Consumidores Livres na Área de Concessão</v>
          </cell>
          <cell r="C2441">
            <v>-72357.210000000006</v>
          </cell>
          <cell r="AY2441">
            <v>-1421824139.5</v>
          </cell>
          <cell r="BA2441">
            <v>-1421896496.71</v>
          </cell>
          <cell r="BC2441">
            <v>-1421896496.71</v>
          </cell>
        </row>
        <row r="2442">
          <cell r="A2442" t="str">
            <v>3110702</v>
          </cell>
          <cell r="B2442" t="str">
            <v>CONSLIVRE NA CONCESSAO - VENDA EE/FORNEC FAT</v>
          </cell>
          <cell r="C2442">
            <v>-15766037.640000001</v>
          </cell>
          <cell r="AY2442">
            <v>-1379138695.03</v>
          </cell>
          <cell r="BA2442">
            <v>-1394904732.6700001</v>
          </cell>
          <cell r="BC2442">
            <v>-1394904732.6700001</v>
          </cell>
        </row>
        <row r="2443">
          <cell r="A2443" t="str">
            <v>3110703</v>
          </cell>
          <cell r="B2443" t="str">
            <v>CONSLIVRE NA CONCESSAO - VENDA EE/FORNEC N FAT</v>
          </cell>
          <cell r="C2443">
            <v>15693680.43</v>
          </cell>
          <cell r="AY2443">
            <v>-42685444.469999999</v>
          </cell>
          <cell r="BA2443">
            <v>-26991764.039999999</v>
          </cell>
          <cell r="BC2443">
            <v>-26991764.039999999</v>
          </cell>
        </row>
        <row r="2444">
          <cell r="A2444" t="str">
            <v>CBAG31010112</v>
          </cell>
          <cell r="B2444" t="str">
            <v>Doações e Subvenções</v>
          </cell>
          <cell r="D2444">
            <v>-738328745.78999996</v>
          </cell>
          <cell r="BA2444">
            <v>-738328745.78999996</v>
          </cell>
          <cell r="BC2444">
            <v>-738328745.78999996</v>
          </cell>
        </row>
        <row r="2445">
          <cell r="A2445" t="str">
            <v>3115400</v>
          </cell>
          <cell r="B2445" t="str">
            <v>DOACOES,CONTR.SUBVENCOES-SUBSIDIO BAIXA RENDA</v>
          </cell>
          <cell r="D2445">
            <v>-151606953.56999999</v>
          </cell>
          <cell r="BA2445">
            <v>-151606953.56999999</v>
          </cell>
          <cell r="BC2445">
            <v>-151606953.56999999</v>
          </cell>
        </row>
        <row r="2446">
          <cell r="A2446" t="str">
            <v>3115401</v>
          </cell>
          <cell r="B2446" t="str">
            <v>DOACOES,CONTR.SUBVENCOES-SUBVENCAO CDE</v>
          </cell>
          <cell r="D2446">
            <v>-586721792.22000003</v>
          </cell>
          <cell r="BA2446">
            <v>-586721792.22000003</v>
          </cell>
          <cell r="BC2446">
            <v>-586721792.22000003</v>
          </cell>
        </row>
        <row r="2447">
          <cell r="A2447" t="str">
            <v>CBAG31010113</v>
          </cell>
          <cell r="B2447" t="str">
            <v>Consumidores Livres na Área de Conc - Emp Grp</v>
          </cell>
          <cell r="C2447">
            <v>-25079.31</v>
          </cell>
          <cell r="BA2447">
            <v>-25079.31</v>
          </cell>
          <cell r="BC2447">
            <v>-25079.31</v>
          </cell>
        </row>
        <row r="2448">
          <cell r="A2448" t="str">
            <v>3110713</v>
          </cell>
          <cell r="B2448" t="str">
            <v>CONS LIVRE NA CONCESS-VENDA EE/FORNEC FAT EMP GR</v>
          </cell>
          <cell r="C2448">
            <v>-25079.31</v>
          </cell>
          <cell r="BA2448">
            <v>-25079.31</v>
          </cell>
          <cell r="BC2448">
            <v>-25079.31</v>
          </cell>
        </row>
        <row r="2449">
          <cell r="A2449" t="str">
            <v>CBAG310102</v>
          </cell>
          <cell r="B2449" t="str">
            <v>(-) Deduções s/ Fornecimento Energia Elétrica</v>
          </cell>
          <cell r="C2449">
            <v>504905.68</v>
          </cell>
          <cell r="D2449">
            <v>3466593109.1399999</v>
          </cell>
          <cell r="AY2449">
            <v>415822423.94999999</v>
          </cell>
          <cell r="BA2449">
            <v>3882920438.77</v>
          </cell>
          <cell r="BC2449">
            <v>3882920438.77</v>
          </cell>
        </row>
        <row r="2450">
          <cell r="A2450" t="str">
            <v>CBAG31010201</v>
          </cell>
          <cell r="B2450" t="str">
            <v>PIS</v>
          </cell>
          <cell r="C2450">
            <v>1607.72</v>
          </cell>
          <cell r="D2450">
            <v>113092233.09999999</v>
          </cell>
          <cell r="AY2450">
            <v>41379897.450000003</v>
          </cell>
          <cell r="BA2450">
            <v>154473738.27000001</v>
          </cell>
          <cell r="BC2450">
            <v>154473738.27000001</v>
          </cell>
        </row>
        <row r="2451">
          <cell r="A2451" t="str">
            <v>3190010</v>
          </cell>
          <cell r="B2451" t="str">
            <v>PIS/PASEP-FORNECIMENTO DE ENERGIA</v>
          </cell>
          <cell r="C2451">
            <v>1607.72</v>
          </cell>
          <cell r="D2451">
            <v>100909808.8</v>
          </cell>
          <cell r="AY2451">
            <v>41379897.450000003</v>
          </cell>
          <cell r="BA2451">
            <v>142291313.97</v>
          </cell>
          <cell r="BC2451">
            <v>142291313.97</v>
          </cell>
        </row>
        <row r="2452">
          <cell r="A2452" t="str">
            <v>3190017</v>
          </cell>
          <cell r="B2452" t="str">
            <v>PIS/PASEP-DOACOES E SUBVENCOES</v>
          </cell>
          <cell r="D2452">
            <v>12182424.300000001</v>
          </cell>
          <cell r="BA2452">
            <v>12182424.300000001</v>
          </cell>
          <cell r="BC2452">
            <v>12182424.300000001</v>
          </cell>
        </row>
        <row r="2453">
          <cell r="A2453" t="str">
            <v>CBAG31010202</v>
          </cell>
          <cell r="B2453" t="str">
            <v>Cofins</v>
          </cell>
          <cell r="C2453">
            <v>7405.19</v>
          </cell>
          <cell r="D2453">
            <v>520909679.82999998</v>
          </cell>
          <cell r="AY2453">
            <v>190598319.84</v>
          </cell>
          <cell r="BA2453">
            <v>711515404.86000001</v>
          </cell>
          <cell r="BC2453">
            <v>711515404.86000001</v>
          </cell>
        </row>
        <row r="2454">
          <cell r="A2454" t="str">
            <v>3190000</v>
          </cell>
          <cell r="B2454" t="str">
            <v>COFINS-FORNECIMENTO DE ENERGIA</v>
          </cell>
          <cell r="C2454">
            <v>7405.19</v>
          </cell>
          <cell r="D2454">
            <v>464796695.13999999</v>
          </cell>
          <cell r="AY2454">
            <v>190598319.84</v>
          </cell>
          <cell r="BA2454">
            <v>655402420.16999996</v>
          </cell>
          <cell r="BC2454">
            <v>655402420.16999996</v>
          </cell>
        </row>
        <row r="2455">
          <cell r="A2455" t="str">
            <v>3190007</v>
          </cell>
          <cell r="B2455" t="str">
            <v>COFINS-DOACOES E SUBVENCOES</v>
          </cell>
          <cell r="D2455">
            <v>56112984.689999998</v>
          </cell>
          <cell r="BA2455">
            <v>56112984.689999998</v>
          </cell>
          <cell r="BC2455">
            <v>56112984.689999998</v>
          </cell>
        </row>
        <row r="2456">
          <cell r="A2456" t="str">
            <v>CBAG31010203</v>
          </cell>
          <cell r="B2456" t="str">
            <v>ICMS</v>
          </cell>
          <cell r="C2456">
            <v>510685.1</v>
          </cell>
          <cell r="D2456">
            <v>1858482967.8699999</v>
          </cell>
          <cell r="AY2456">
            <v>183844206.66</v>
          </cell>
          <cell r="BA2456">
            <v>2042837859.6300001</v>
          </cell>
          <cell r="BC2456">
            <v>2042837859.6300001</v>
          </cell>
        </row>
        <row r="2457">
          <cell r="A2457" t="str">
            <v>3190101</v>
          </cell>
          <cell r="B2457" t="str">
            <v>ICMS-RESIDENCIAL-COMERCIALIZACAO</v>
          </cell>
          <cell r="D2457">
            <v>849239616.63999999</v>
          </cell>
          <cell r="BA2457">
            <v>849239616.63999999</v>
          </cell>
          <cell r="BC2457">
            <v>849239616.63999999</v>
          </cell>
        </row>
        <row r="2458">
          <cell r="A2458" t="str">
            <v>3190103</v>
          </cell>
          <cell r="B2458" t="str">
            <v>ICMS-INDUSTRIAL-COMERCIALIZACAO</v>
          </cell>
          <cell r="D2458">
            <v>249132896.94</v>
          </cell>
          <cell r="BA2458">
            <v>249132896.94</v>
          </cell>
          <cell r="BC2458">
            <v>249132896.94</v>
          </cell>
        </row>
        <row r="2459">
          <cell r="A2459" t="str">
            <v>3190105</v>
          </cell>
          <cell r="B2459" t="str">
            <v>ICMS-COM/SERV/OUTRAS ATIV-COMERCIALIZACAO</v>
          </cell>
          <cell r="D2459">
            <v>503777087.69999999</v>
          </cell>
          <cell r="BA2459">
            <v>503777087.69999999</v>
          </cell>
          <cell r="BC2459">
            <v>503777087.69999999</v>
          </cell>
        </row>
        <row r="2460">
          <cell r="A2460" t="str">
            <v>3190107</v>
          </cell>
          <cell r="B2460" t="str">
            <v>ICMS-RURAL-COMERCIALIZACAO</v>
          </cell>
          <cell r="D2460">
            <v>47983704.5</v>
          </cell>
          <cell r="BA2460">
            <v>47983704.5</v>
          </cell>
          <cell r="BC2460">
            <v>47983704.5</v>
          </cell>
        </row>
        <row r="2461">
          <cell r="A2461" t="str">
            <v>3190109</v>
          </cell>
          <cell r="B2461" t="str">
            <v>ICMS-PODER PUBLICO-COMERCIALIZACAO</v>
          </cell>
          <cell r="D2461">
            <v>47659172.920000002</v>
          </cell>
          <cell r="BA2461">
            <v>47659172.920000002</v>
          </cell>
          <cell r="BC2461">
            <v>47659172.920000002</v>
          </cell>
        </row>
        <row r="2462">
          <cell r="A2462" t="str">
            <v>3190111</v>
          </cell>
          <cell r="B2462" t="str">
            <v>ICMS-ILUMINACAO PUBLICA-COMERCIALIZACAO</v>
          </cell>
          <cell r="D2462">
            <v>64244151.759999998</v>
          </cell>
          <cell r="BA2462">
            <v>64244151.759999998</v>
          </cell>
          <cell r="BC2462">
            <v>64244151.759999998</v>
          </cell>
        </row>
        <row r="2463">
          <cell r="A2463" t="str">
            <v>3190113</v>
          </cell>
          <cell r="B2463" t="str">
            <v>ICMS-SERVICO PUBLICO-COMERCIALIZACAO</v>
          </cell>
          <cell r="D2463">
            <v>96446337.409999996</v>
          </cell>
          <cell r="BA2463">
            <v>96446337.409999996</v>
          </cell>
          <cell r="BC2463">
            <v>96446337.409999996</v>
          </cell>
        </row>
        <row r="2464">
          <cell r="A2464" t="str">
            <v>3190120</v>
          </cell>
          <cell r="B2464" t="str">
            <v>ICMS-ST - CONS.LIVRES FORA DO ESTADO DO PARANA</v>
          </cell>
          <cell r="C2464">
            <v>510685.1</v>
          </cell>
          <cell r="AY2464">
            <v>104343359.81</v>
          </cell>
          <cell r="BA2464">
            <v>104854044.91</v>
          </cell>
          <cell r="BC2464">
            <v>104854044.91</v>
          </cell>
        </row>
        <row r="2465">
          <cell r="A2465" t="str">
            <v>3190121</v>
          </cell>
          <cell r="B2465" t="str">
            <v>ICMS-CONS.LIVRES NA CONCESSAO # COMERCIALIZACAO</v>
          </cell>
          <cell r="AY2465">
            <v>79500846.849999994</v>
          </cell>
          <cell r="BA2465">
            <v>79500846.849999994</v>
          </cell>
          <cell r="BC2465">
            <v>79500846.849999994</v>
          </cell>
        </row>
        <row r="2466">
          <cell r="A2466" t="str">
            <v>CBAG31010205</v>
          </cell>
          <cell r="B2466" t="str">
            <v>Reserva Global de Reversão - RGR</v>
          </cell>
          <cell r="C2466">
            <v>2305.8000000000002</v>
          </cell>
          <cell r="BA2466">
            <v>2305.8000000000002</v>
          </cell>
          <cell r="BC2466">
            <v>2305.8000000000002</v>
          </cell>
        </row>
        <row r="2467">
          <cell r="A2467" t="str">
            <v>3191050</v>
          </cell>
          <cell r="B2467" t="str">
            <v>RGR-RESERVA GLOBAL DE REVERSAO-FORNECIMENTO</v>
          </cell>
          <cell r="C2467">
            <v>2305.8000000000002</v>
          </cell>
          <cell r="BA2467">
            <v>2305.8000000000002</v>
          </cell>
          <cell r="BC2467">
            <v>2305.8000000000002</v>
          </cell>
        </row>
        <row r="2468">
          <cell r="A2468" t="str">
            <v>CBAG31010206</v>
          </cell>
          <cell r="B2468" t="str">
            <v>Pesquisa e Desenvolvimento e Efic. Energética</v>
          </cell>
          <cell r="C2468">
            <v>-17098.13</v>
          </cell>
          <cell r="D2468">
            <v>70671684.969999999</v>
          </cell>
          <cell r="BA2468">
            <v>70654586.840000004</v>
          </cell>
          <cell r="BC2468">
            <v>70654586.840000004</v>
          </cell>
        </row>
        <row r="2469">
          <cell r="A2469" t="str">
            <v>3191100</v>
          </cell>
          <cell r="B2469" t="str">
            <v>PEE-PROGRAMA EFIC.ENERGETICA-FORNECIMENTO</v>
          </cell>
          <cell r="D2469">
            <v>19795184.32</v>
          </cell>
          <cell r="BA2469">
            <v>19795184.32</v>
          </cell>
          <cell r="BC2469">
            <v>19795184.32</v>
          </cell>
        </row>
        <row r="2470">
          <cell r="A2470" t="str">
            <v>3191104</v>
          </cell>
          <cell r="B2470" t="str">
            <v>PEE-PROGRAMA EFIC.ENERGETICA-PROCEL-FORNECIMENTO</v>
          </cell>
          <cell r="D2470">
            <v>7069708.6900000004</v>
          </cell>
          <cell r="BA2470">
            <v>7069708.6900000004</v>
          </cell>
          <cell r="BC2470">
            <v>7069708.6900000004</v>
          </cell>
        </row>
        <row r="2471">
          <cell r="A2471" t="str">
            <v>3191106</v>
          </cell>
          <cell r="B2471" t="str">
            <v>PEE-PROGRAMA EFIC.ENERGETICA-DOACOES</v>
          </cell>
        </row>
        <row r="2472">
          <cell r="A2472" t="str">
            <v>3191107</v>
          </cell>
          <cell r="B2472" t="str">
            <v>PEE-PROGRAMA EFIC.ENERGETICA-PROCEL-DOACOES</v>
          </cell>
        </row>
        <row r="2473">
          <cell r="A2473" t="str">
            <v>3191108</v>
          </cell>
          <cell r="B2473" t="str">
            <v>PEE-PROGRAMA DE EFIC. ENERGETICA-CDE-FORNECIM.</v>
          </cell>
          <cell r="D2473">
            <v>8483650.4199999999</v>
          </cell>
          <cell r="BA2473">
            <v>8483650.4199999999</v>
          </cell>
          <cell r="BC2473">
            <v>8483650.4199999999</v>
          </cell>
        </row>
        <row r="2474">
          <cell r="A2474" t="str">
            <v>3191300</v>
          </cell>
          <cell r="B2474" t="str">
            <v>P&amp;D-PESQUISA E DESENVOLVIMENTO-PROJETOS-FORNECIM.</v>
          </cell>
          <cell r="C2474">
            <v>-6839.25</v>
          </cell>
          <cell r="D2474">
            <v>9897592.1500000004</v>
          </cell>
          <cell r="BA2474">
            <v>9890752.9000000004</v>
          </cell>
          <cell r="BC2474">
            <v>9890752.9000000004</v>
          </cell>
        </row>
        <row r="2475">
          <cell r="A2475" t="str">
            <v>3191303</v>
          </cell>
          <cell r="B2475" t="str">
            <v>P&amp;D-PESQUISA E DESENVOLVIMENTO-MME-FORNECIMENTO</v>
          </cell>
          <cell r="C2475">
            <v>-3419.63</v>
          </cell>
          <cell r="D2475">
            <v>7069463.0499999998</v>
          </cell>
          <cell r="BA2475">
            <v>7066043.4199999999</v>
          </cell>
          <cell r="BC2475">
            <v>7066043.4199999999</v>
          </cell>
        </row>
        <row r="2476">
          <cell r="A2476" t="str">
            <v>3191306</v>
          </cell>
          <cell r="B2476" t="str">
            <v>P&amp;D-PESQUISA E DESENVOLVIMENTO-FNDCT-FORNECIMENTO</v>
          </cell>
          <cell r="C2476">
            <v>-6839.25</v>
          </cell>
          <cell r="D2476">
            <v>14114261.140000001</v>
          </cell>
          <cell r="BA2476">
            <v>14107421.890000001</v>
          </cell>
          <cell r="BC2476">
            <v>14107421.890000001</v>
          </cell>
        </row>
        <row r="2477">
          <cell r="A2477" t="str">
            <v>3191309</v>
          </cell>
          <cell r="B2477" t="str">
            <v>P&amp;D-PESQUISA E DESENVOLVIMENTO-PROJETOS-DOACOES</v>
          </cell>
        </row>
        <row r="2478">
          <cell r="A2478" t="str">
            <v>3191310</v>
          </cell>
          <cell r="B2478" t="str">
            <v>P&amp;D-PESQUISA E DESENVOLVIMENTO-MME-DOACOES</v>
          </cell>
        </row>
        <row r="2479">
          <cell r="A2479" t="str">
            <v>3191311</v>
          </cell>
          <cell r="B2479" t="str">
            <v>P&amp;D-PESQUISA E DESENVOLVIMENTO-FNDCT-DOACOES</v>
          </cell>
        </row>
        <row r="2480">
          <cell r="A2480" t="str">
            <v>3191313</v>
          </cell>
          <cell r="B2480" t="str">
            <v>P&amp;D-PESQUISA E DESENVOLVIMENTO-CDE-FORNECIM.</v>
          </cell>
          <cell r="D2480">
            <v>4241825.2</v>
          </cell>
          <cell r="BA2480">
            <v>4241825.2</v>
          </cell>
          <cell r="BC2480">
            <v>4241825.2</v>
          </cell>
        </row>
        <row r="2481">
          <cell r="A2481" t="str">
            <v>CBAG31010207</v>
          </cell>
          <cell r="B2481" t="str">
            <v>Outros</v>
          </cell>
          <cell r="D2481">
            <v>724413706.79999995</v>
          </cell>
          <cell r="BA2481">
            <v>724413706.79999995</v>
          </cell>
          <cell r="BC2481">
            <v>724413706.79999995</v>
          </cell>
        </row>
        <row r="2482">
          <cell r="A2482" t="str">
            <v>3191420</v>
          </cell>
          <cell r="B2482" t="str">
            <v>OUTROS ENCARGOS-BANDEIRAS-NAO FAT</v>
          </cell>
          <cell r="D2482">
            <v>-147765336.28999999</v>
          </cell>
          <cell r="BA2482">
            <v>-147765336.28999999</v>
          </cell>
          <cell r="BC2482">
            <v>-147765336.28999999</v>
          </cell>
        </row>
        <row r="2483">
          <cell r="A2483" t="str">
            <v>3191421</v>
          </cell>
          <cell r="B2483" t="str">
            <v>OUTROS ENCARGOS-BANDEIRAS-FATURADO</v>
          </cell>
          <cell r="D2483">
            <v>872179043.09000003</v>
          </cell>
          <cell r="BA2483">
            <v>872179043.09000003</v>
          </cell>
          <cell r="BC2483">
            <v>872179043.09000003</v>
          </cell>
        </row>
        <row r="2484">
          <cell r="A2484" t="str">
            <v>CBAG31010208</v>
          </cell>
          <cell r="B2484" t="str">
            <v>Taxa de Fiscalização</v>
          </cell>
          <cell r="C2484">
            <v>0</v>
          </cell>
          <cell r="D2484">
            <v>14079802.609999999</v>
          </cell>
          <cell r="BA2484">
            <v>14079802.609999999</v>
          </cell>
          <cell r="BC2484">
            <v>14079802.609999999</v>
          </cell>
        </row>
        <row r="2485">
          <cell r="A2485" t="str">
            <v>3191500</v>
          </cell>
          <cell r="B2485" t="str">
            <v>TAXA DE FISCALIZACAO # ORGAO REGULADOR</v>
          </cell>
          <cell r="C2485">
            <v>0</v>
          </cell>
          <cell r="D2485">
            <v>14079802.609999999</v>
          </cell>
          <cell r="BA2485">
            <v>14079802.609999999</v>
          </cell>
          <cell r="BC2485">
            <v>14079802.609999999</v>
          </cell>
        </row>
        <row r="2486">
          <cell r="A2486" t="str">
            <v>CBAG31010211</v>
          </cell>
          <cell r="B2486" t="str">
            <v>Conta de Desenvolvimento Energético - CDE</v>
          </cell>
          <cell r="D2486">
            <v>164943033.96000001</v>
          </cell>
          <cell r="BA2486">
            <v>164943033.96000001</v>
          </cell>
          <cell r="BC2486">
            <v>164943033.96000001</v>
          </cell>
        </row>
        <row r="2487">
          <cell r="A2487" t="str">
            <v>3191154</v>
          </cell>
          <cell r="B2487" t="str">
            <v>CONTA DESENV ENERGETICO - CDE ENERGIA</v>
          </cell>
          <cell r="D2487">
            <v>164943033.96000001</v>
          </cell>
          <cell r="BA2487">
            <v>164943033.96000001</v>
          </cell>
          <cell r="BC2487">
            <v>164943033.96000001</v>
          </cell>
        </row>
        <row r="2488">
          <cell r="A2488" t="str">
            <v>CBAG3102</v>
          </cell>
          <cell r="B2488" t="str">
            <v>Suprimento de Energia Elétrica</v>
          </cell>
          <cell r="C2488">
            <v>-2436221598.6799998</v>
          </cell>
          <cell r="D2488">
            <v>-266991004.53999999</v>
          </cell>
          <cell r="F2488">
            <v>-194052015.21000001</v>
          </cell>
          <cell r="G2488">
            <v>-98508383.090000004</v>
          </cell>
          <cell r="I2488">
            <v>-22168252.390000001</v>
          </cell>
          <cell r="J2488">
            <v>-22168672.899999999</v>
          </cell>
          <cell r="K2488">
            <v>-20971988.82</v>
          </cell>
          <cell r="L2488">
            <v>-24460583.899999999</v>
          </cell>
          <cell r="M2488">
            <v>-17847133.949999999</v>
          </cell>
          <cell r="N2488">
            <v>-23123433.829999998</v>
          </cell>
          <cell r="O2488">
            <v>-10234387.68</v>
          </cell>
          <cell r="Q2488">
            <v>-9216286.4100000001</v>
          </cell>
          <cell r="R2488">
            <v>-15940785.050000001</v>
          </cell>
          <cell r="S2488">
            <v>-26504473.039999999</v>
          </cell>
          <cell r="T2488">
            <v>-24419929.100000001</v>
          </cell>
          <cell r="V2488">
            <v>-17423801.010000002</v>
          </cell>
          <cell r="W2488">
            <v>-18766115.170000002</v>
          </cell>
          <cell r="X2488">
            <v>-15594459.689999999</v>
          </cell>
          <cell r="Y2488">
            <v>-13274544.93</v>
          </cell>
          <cell r="Z2488">
            <v>-13362317.34</v>
          </cell>
          <cell r="AA2488">
            <v>-12540427.130000001</v>
          </cell>
          <cell r="AB2488">
            <v>-12370103.23</v>
          </cell>
          <cell r="AC2488">
            <v>-19272726.66</v>
          </cell>
          <cell r="AD2488">
            <v>-21070161.260000002</v>
          </cell>
          <cell r="AE2488">
            <v>-17062978.460000001</v>
          </cell>
          <cell r="AF2488">
            <v>-19147396.239999998</v>
          </cell>
          <cell r="AG2488">
            <v>-15536334.619999999</v>
          </cell>
          <cell r="AH2488">
            <v>-19789065.32</v>
          </cell>
          <cell r="AI2488">
            <v>-1126651.74</v>
          </cell>
          <cell r="AJ2488">
            <v>-4878065.97</v>
          </cell>
          <cell r="AK2488">
            <v>-3602704.76</v>
          </cell>
          <cell r="AL2488">
            <v>-6173390.2800000003</v>
          </cell>
          <cell r="AN2488">
            <v>-38319007.299999997</v>
          </cell>
          <cell r="AP2488">
            <v>-23923268.010000002</v>
          </cell>
          <cell r="AQ2488">
            <v>-24916704.82</v>
          </cell>
          <cell r="AR2488">
            <v>-22970237.57</v>
          </cell>
          <cell r="AS2488">
            <v>-25048296.41</v>
          </cell>
          <cell r="AT2488">
            <v>-742980784.29999995</v>
          </cell>
          <cell r="AU2488">
            <v>-30248800.66</v>
          </cell>
          <cell r="AY2488">
            <v>-2620534956.9400001</v>
          </cell>
          <cell r="BA2488">
            <v>-6972762228.4099998</v>
          </cell>
          <cell r="BB2488">
            <v>3059842898.3000002</v>
          </cell>
          <cell r="BC2488">
            <v>-3912919330.1100001</v>
          </cell>
        </row>
        <row r="2489">
          <cell r="A2489" t="str">
            <v>CBAG310201</v>
          </cell>
          <cell r="B2489" t="str">
            <v>Suprimento de Energia Elétrica</v>
          </cell>
          <cell r="C2489">
            <v>-2721261534.2800002</v>
          </cell>
          <cell r="D2489">
            <v>-280807977.25999999</v>
          </cell>
          <cell r="F2489">
            <v>-214933375.25999999</v>
          </cell>
          <cell r="G2489">
            <v>-109635181.26000001</v>
          </cell>
          <cell r="I2489">
            <v>-25936052.469999999</v>
          </cell>
          <cell r="J2489">
            <v>-25820839.890000001</v>
          </cell>
          <cell r="K2489">
            <v>-24527268.190000001</v>
          </cell>
          <cell r="L2489">
            <v>-28352981.41</v>
          </cell>
          <cell r="M2489">
            <v>-18606903.18</v>
          </cell>
          <cell r="N2489">
            <v>-24033776.890000001</v>
          </cell>
          <cell r="O2489">
            <v>-10686457.68</v>
          </cell>
          <cell r="Q2489">
            <v>-10844505.880000001</v>
          </cell>
          <cell r="R2489">
            <v>-18508737.949999999</v>
          </cell>
          <cell r="S2489">
            <v>-30736353.030000001</v>
          </cell>
          <cell r="T2489">
            <v>-28408909.190000001</v>
          </cell>
          <cell r="V2489">
            <v>-18094369.620000001</v>
          </cell>
          <cell r="W2489">
            <v>-19477026.879999999</v>
          </cell>
          <cell r="X2489">
            <v>-16258240.300000001</v>
          </cell>
          <cell r="Y2489">
            <v>-13875192.41</v>
          </cell>
          <cell r="Z2489">
            <v>-13940271.810000001</v>
          </cell>
          <cell r="AA2489">
            <v>-13117405.01</v>
          </cell>
          <cell r="AB2489">
            <v>-12951103.43</v>
          </cell>
          <cell r="AC2489">
            <v>-20002829.940000001</v>
          </cell>
          <cell r="AD2489">
            <v>-21868356.280000001</v>
          </cell>
          <cell r="AE2489">
            <v>-17741733.460000001</v>
          </cell>
          <cell r="AF2489">
            <v>-19982835.300000001</v>
          </cell>
          <cell r="AG2489">
            <v>-16176732.880000001</v>
          </cell>
          <cell r="AH2489">
            <v>-20538728.989999998</v>
          </cell>
          <cell r="AI2489">
            <v>-1169332.43</v>
          </cell>
          <cell r="AJ2489">
            <v>-5062860.37</v>
          </cell>
          <cell r="AK2489">
            <v>-3739185.02</v>
          </cell>
          <cell r="AL2489">
            <v>-6407255.0899999999</v>
          </cell>
          <cell r="AN2489">
            <v>-39754085.740000002</v>
          </cell>
          <cell r="AP2489">
            <v>-24815359.420000002</v>
          </cell>
          <cell r="AQ2489">
            <v>-25849772.579999998</v>
          </cell>
          <cell r="AR2489">
            <v>-23755973.609999999</v>
          </cell>
          <cell r="AS2489">
            <v>-25924363.620000001</v>
          </cell>
          <cell r="AT2489">
            <v>-831353504.03999996</v>
          </cell>
          <cell r="AU2489">
            <v>-31394707.449999999</v>
          </cell>
          <cell r="AY2489">
            <v>-2887641826.3499999</v>
          </cell>
          <cell r="BA2489">
            <v>-7703993905.8500004</v>
          </cell>
          <cell r="BB2489">
            <v>3059842898.3000002</v>
          </cell>
          <cell r="BC2489">
            <v>-4644151007.5500002</v>
          </cell>
        </row>
        <row r="2490">
          <cell r="A2490" t="str">
            <v>CBAG31020101</v>
          </cell>
          <cell r="B2490" t="str">
            <v>Câmara Comercialização Energia Elétrica-CCEE</v>
          </cell>
          <cell r="C2490">
            <v>-158759444.33000001</v>
          </cell>
          <cell r="D2490">
            <v>-217102950.40000001</v>
          </cell>
          <cell r="F2490">
            <v>-15294325.130000001</v>
          </cell>
          <cell r="G2490">
            <v>-109635181.26000001</v>
          </cell>
          <cell r="I2490">
            <v>-755304.83</v>
          </cell>
          <cell r="J2490">
            <v>-656171.43000000005</v>
          </cell>
          <cell r="K2490">
            <v>-326150.36</v>
          </cell>
          <cell r="L2490">
            <v>-856569.04</v>
          </cell>
          <cell r="M2490">
            <v>-39.33</v>
          </cell>
          <cell r="N2490">
            <v>-50.45</v>
          </cell>
          <cell r="O2490">
            <v>-28.57</v>
          </cell>
          <cell r="Q2490">
            <v>-342134.37</v>
          </cell>
          <cell r="R2490">
            <v>-312846.84999999998</v>
          </cell>
          <cell r="S2490">
            <v>-1259871.3400000001</v>
          </cell>
          <cell r="T2490">
            <v>-1529710.5</v>
          </cell>
          <cell r="V2490">
            <v>-22933.77</v>
          </cell>
          <cell r="W2490">
            <v>-545446.78</v>
          </cell>
          <cell r="X2490">
            <v>-66.36</v>
          </cell>
          <cell r="Y2490">
            <v>-490.46</v>
          </cell>
          <cell r="Z2490">
            <v>-2679.26</v>
          </cell>
          <cell r="AA2490">
            <v>-1989.99</v>
          </cell>
          <cell r="AB2490">
            <v>-13358.86</v>
          </cell>
          <cell r="AC2490">
            <v>-15349.07</v>
          </cell>
          <cell r="AD2490">
            <v>-5585.83</v>
          </cell>
          <cell r="AE2490">
            <v>-17232.09</v>
          </cell>
          <cell r="AF2490">
            <v>-2622.26</v>
          </cell>
          <cell r="AG2490">
            <v>-17573.759999999998</v>
          </cell>
          <cell r="AH2490">
            <v>-5.46</v>
          </cell>
          <cell r="AI2490">
            <v>-153053.92000000001</v>
          </cell>
          <cell r="AJ2490">
            <v>-1463002.98</v>
          </cell>
          <cell r="AK2490">
            <v>-1217766.46</v>
          </cell>
          <cell r="AL2490">
            <v>-2587599.73</v>
          </cell>
          <cell r="AN2490">
            <v>-204565.79</v>
          </cell>
          <cell r="AP2490">
            <v>-204822.68</v>
          </cell>
          <cell r="AQ2490">
            <v>-108677.52</v>
          </cell>
          <cell r="AR2490">
            <v>-76979.429999999993</v>
          </cell>
          <cell r="AS2490">
            <v>-194251.4</v>
          </cell>
          <cell r="AT2490">
            <v>-41660226</v>
          </cell>
          <cell r="AU2490">
            <v>-261313.46</v>
          </cell>
          <cell r="AY2490">
            <v>-13188990.67</v>
          </cell>
          <cell r="BA2490">
            <v>-568797362.17999995</v>
          </cell>
          <cell r="BC2490">
            <v>-568797362.17999995</v>
          </cell>
        </row>
        <row r="2491">
          <cell r="A2491" t="str">
            <v>3111600</v>
          </cell>
          <cell r="B2491" t="str">
            <v>CAMARA COMERC EE-CCEE - VENDA EE- SUPRIMENTOS</v>
          </cell>
          <cell r="C2491">
            <v>-158291363.59</v>
          </cell>
          <cell r="D2491">
            <v>-244546521.81</v>
          </cell>
          <cell r="F2491">
            <v>-15294325.130000001</v>
          </cell>
          <cell r="G2491">
            <v>-109635181.26000001</v>
          </cell>
          <cell r="I2491">
            <v>-755304.83</v>
          </cell>
          <cell r="J2491">
            <v>-656171.43000000005</v>
          </cell>
          <cell r="K2491">
            <v>-425239.03999999998</v>
          </cell>
          <cell r="L2491">
            <v>-856569.04</v>
          </cell>
          <cell r="M2491">
            <v>-39.33</v>
          </cell>
          <cell r="N2491">
            <v>-50.45</v>
          </cell>
          <cell r="O2491">
            <v>-28.57</v>
          </cell>
          <cell r="Q2491">
            <v>-342134.37</v>
          </cell>
          <cell r="R2491">
            <v>-312846.84999999998</v>
          </cell>
          <cell r="S2491">
            <v>-1359885.18</v>
          </cell>
          <cell r="T2491">
            <v>-1629834.5</v>
          </cell>
          <cell r="V2491">
            <v>-82649.37</v>
          </cell>
          <cell r="W2491">
            <v>-645248.43000000005</v>
          </cell>
          <cell r="X2491">
            <v>-6917.26</v>
          </cell>
          <cell r="Y2491">
            <v>-7319.64</v>
          </cell>
          <cell r="Z2491">
            <v>-14493.27</v>
          </cell>
          <cell r="AA2491">
            <v>-18667.72</v>
          </cell>
          <cell r="AB2491">
            <v>-13358.86</v>
          </cell>
          <cell r="AC2491">
            <v>-15349.07</v>
          </cell>
          <cell r="AD2491">
            <v>-5585.83</v>
          </cell>
          <cell r="AE2491">
            <v>-17232.09</v>
          </cell>
          <cell r="AF2491">
            <v>-2622.26</v>
          </cell>
          <cell r="AG2491">
            <v>-17573.759999999998</v>
          </cell>
          <cell r="AH2491">
            <v>-5.46</v>
          </cell>
          <cell r="AI2491">
            <v>-153053.92000000001</v>
          </cell>
          <cell r="AJ2491">
            <v>-1463002.98</v>
          </cell>
          <cell r="AK2491">
            <v>-1217766.46</v>
          </cell>
          <cell r="AL2491">
            <v>-2587599.73</v>
          </cell>
          <cell r="AN2491">
            <v>-643579.16</v>
          </cell>
          <cell r="AP2491">
            <v>-178116.31</v>
          </cell>
          <cell r="AQ2491">
            <v>-108677.52</v>
          </cell>
          <cell r="AR2491">
            <v>-154719.67999999999</v>
          </cell>
          <cell r="AS2491">
            <v>-243127.21</v>
          </cell>
          <cell r="AT2491">
            <v>-36156564.799999997</v>
          </cell>
          <cell r="AU2491">
            <v>-261313.46</v>
          </cell>
          <cell r="AY2491">
            <v>-13266190.970000001</v>
          </cell>
          <cell r="BA2491">
            <v>-591386230.60000002</v>
          </cell>
          <cell r="BC2491">
            <v>-591386230.60000002</v>
          </cell>
        </row>
        <row r="2492">
          <cell r="A2492" t="str">
            <v>3111602</v>
          </cell>
          <cell r="B2492" t="str">
            <v>CAMARA COMERC EE-CCEE - VENDA EE- PROVISAO</v>
          </cell>
          <cell r="C2492">
            <v>-468080.74</v>
          </cell>
          <cell r="D2492">
            <v>27443571.41</v>
          </cell>
          <cell r="K2492">
            <v>99088.68</v>
          </cell>
          <cell r="S2492">
            <v>100013.84</v>
          </cell>
          <cell r="T2492">
            <v>100124</v>
          </cell>
          <cell r="V2492">
            <v>59715.6</v>
          </cell>
          <cell r="W2492">
            <v>99801.65</v>
          </cell>
          <cell r="X2492">
            <v>6850.9</v>
          </cell>
          <cell r="Y2492">
            <v>6829.18</v>
          </cell>
          <cell r="Z2492">
            <v>11814.01</v>
          </cell>
          <cell r="AA2492">
            <v>16677.73</v>
          </cell>
          <cell r="AI2492">
            <v>0</v>
          </cell>
          <cell r="AJ2492">
            <v>0</v>
          </cell>
          <cell r="AK2492">
            <v>0</v>
          </cell>
          <cell r="AL2492">
            <v>0</v>
          </cell>
          <cell r="AN2492">
            <v>439013.37</v>
          </cell>
          <cell r="AP2492">
            <v>-26706.37</v>
          </cell>
          <cell r="AQ2492">
            <v>0</v>
          </cell>
          <cell r="AR2492">
            <v>77740.25</v>
          </cell>
          <cell r="AS2492">
            <v>48875.81</v>
          </cell>
          <cell r="AT2492">
            <v>-5503661.2000000002</v>
          </cell>
          <cell r="AU2492">
            <v>0</v>
          </cell>
          <cell r="AY2492">
            <v>77200.3</v>
          </cell>
          <cell r="BA2492">
            <v>22588868.420000002</v>
          </cell>
          <cell r="BC2492">
            <v>22588868.420000002</v>
          </cell>
        </row>
        <row r="2493">
          <cell r="A2493" t="str">
            <v>CBAG31020103</v>
          </cell>
          <cell r="B2493" t="str">
            <v>Leilão</v>
          </cell>
          <cell r="C2493">
            <v>-504744132.43000001</v>
          </cell>
          <cell r="I2493">
            <v>-25180747.640000001</v>
          </cell>
          <cell r="J2493">
            <v>-25164668.460000001</v>
          </cell>
          <cell r="K2493">
            <v>-24201117.829999998</v>
          </cell>
          <cell r="L2493">
            <v>-27496412.370000001</v>
          </cell>
          <cell r="M2493">
            <v>-18606863.850000001</v>
          </cell>
          <cell r="N2493">
            <v>-21930429.670000002</v>
          </cell>
          <cell r="O2493">
            <v>-10686429.109999999</v>
          </cell>
          <cell r="Q2493">
            <v>-10502371.51</v>
          </cell>
          <cell r="R2493">
            <v>-18195891.100000001</v>
          </cell>
          <cell r="S2493">
            <v>-29476481.690000001</v>
          </cell>
          <cell r="T2493">
            <v>-26879198.690000001</v>
          </cell>
          <cell r="V2493">
            <v>-16888342.399999999</v>
          </cell>
          <cell r="W2493">
            <v>-17707257.969999999</v>
          </cell>
          <cell r="X2493">
            <v>-15082796.92</v>
          </cell>
          <cell r="Y2493">
            <v>-12811092.18</v>
          </cell>
          <cell r="Z2493">
            <v>-12914627.49</v>
          </cell>
          <cell r="AA2493">
            <v>-12094430.74</v>
          </cell>
          <cell r="AB2493">
            <v>-12937744.57</v>
          </cell>
          <cell r="AC2493">
            <v>-19987480.870000001</v>
          </cell>
          <cell r="AD2493">
            <v>-21862770.449999999</v>
          </cell>
          <cell r="AE2493">
            <v>-17724501.370000001</v>
          </cell>
          <cell r="AF2493">
            <v>-19980213.039999999</v>
          </cell>
          <cell r="AG2493">
            <v>-16159159.119999999</v>
          </cell>
          <cell r="AH2493">
            <v>-20538723.530000001</v>
          </cell>
          <cell r="BA2493">
            <v>-959753885</v>
          </cell>
          <cell r="BC2493">
            <v>-959753885</v>
          </cell>
        </row>
        <row r="2494">
          <cell r="A2494" t="str">
            <v>3111140</v>
          </cell>
          <cell r="B2494" t="str">
            <v>LEILAO - VENDA EE- SUPRIMENTOS</v>
          </cell>
          <cell r="C2494">
            <v>-500293364.63</v>
          </cell>
          <cell r="I2494">
            <v>-33184144.510000002</v>
          </cell>
          <cell r="J2494">
            <v>-32178634.43</v>
          </cell>
          <cell r="K2494">
            <v>-31424419.199999999</v>
          </cell>
          <cell r="L2494">
            <v>-34441133.210000001</v>
          </cell>
          <cell r="M2494">
            <v>-19963108.600000001</v>
          </cell>
          <cell r="N2494">
            <v>-21413088.609999999</v>
          </cell>
          <cell r="O2494">
            <v>-12320660.09</v>
          </cell>
          <cell r="Q2494">
            <v>-14582205.050000001</v>
          </cell>
          <cell r="R2494">
            <v>-22654366.420000002</v>
          </cell>
          <cell r="S2494">
            <v>-37092262.939999998</v>
          </cell>
          <cell r="T2494">
            <v>-34853015.299999997</v>
          </cell>
          <cell r="V2494">
            <v>-16992257.57</v>
          </cell>
          <cell r="W2494">
            <v>-17528351.199999999</v>
          </cell>
          <cell r="X2494">
            <v>-16838487.25</v>
          </cell>
          <cell r="Y2494">
            <v>-15236512.189999999</v>
          </cell>
          <cell r="Z2494">
            <v>-14659044.890000001</v>
          </cell>
          <cell r="AA2494">
            <v>-14635265.609999999</v>
          </cell>
          <cell r="AB2494">
            <v>-15713047.060000001</v>
          </cell>
          <cell r="AC2494">
            <v>-19499323.460000001</v>
          </cell>
          <cell r="AD2494">
            <v>-21392461.66</v>
          </cell>
          <cell r="AE2494">
            <v>-18174126.719999999</v>
          </cell>
          <cell r="AF2494">
            <v>-22717658.399999999</v>
          </cell>
          <cell r="AG2494">
            <v>-17227557.620000001</v>
          </cell>
          <cell r="AH2494">
            <v>-20067264.920000002</v>
          </cell>
          <cell r="BA2494">
            <v>-1025081761.54</v>
          </cell>
          <cell r="BC2494">
            <v>-1025081761.54</v>
          </cell>
        </row>
        <row r="2495">
          <cell r="A2495" t="str">
            <v>3111141</v>
          </cell>
          <cell r="B2495" t="str">
            <v>LEILAO - VENDA EE/FORNEC N FATURADO</v>
          </cell>
          <cell r="C2495">
            <v>-4450767.8</v>
          </cell>
          <cell r="I2495">
            <v>-164033.99</v>
          </cell>
          <cell r="J2495">
            <v>-159063.48000000001</v>
          </cell>
          <cell r="K2495">
            <v>-155335.47</v>
          </cell>
          <cell r="L2495">
            <v>-170247.5</v>
          </cell>
          <cell r="M2495">
            <v>-180335.04</v>
          </cell>
          <cell r="N2495">
            <v>-284697.96000000002</v>
          </cell>
          <cell r="O2495">
            <v>-64790.53</v>
          </cell>
          <cell r="Q2495">
            <v>-72187</v>
          </cell>
          <cell r="R2495">
            <v>-111888.53</v>
          </cell>
          <cell r="S2495">
            <v>-183338.07</v>
          </cell>
          <cell r="T2495">
            <v>-172194.2</v>
          </cell>
          <cell r="V2495">
            <v>-173451.58</v>
          </cell>
          <cell r="W2495">
            <v>-178906.77</v>
          </cell>
          <cell r="X2495">
            <v>-171837.4</v>
          </cell>
          <cell r="Y2495">
            <v>-155491.32</v>
          </cell>
          <cell r="Z2495">
            <v>-149673.07999999999</v>
          </cell>
          <cell r="AA2495">
            <v>-149368.82999999999</v>
          </cell>
          <cell r="AB2495">
            <v>-100351.4</v>
          </cell>
          <cell r="AC2495">
            <v>83203.83</v>
          </cell>
          <cell r="AD2495">
            <v>-140411.31</v>
          </cell>
          <cell r="AE2495">
            <v>-120029.4</v>
          </cell>
          <cell r="AF2495">
            <v>-136757.41</v>
          </cell>
          <cell r="AG2495">
            <v>13795.34</v>
          </cell>
          <cell r="AH2495">
            <v>-134285.15</v>
          </cell>
          <cell r="BA2495">
            <v>-7682444.0499999998</v>
          </cell>
          <cell r="BC2495">
            <v>-7682444.0499999998</v>
          </cell>
        </row>
        <row r="2496">
          <cell r="A2496" t="str">
            <v>3111144</v>
          </cell>
          <cell r="B2496" t="str">
            <v>(-)LEILAO - REV FATURAMENTO-VENDA EE-SUPRIMENTOS</v>
          </cell>
        </row>
        <row r="2497">
          <cell r="A2497" t="str">
            <v>3111145</v>
          </cell>
          <cell r="B2497" t="str">
            <v>(-)LEILAO - PROVISAO DESVIO DE GERACAO</v>
          </cell>
          <cell r="I2497">
            <v>8167430.8600000003</v>
          </cell>
          <cell r="J2497">
            <v>7173029.4500000002</v>
          </cell>
          <cell r="K2497">
            <v>7378636.8399999999</v>
          </cell>
          <cell r="L2497">
            <v>7114968.3399999999</v>
          </cell>
          <cell r="M2497">
            <v>2208682.13</v>
          </cell>
          <cell r="N2497">
            <v>907128.19</v>
          </cell>
          <cell r="O2497">
            <v>1699021.51</v>
          </cell>
          <cell r="Q2497">
            <v>4152020.54</v>
          </cell>
          <cell r="R2497">
            <v>4570363.8499999996</v>
          </cell>
          <cell r="S2497">
            <v>7799119.3200000003</v>
          </cell>
          <cell r="T2497">
            <v>8146010.8099999996</v>
          </cell>
          <cell r="V2497">
            <v>277366.75</v>
          </cell>
          <cell r="W2497">
            <v>0</v>
          </cell>
          <cell r="X2497">
            <v>1927527.73</v>
          </cell>
          <cell r="Y2497">
            <v>2580911.33</v>
          </cell>
          <cell r="Z2497">
            <v>1894090.48</v>
          </cell>
          <cell r="AA2497">
            <v>2690203.7</v>
          </cell>
          <cell r="AB2497">
            <v>2966711.17</v>
          </cell>
          <cell r="AD2497">
            <v>0</v>
          </cell>
          <cell r="AE2497">
            <v>854293.36</v>
          </cell>
          <cell r="AF2497">
            <v>2905904.45</v>
          </cell>
          <cell r="AG2497">
            <v>1368426.26</v>
          </cell>
          <cell r="AH2497">
            <v>0</v>
          </cell>
          <cell r="BA2497">
            <v>76781847.069999993</v>
          </cell>
          <cell r="BC2497">
            <v>76781847.069999993</v>
          </cell>
        </row>
        <row r="2498">
          <cell r="A2498" t="str">
            <v>3111146</v>
          </cell>
          <cell r="B2498" t="str">
            <v>(-)LEILAO - REVERSAO PROVISAO DESVIO DE GERACAO</v>
          </cell>
        </row>
        <row r="2499">
          <cell r="A2499" t="str">
            <v>3111147</v>
          </cell>
          <cell r="B2499" t="str">
            <v>VENDA EE- RECEITA ADICIONAL</v>
          </cell>
          <cell r="M2499">
            <v>-672102.34</v>
          </cell>
          <cell r="N2499">
            <v>-1139771.29</v>
          </cell>
          <cell r="AB2499">
            <v>-91057.279999999999</v>
          </cell>
          <cell r="AC2499">
            <v>-571361.24</v>
          </cell>
          <cell r="AD2499">
            <v>-329897.48</v>
          </cell>
          <cell r="AE2499">
            <v>-284638.61</v>
          </cell>
          <cell r="AF2499">
            <v>-31701.68</v>
          </cell>
          <cell r="AG2499">
            <v>-313823.09999999998</v>
          </cell>
          <cell r="AH2499">
            <v>-337173.46</v>
          </cell>
          <cell r="BA2499">
            <v>-3771526.48</v>
          </cell>
          <cell r="BC2499">
            <v>-3771526.48</v>
          </cell>
        </row>
        <row r="2500">
          <cell r="A2500" t="str">
            <v>CBAG31020104</v>
          </cell>
          <cell r="B2500" t="str">
            <v>Leilão -  Emp. grupo</v>
          </cell>
          <cell r="C2500">
            <v>-30525728.050000001</v>
          </cell>
          <cell r="N2500">
            <v>-2103296.77</v>
          </cell>
          <cell r="V2500">
            <v>-1186878.92</v>
          </cell>
          <cell r="W2500">
            <v>-1224322.1299999999</v>
          </cell>
          <cell r="X2500">
            <v>-1176165.6599999999</v>
          </cell>
          <cell r="Y2500">
            <v>-1064240.68</v>
          </cell>
          <cell r="Z2500">
            <v>-1023911.43</v>
          </cell>
          <cell r="AA2500">
            <v>-1022246.1</v>
          </cell>
          <cell r="BA2500">
            <v>-39326789.740000002</v>
          </cell>
          <cell r="BB2500">
            <v>39326789.740000002</v>
          </cell>
          <cell r="BC2500">
            <v>0</v>
          </cell>
        </row>
        <row r="2501">
          <cell r="A2501" t="str">
            <v>3111142</v>
          </cell>
          <cell r="B2501" t="str">
            <v>LEILAO # EMPRESAS DO GRUPO</v>
          </cell>
          <cell r="C2501">
            <v>-30238749.27</v>
          </cell>
          <cell r="V2501">
            <v>-1174886.01</v>
          </cell>
          <cell r="W2501">
            <v>-1211952.1000000001</v>
          </cell>
          <cell r="X2501">
            <v>-1164284.3899999999</v>
          </cell>
          <cell r="Y2501">
            <v>-1053489.6299999999</v>
          </cell>
          <cell r="Z2501">
            <v>-1013562.66</v>
          </cell>
          <cell r="AA2501">
            <v>-1011918.35</v>
          </cell>
          <cell r="BA2501">
            <v>-36868842.409999996</v>
          </cell>
          <cell r="BB2501">
            <v>36868842.409999996</v>
          </cell>
          <cell r="BC2501">
            <v>0</v>
          </cell>
        </row>
        <row r="2502">
          <cell r="A2502" t="str">
            <v>3111143</v>
          </cell>
          <cell r="B2502" t="str">
            <v>LEILAO - VENDA EE/FORNEC N FATURADO # EMP.GRUPO</v>
          </cell>
          <cell r="C2502">
            <v>-286978.78000000003</v>
          </cell>
          <cell r="V2502">
            <v>-11992.91</v>
          </cell>
          <cell r="W2502">
            <v>-12370.03</v>
          </cell>
          <cell r="X2502">
            <v>-11881.27</v>
          </cell>
          <cell r="Y2502">
            <v>-10751.05</v>
          </cell>
          <cell r="Z2502">
            <v>-10348.77</v>
          </cell>
          <cell r="AA2502">
            <v>-10327.75</v>
          </cell>
          <cell r="BA2502">
            <v>-354650.56</v>
          </cell>
          <cell r="BB2502">
            <v>354650.56</v>
          </cell>
          <cell r="BC2502">
            <v>0</v>
          </cell>
        </row>
        <row r="2503">
          <cell r="A2503" t="str">
            <v>3111148</v>
          </cell>
          <cell r="B2503" t="str">
            <v>VENDA EE- RECEITA ADICIONAL-EMPR GRUPO</v>
          </cell>
          <cell r="N2503">
            <v>-2103296.77</v>
          </cell>
          <cell r="BA2503">
            <v>-2103296.77</v>
          </cell>
          <cell r="BB2503">
            <v>2103296.77</v>
          </cell>
          <cell r="BC2503">
            <v>0</v>
          </cell>
        </row>
        <row r="2504">
          <cell r="A2504" t="str">
            <v>CBAG31020105</v>
          </cell>
          <cell r="B2504" t="str">
            <v>Contratos Bilaterais</v>
          </cell>
          <cell r="C2504">
            <v>-26014880.82</v>
          </cell>
          <cell r="D2504">
            <v>-63705026.859999999</v>
          </cell>
          <cell r="F2504">
            <v>-199639050.13</v>
          </cell>
          <cell r="AN2504">
            <v>-35610922.43</v>
          </cell>
          <cell r="AP2504">
            <v>-13774996.619999999</v>
          </cell>
          <cell r="AQ2504">
            <v>-13886929.67</v>
          </cell>
          <cell r="AR2504">
            <v>-11988233.84</v>
          </cell>
          <cell r="AS2504">
            <v>-14102681.630000001</v>
          </cell>
          <cell r="AY2504">
            <v>-2544786556.8800001</v>
          </cell>
          <cell r="BA2504">
            <v>-2923509278.8800001</v>
          </cell>
          <cell r="BC2504">
            <v>-2923509278.8800001</v>
          </cell>
        </row>
        <row r="2505">
          <cell r="A2505" t="str">
            <v>3111200</v>
          </cell>
          <cell r="B2505" t="str">
            <v>CONTRATOS BILATERAIS- VENDA EE- SUPRIMENTOS</v>
          </cell>
          <cell r="C2505">
            <v>-36219181.920000002</v>
          </cell>
          <cell r="D2505">
            <v>-63759827.880000003</v>
          </cell>
          <cell r="F2505">
            <v>-199639050.13</v>
          </cell>
          <cell r="AN2505">
            <v>-33907124.509999998</v>
          </cell>
          <cell r="AP2505">
            <v>-13786736.289999999</v>
          </cell>
          <cell r="AQ2505">
            <v>-14000963.51</v>
          </cell>
          <cell r="AR2505">
            <v>-12060434.67</v>
          </cell>
          <cell r="AS2505">
            <v>-14110750.119999999</v>
          </cell>
          <cell r="AY2505">
            <v>-2476186942.4299998</v>
          </cell>
          <cell r="BA2505">
            <v>-2863671011.46</v>
          </cell>
          <cell r="BC2505">
            <v>-2863671011.46</v>
          </cell>
        </row>
        <row r="2506">
          <cell r="A2506" t="str">
            <v>3111202</v>
          </cell>
          <cell r="B2506" t="str">
            <v>CONTRATOS BILATERAIS- VENDA EE- N FATURADO</v>
          </cell>
          <cell r="C2506">
            <v>10204301.1</v>
          </cell>
          <cell r="D2506">
            <v>-4806775.67</v>
          </cell>
          <cell r="AN2506">
            <v>-1703797.92</v>
          </cell>
          <cell r="AP2506">
            <v>11739.67</v>
          </cell>
          <cell r="AQ2506">
            <v>114033.84</v>
          </cell>
          <cell r="AR2506">
            <v>72200.83</v>
          </cell>
          <cell r="AS2506">
            <v>8068.49</v>
          </cell>
          <cell r="AY2506">
            <v>-68599614.450000003</v>
          </cell>
          <cell r="BA2506">
            <v>-64699844.109999999</v>
          </cell>
          <cell r="BC2506">
            <v>-64699844.109999999</v>
          </cell>
        </row>
        <row r="2507">
          <cell r="A2507" t="str">
            <v>3111205</v>
          </cell>
          <cell r="B2507" t="str">
            <v>(-) CONTR. BILATERAIS N FAT EXERC. ANTERIOR-SUPRIM</v>
          </cell>
          <cell r="D2507">
            <v>4861576.6900000004</v>
          </cell>
          <cell r="BA2507">
            <v>4861576.6900000004</v>
          </cell>
          <cell r="BC2507">
            <v>4861576.6900000004</v>
          </cell>
        </row>
        <row r="2508">
          <cell r="A2508" t="str">
            <v>CBAG31020106</v>
          </cell>
          <cell r="B2508" t="str">
            <v>Contratos Bilaterais - Emp. grupo</v>
          </cell>
          <cell r="C2508">
            <v>-1798521936.0599999</v>
          </cell>
          <cell r="V2508">
            <v>3785.47</v>
          </cell>
          <cell r="X2508">
            <v>788.64</v>
          </cell>
          <cell r="Y2508">
            <v>630.91</v>
          </cell>
          <cell r="Z2508">
            <v>946.37</v>
          </cell>
          <cell r="AA2508">
            <v>1261.82</v>
          </cell>
          <cell r="AI2508">
            <v>-1016278.51</v>
          </cell>
          <cell r="AJ2508">
            <v>-3599857.39</v>
          </cell>
          <cell r="AK2508">
            <v>-2521418.56</v>
          </cell>
          <cell r="AL2508">
            <v>-3819655.36</v>
          </cell>
          <cell r="AN2508">
            <v>-3938597.52</v>
          </cell>
          <cell r="AP2508">
            <v>-10835540.119999999</v>
          </cell>
          <cell r="AQ2508">
            <v>-11854165.390000001</v>
          </cell>
          <cell r="AR2508">
            <v>-11690760.34</v>
          </cell>
          <cell r="AS2508">
            <v>-11627430.59</v>
          </cell>
          <cell r="AT2508">
            <v>-789693278.03999996</v>
          </cell>
          <cell r="AU2508">
            <v>-31133393.989999998</v>
          </cell>
          <cell r="AY2508">
            <v>-329666278.80000001</v>
          </cell>
          <cell r="BA2508">
            <v>-3009911177.46</v>
          </cell>
          <cell r="BB2508">
            <v>3009911177.46</v>
          </cell>
          <cell r="BC2508">
            <v>0</v>
          </cell>
        </row>
        <row r="2509">
          <cell r="A2509" t="str">
            <v>3111201</v>
          </cell>
          <cell r="B2509" t="str">
            <v>CONTRATOS BILATERAIS- EMPRESAS DO GRUPO</v>
          </cell>
          <cell r="C2509">
            <v>-1764307027.1700001</v>
          </cell>
          <cell r="V2509">
            <v>-96654.53</v>
          </cell>
          <cell r="X2509">
            <v>-20136.36</v>
          </cell>
          <cell r="Y2509">
            <v>-16109.09</v>
          </cell>
          <cell r="Z2509">
            <v>-24163.63</v>
          </cell>
          <cell r="AA2509">
            <v>-32218.18</v>
          </cell>
          <cell r="AI2509">
            <v>-317349.15000000002</v>
          </cell>
          <cell r="AJ2509">
            <v>-2115730.52</v>
          </cell>
          <cell r="AK2509">
            <v>-1053635.44</v>
          </cell>
          <cell r="AL2509">
            <v>-2178142.5</v>
          </cell>
          <cell r="AN2509">
            <v>-6080826.4800000004</v>
          </cell>
          <cell r="AP2509">
            <v>-11093452.550000001</v>
          </cell>
          <cell r="AQ2509">
            <v>-11608411.17</v>
          </cell>
          <cell r="AR2509">
            <v>-11607862.199999999</v>
          </cell>
          <cell r="AS2509">
            <v>-11569882.76</v>
          </cell>
          <cell r="AT2509">
            <v>-789257785.04999995</v>
          </cell>
          <cell r="AU2509">
            <v>-30277423.140000001</v>
          </cell>
          <cell r="AY2509">
            <v>-439050349.94</v>
          </cell>
          <cell r="BA2509">
            <v>-3080707159.8600001</v>
          </cell>
          <cell r="BB2509">
            <v>3080707159.8600001</v>
          </cell>
          <cell r="BC2509">
            <v>0</v>
          </cell>
        </row>
        <row r="2510">
          <cell r="A2510" t="str">
            <v>3111206</v>
          </cell>
          <cell r="B2510" t="str">
            <v>CONTRATOS BILATERAIS-EMPRESAS DO GRUPO-N FATURADO</v>
          </cell>
          <cell r="C2510">
            <v>-34214908.890000001</v>
          </cell>
          <cell r="V2510">
            <v>100440</v>
          </cell>
          <cell r="X2510">
            <v>20925</v>
          </cell>
          <cell r="Y2510">
            <v>16740</v>
          </cell>
          <cell r="Z2510">
            <v>25110</v>
          </cell>
          <cell r="AA2510">
            <v>33480</v>
          </cell>
          <cell r="AI2510">
            <v>-698929.36</v>
          </cell>
          <cell r="AJ2510">
            <v>-1484126.87</v>
          </cell>
          <cell r="AK2510">
            <v>-1467783.12</v>
          </cell>
          <cell r="AL2510">
            <v>-1641512.86</v>
          </cell>
          <cell r="AN2510">
            <v>2142228.96</v>
          </cell>
          <cell r="AP2510">
            <v>257912.43</v>
          </cell>
          <cell r="AQ2510">
            <v>-245754.22</v>
          </cell>
          <cell r="AR2510">
            <v>-82898.14</v>
          </cell>
          <cell r="AS2510">
            <v>-57547.83</v>
          </cell>
          <cell r="AT2510">
            <v>-435492.99</v>
          </cell>
          <cell r="AU2510">
            <v>-855970.85</v>
          </cell>
          <cell r="AY2510">
            <v>109384071.14</v>
          </cell>
          <cell r="BA2510">
            <v>70795982.400000006</v>
          </cell>
          <cell r="BB2510">
            <v>-70795982.400000006</v>
          </cell>
          <cell r="BC2510">
            <v>0</v>
          </cell>
        </row>
        <row r="2511">
          <cell r="A2511" t="str">
            <v>CBAG31020107</v>
          </cell>
          <cell r="B2511" t="str">
            <v>Regime de Cotas</v>
          </cell>
          <cell r="C2511">
            <v>-73651028.870000005</v>
          </cell>
          <cell r="BA2511">
            <v>-73651028.870000005</v>
          </cell>
          <cell r="BC2511">
            <v>-73651028.870000005</v>
          </cell>
        </row>
        <row r="2512">
          <cell r="A2512" t="str">
            <v>3111230</v>
          </cell>
          <cell r="B2512" t="str">
            <v>ENERGIA REGIME DE COTAS</v>
          </cell>
          <cell r="C2512">
            <v>-154544850.75999999</v>
          </cell>
          <cell r="BA2512">
            <v>-154544850.75999999</v>
          </cell>
          <cell r="BC2512">
            <v>-154544850.75999999</v>
          </cell>
        </row>
        <row r="2513">
          <cell r="A2513" t="str">
            <v>3111232</v>
          </cell>
          <cell r="B2513" t="str">
            <v>ENERGIA REGIME DE COTAS - N FATURADO</v>
          </cell>
          <cell r="C2513">
            <v>-1565043.19</v>
          </cell>
          <cell r="BA2513">
            <v>-1565043.19</v>
          </cell>
          <cell r="BC2513">
            <v>-1565043.19</v>
          </cell>
        </row>
        <row r="2514">
          <cell r="A2514" t="str">
            <v>3111234</v>
          </cell>
          <cell r="B2514" t="str">
            <v>REGIME DE COTAS - AMORTIZACAO ATIVO FINANCEIRO</v>
          </cell>
          <cell r="C2514">
            <v>82458865.079999998</v>
          </cell>
          <cell r="BA2514">
            <v>82458865.079999998</v>
          </cell>
          <cell r="BC2514">
            <v>82458865.079999998</v>
          </cell>
        </row>
        <row r="2515">
          <cell r="A2515" t="str">
            <v>CBAG31020108</v>
          </cell>
          <cell r="B2515" t="str">
            <v>Regime de Cotas - Emp. grupo</v>
          </cell>
          <cell r="C2515">
            <v>-10604931.1</v>
          </cell>
          <cell r="BA2515">
            <v>-10604931.1</v>
          </cell>
          <cell r="BB2515">
            <v>10604931.1</v>
          </cell>
          <cell r="BC2515">
            <v>0</v>
          </cell>
        </row>
        <row r="2516">
          <cell r="A2516" t="str">
            <v>3111231</v>
          </cell>
          <cell r="B2516" t="str">
            <v>ENERGIA REGIME DE COTAS - EMPRESAS DO GRUPO</v>
          </cell>
          <cell r="C2516">
            <v>-10502997.16</v>
          </cell>
          <cell r="BA2516">
            <v>-10502997.16</v>
          </cell>
          <cell r="BB2516">
            <v>10502997.16</v>
          </cell>
          <cell r="BC2516">
            <v>0</v>
          </cell>
        </row>
        <row r="2517">
          <cell r="A2517" t="str">
            <v>3111233</v>
          </cell>
          <cell r="B2517" t="str">
            <v>ENERGIA REGIME DE COTAS - N FAT - EMPRESA GRUPO</v>
          </cell>
          <cell r="C2517">
            <v>-101933.94</v>
          </cell>
          <cell r="BA2517">
            <v>-101933.94</v>
          </cell>
          <cell r="BB2517">
            <v>101933.94</v>
          </cell>
          <cell r="BC2517">
            <v>0</v>
          </cell>
        </row>
        <row r="2518">
          <cell r="A2518" t="str">
            <v>CBAG31020109</v>
          </cell>
          <cell r="B2518" t="str">
            <v>Receita de Juros Efetivos</v>
          </cell>
          <cell r="C2518">
            <v>-118439452.62</v>
          </cell>
          <cell r="BA2518">
            <v>-118439452.62</v>
          </cell>
          <cell r="BC2518">
            <v>-118439452.62</v>
          </cell>
        </row>
        <row r="2519">
          <cell r="A2519" t="str">
            <v>3111771</v>
          </cell>
          <cell r="B2519" t="str">
            <v>RECEITA DE JUROS EFETIVOS - BONUS DE OUTORGA</v>
          </cell>
          <cell r="C2519">
            <v>-118439452.62</v>
          </cell>
          <cell r="BA2519">
            <v>-118439452.62</v>
          </cell>
          <cell r="BC2519">
            <v>-118439452.62</v>
          </cell>
        </row>
        <row r="2520">
          <cell r="A2520" t="str">
            <v>CBAG310202</v>
          </cell>
          <cell r="B2520" t="str">
            <v>(-) Deduções s/ Suprimento Energia Elétrica</v>
          </cell>
          <cell r="C2520">
            <v>285039935.60000002</v>
          </cell>
          <cell r="D2520">
            <v>13816972.720000001</v>
          </cell>
          <cell r="F2520">
            <v>20881360.050000001</v>
          </cell>
          <cell r="G2520">
            <v>11126798.17</v>
          </cell>
          <cell r="I2520">
            <v>3767800.08</v>
          </cell>
          <cell r="J2520">
            <v>3652166.99</v>
          </cell>
          <cell r="K2520">
            <v>3555279.37</v>
          </cell>
          <cell r="L2520">
            <v>3892397.51</v>
          </cell>
          <cell r="M2520">
            <v>759769.23</v>
          </cell>
          <cell r="N2520">
            <v>910343.06</v>
          </cell>
          <cell r="O2520">
            <v>452070</v>
          </cell>
          <cell r="Q2520">
            <v>1628219.47</v>
          </cell>
          <cell r="R2520">
            <v>2567952.9</v>
          </cell>
          <cell r="S2520">
            <v>4231879.99</v>
          </cell>
          <cell r="T2520">
            <v>3988980.09</v>
          </cell>
          <cell r="V2520">
            <v>670568.61</v>
          </cell>
          <cell r="W2520">
            <v>710911.71</v>
          </cell>
          <cell r="X2520">
            <v>663780.61</v>
          </cell>
          <cell r="Y2520">
            <v>600647.48</v>
          </cell>
          <cell r="Z2520">
            <v>577954.47</v>
          </cell>
          <cell r="AA2520">
            <v>576977.88</v>
          </cell>
          <cell r="AB2520">
            <v>581000.19999999995</v>
          </cell>
          <cell r="AC2520">
            <v>730103.28</v>
          </cell>
          <cell r="AD2520">
            <v>798195.02</v>
          </cell>
          <cell r="AE2520">
            <v>678755</v>
          </cell>
          <cell r="AF2520">
            <v>835439.06</v>
          </cell>
          <cell r="AG2520">
            <v>640398.26</v>
          </cell>
          <cell r="AH2520">
            <v>749663.67</v>
          </cell>
          <cell r="AI2520">
            <v>42680.69</v>
          </cell>
          <cell r="AJ2520">
            <v>184794.4</v>
          </cell>
          <cell r="AK2520">
            <v>136480.26</v>
          </cell>
          <cell r="AL2520">
            <v>233864.81</v>
          </cell>
          <cell r="AN2520">
            <v>1435078.44</v>
          </cell>
          <cell r="AP2520">
            <v>892091.41</v>
          </cell>
          <cell r="AQ2520">
            <v>933067.76</v>
          </cell>
          <cell r="AR2520">
            <v>785736.04</v>
          </cell>
          <cell r="AS2520">
            <v>876067.21</v>
          </cell>
          <cell r="AT2520">
            <v>88372719.739999995</v>
          </cell>
          <cell r="AU2520">
            <v>1145906.79</v>
          </cell>
          <cell r="AY2520">
            <v>267106869.41</v>
          </cell>
          <cell r="BA2520">
            <v>731231677.44000006</v>
          </cell>
          <cell r="BC2520">
            <v>731231677.44000006</v>
          </cell>
        </row>
        <row r="2521">
          <cell r="A2521" t="str">
            <v>CBAG31020201</v>
          </cell>
          <cell r="B2521" t="str">
            <v>PIS</v>
          </cell>
          <cell r="C2521">
            <v>42322507.810000002</v>
          </cell>
          <cell r="D2521">
            <v>2462302.12</v>
          </cell>
          <cell r="F2521">
            <v>3393457.45</v>
          </cell>
          <cell r="G2521">
            <v>1808980.49</v>
          </cell>
          <cell r="I2521">
            <v>208351.32</v>
          </cell>
          <cell r="J2521">
            <v>201777.25</v>
          </cell>
          <cell r="K2521">
            <v>195037.96</v>
          </cell>
          <cell r="L2521">
            <v>213016.05</v>
          </cell>
          <cell r="M2521">
            <v>135301.35</v>
          </cell>
          <cell r="N2521">
            <v>162115.89000000001</v>
          </cell>
          <cell r="O2521">
            <v>80505.61</v>
          </cell>
          <cell r="Q2521">
            <v>90185.48</v>
          </cell>
          <cell r="R2521">
            <v>138373.12</v>
          </cell>
          <cell r="S2521">
            <v>231420.18</v>
          </cell>
          <cell r="T2521">
            <v>219697.6</v>
          </cell>
          <cell r="V2521">
            <v>119416.29</v>
          </cell>
          <cell r="W2521">
            <v>126600.64</v>
          </cell>
          <cell r="X2521">
            <v>118207.3</v>
          </cell>
          <cell r="Y2521">
            <v>106964.62</v>
          </cell>
          <cell r="Z2521">
            <v>102923.55</v>
          </cell>
          <cell r="AA2521">
            <v>102749.48</v>
          </cell>
          <cell r="AB2521">
            <v>103465.79</v>
          </cell>
          <cell r="AC2521">
            <v>130018.37</v>
          </cell>
          <cell r="AD2521">
            <v>142144.35</v>
          </cell>
          <cell r="AE2521">
            <v>120874.23</v>
          </cell>
          <cell r="AF2521">
            <v>148776.82999999999</v>
          </cell>
          <cell r="AG2521">
            <v>114043.5</v>
          </cell>
          <cell r="AH2521">
            <v>133501.76000000001</v>
          </cell>
          <cell r="AI2521">
            <v>7600.67</v>
          </cell>
          <cell r="AJ2521">
            <v>32908.6</v>
          </cell>
          <cell r="AK2521">
            <v>24304.71</v>
          </cell>
          <cell r="AL2521">
            <v>41647.15</v>
          </cell>
          <cell r="AN2521">
            <v>255285.45</v>
          </cell>
          <cell r="AP2521">
            <v>158866.07</v>
          </cell>
          <cell r="AQ2521">
            <v>166162.75</v>
          </cell>
          <cell r="AR2521">
            <v>139925.72</v>
          </cell>
          <cell r="AS2521">
            <v>156012.17000000001</v>
          </cell>
          <cell r="AT2521">
            <v>13717332.84</v>
          </cell>
          <cell r="AU2521">
            <v>204065.61</v>
          </cell>
          <cell r="AY2521">
            <v>47646090.670000002</v>
          </cell>
          <cell r="BA2521">
            <v>115982918.8</v>
          </cell>
          <cell r="BC2521">
            <v>115982918.8</v>
          </cell>
        </row>
        <row r="2522">
          <cell r="A2522" t="str">
            <v>3190011</v>
          </cell>
          <cell r="B2522" t="str">
            <v>PIS/PASEP-SUPRIMENTO DE ENERGIA</v>
          </cell>
          <cell r="C2522">
            <v>38936810.18</v>
          </cell>
          <cell r="D2522">
            <v>1051132.94</v>
          </cell>
          <cell r="F2522">
            <v>3294044.33</v>
          </cell>
          <cell r="I2522">
            <v>203441.83</v>
          </cell>
          <cell r="J2522">
            <v>197512.15</v>
          </cell>
          <cell r="K2522">
            <v>192917.99</v>
          </cell>
          <cell r="L2522">
            <v>207448.35</v>
          </cell>
          <cell r="M2522">
            <v>135301.1</v>
          </cell>
          <cell r="N2522">
            <v>162115.54999999999</v>
          </cell>
          <cell r="O2522">
            <v>80505.42</v>
          </cell>
          <cell r="Q2522">
            <v>87961.61</v>
          </cell>
          <cell r="R2522">
            <v>136339.60999999999</v>
          </cell>
          <cell r="S2522">
            <v>223231.01</v>
          </cell>
          <cell r="T2522">
            <v>209754.48</v>
          </cell>
          <cell r="V2522">
            <v>119267.21</v>
          </cell>
          <cell r="W2522">
            <v>123055.23</v>
          </cell>
          <cell r="X2522">
            <v>118206.87</v>
          </cell>
          <cell r="Y2522">
            <v>106961.44</v>
          </cell>
          <cell r="Z2522">
            <v>102906.12</v>
          </cell>
          <cell r="AA2522">
            <v>102736.54</v>
          </cell>
          <cell r="AB2522">
            <v>103378.96</v>
          </cell>
          <cell r="AC2522">
            <v>129918.58</v>
          </cell>
          <cell r="AD2522">
            <v>142108.04</v>
          </cell>
          <cell r="AE2522">
            <v>120762.22</v>
          </cell>
          <cell r="AF2522">
            <v>148759.79999999999</v>
          </cell>
          <cell r="AG2522">
            <v>113929.26</v>
          </cell>
          <cell r="AH2522">
            <v>133501.72</v>
          </cell>
          <cell r="AI2522">
            <v>6605.82</v>
          </cell>
          <cell r="AJ2522">
            <v>23399.07</v>
          </cell>
          <cell r="AK2522">
            <v>16389.22</v>
          </cell>
          <cell r="AL2522">
            <v>24827.75</v>
          </cell>
          <cell r="AN2522">
            <v>255285.45</v>
          </cell>
          <cell r="AP2522">
            <v>158866.07</v>
          </cell>
          <cell r="AQ2522">
            <v>166162.75</v>
          </cell>
          <cell r="AR2522">
            <v>139925.72</v>
          </cell>
          <cell r="AS2522">
            <v>156012.17000000001</v>
          </cell>
          <cell r="AT2522">
            <v>13029939.109999999</v>
          </cell>
          <cell r="AU2522">
            <v>202367.07</v>
          </cell>
          <cell r="AY2522">
            <v>47428472.329999998</v>
          </cell>
          <cell r="BA2522">
            <v>108292261.06999999</v>
          </cell>
          <cell r="BC2522">
            <v>108292261.06999999</v>
          </cell>
        </row>
        <row r="2523">
          <cell r="A2523" t="str">
            <v>3190013</v>
          </cell>
          <cell r="B2523" t="str">
            <v>PIS/PASEP-ENERGIA ELETRICA DE CURTO PRAZO</v>
          </cell>
          <cell r="C2523">
            <v>634902.91</v>
          </cell>
          <cell r="D2523">
            <v>1411169.18</v>
          </cell>
          <cell r="F2523">
            <v>99413.119999999995</v>
          </cell>
          <cell r="G2523">
            <v>1808980.49</v>
          </cell>
          <cell r="I2523">
            <v>4909.49</v>
          </cell>
          <cell r="J2523">
            <v>4265.1000000000004</v>
          </cell>
          <cell r="K2523">
            <v>2119.9699999999998</v>
          </cell>
          <cell r="L2523">
            <v>5567.7</v>
          </cell>
          <cell r="M2523">
            <v>0.25</v>
          </cell>
          <cell r="N2523">
            <v>0.34</v>
          </cell>
          <cell r="O2523">
            <v>0.19</v>
          </cell>
          <cell r="Q2523">
            <v>2223.87</v>
          </cell>
          <cell r="R2523">
            <v>2033.51</v>
          </cell>
          <cell r="S2523">
            <v>8189.17</v>
          </cell>
          <cell r="T2523">
            <v>9943.1200000000008</v>
          </cell>
          <cell r="V2523">
            <v>149.08000000000001</v>
          </cell>
          <cell r="W2523">
            <v>3545.41</v>
          </cell>
          <cell r="X2523">
            <v>0.43</v>
          </cell>
          <cell r="Y2523">
            <v>3.18</v>
          </cell>
          <cell r="Z2523">
            <v>17.43</v>
          </cell>
          <cell r="AA2523">
            <v>12.94</v>
          </cell>
          <cell r="AB2523">
            <v>86.83</v>
          </cell>
          <cell r="AC2523">
            <v>99.79</v>
          </cell>
          <cell r="AD2523">
            <v>36.31</v>
          </cell>
          <cell r="AE2523">
            <v>112.01</v>
          </cell>
          <cell r="AF2523">
            <v>17.03</v>
          </cell>
          <cell r="AG2523">
            <v>114.24</v>
          </cell>
          <cell r="AH2523">
            <v>0.04</v>
          </cell>
          <cell r="AI2523">
            <v>994.85</v>
          </cell>
          <cell r="AJ2523">
            <v>9509.5300000000007</v>
          </cell>
          <cell r="AK2523">
            <v>7915.49</v>
          </cell>
          <cell r="AL2523">
            <v>16819.400000000001</v>
          </cell>
          <cell r="AT2523">
            <v>687393.73</v>
          </cell>
          <cell r="AU2523">
            <v>1698.54</v>
          </cell>
          <cell r="AY2523">
            <v>217618.34</v>
          </cell>
          <cell r="BA2523">
            <v>4939863.01</v>
          </cell>
          <cell r="BC2523">
            <v>4939863.01</v>
          </cell>
        </row>
        <row r="2524">
          <cell r="A2524" t="str">
            <v>3190016</v>
          </cell>
          <cell r="B2524" t="str">
            <v>PIS - ENERGIA REGIME DE COTAS</v>
          </cell>
          <cell r="C2524">
            <v>2750794.72</v>
          </cell>
          <cell r="BA2524">
            <v>2750794.72</v>
          </cell>
          <cell r="BC2524">
            <v>2750794.72</v>
          </cell>
        </row>
        <row r="2525">
          <cell r="A2525" t="str">
            <v>CBAG31020202</v>
          </cell>
          <cell r="B2525" t="str">
            <v>Cofins</v>
          </cell>
          <cell r="C2525">
            <v>194945955.16999999</v>
          </cell>
          <cell r="D2525">
            <v>11354670.6</v>
          </cell>
          <cell r="F2525">
            <v>15631397.57</v>
          </cell>
          <cell r="G2525">
            <v>8332273.7599999998</v>
          </cell>
          <cell r="I2525">
            <v>961622.04</v>
          </cell>
          <cell r="J2525">
            <v>931280.02</v>
          </cell>
          <cell r="K2525">
            <v>900175.02</v>
          </cell>
          <cell r="L2525">
            <v>983151.66</v>
          </cell>
          <cell r="M2525">
            <v>624467.88</v>
          </cell>
          <cell r="N2525">
            <v>748227.17</v>
          </cell>
          <cell r="O2525">
            <v>371564.39</v>
          </cell>
          <cell r="Q2525">
            <v>416241.95</v>
          </cell>
          <cell r="R2525">
            <v>638645.15</v>
          </cell>
          <cell r="S2525">
            <v>1068093.26</v>
          </cell>
          <cell r="T2525">
            <v>1013988.77</v>
          </cell>
          <cell r="V2525">
            <v>551152.31999999995</v>
          </cell>
          <cell r="W2525">
            <v>584311.06999999995</v>
          </cell>
          <cell r="X2525">
            <v>545573.31000000006</v>
          </cell>
          <cell r="Y2525">
            <v>493682.86</v>
          </cell>
          <cell r="Z2525">
            <v>475030.92</v>
          </cell>
          <cell r="AA2525">
            <v>474228.4</v>
          </cell>
          <cell r="AB2525">
            <v>477534.41</v>
          </cell>
          <cell r="AC2525">
            <v>600084.91</v>
          </cell>
          <cell r="AD2525">
            <v>656050.67000000004</v>
          </cell>
          <cell r="AE2525">
            <v>557880.77</v>
          </cell>
          <cell r="AF2525">
            <v>686662.23</v>
          </cell>
          <cell r="AG2525">
            <v>526354.76</v>
          </cell>
          <cell r="AH2525">
            <v>616161.91</v>
          </cell>
          <cell r="AI2525">
            <v>35080.019999999997</v>
          </cell>
          <cell r="AJ2525">
            <v>151885.79999999999</v>
          </cell>
          <cell r="AK2525">
            <v>112175.55</v>
          </cell>
          <cell r="AL2525">
            <v>192217.66</v>
          </cell>
          <cell r="AN2525">
            <v>1178240.31</v>
          </cell>
          <cell r="AP2525">
            <v>733225.34</v>
          </cell>
          <cell r="AQ2525">
            <v>766905.01</v>
          </cell>
          <cell r="AR2525">
            <v>645810.31999999995</v>
          </cell>
          <cell r="AS2525">
            <v>720055.04</v>
          </cell>
          <cell r="AT2525">
            <v>63182866.350000001</v>
          </cell>
          <cell r="AU2525">
            <v>941841.18</v>
          </cell>
          <cell r="AY2525">
            <v>219460778.74000001</v>
          </cell>
          <cell r="BA2525">
            <v>534287544.26999998</v>
          </cell>
          <cell r="BC2525">
            <v>534287544.26999998</v>
          </cell>
        </row>
        <row r="2526">
          <cell r="A2526" t="str">
            <v>3190001</v>
          </cell>
          <cell r="B2526" t="str">
            <v>COFINS-SUPRIMENTO DE ENERGIA</v>
          </cell>
          <cell r="C2526">
            <v>179345307.47</v>
          </cell>
          <cell r="D2526">
            <v>4841582.09</v>
          </cell>
          <cell r="F2526">
            <v>15172567.82</v>
          </cell>
          <cell r="I2526">
            <v>938962.9</v>
          </cell>
          <cell r="J2526">
            <v>911594.87</v>
          </cell>
          <cell r="K2526">
            <v>890390.51</v>
          </cell>
          <cell r="L2526">
            <v>957454.6</v>
          </cell>
          <cell r="M2526">
            <v>624466.69999999995</v>
          </cell>
          <cell r="N2526">
            <v>748225.65</v>
          </cell>
          <cell r="O2526">
            <v>371563.52000000002</v>
          </cell>
          <cell r="Q2526">
            <v>405977.91</v>
          </cell>
          <cell r="R2526">
            <v>629259.74</v>
          </cell>
          <cell r="S2526">
            <v>1030297.14</v>
          </cell>
          <cell r="T2526">
            <v>968097.45</v>
          </cell>
          <cell r="V2526">
            <v>550464.31000000006</v>
          </cell>
          <cell r="W2526">
            <v>567947.65</v>
          </cell>
          <cell r="X2526">
            <v>545571.31999999995</v>
          </cell>
          <cell r="Y2526">
            <v>493668.15</v>
          </cell>
          <cell r="Z2526">
            <v>474950.54</v>
          </cell>
          <cell r="AA2526">
            <v>474168.7</v>
          </cell>
          <cell r="AB2526">
            <v>477133.66</v>
          </cell>
          <cell r="AC2526">
            <v>599624.44999999995</v>
          </cell>
          <cell r="AD2526">
            <v>655883.09</v>
          </cell>
          <cell r="AE2526">
            <v>557363.81000000006</v>
          </cell>
          <cell r="AF2526">
            <v>686583.55</v>
          </cell>
          <cell r="AG2526">
            <v>525827.54</v>
          </cell>
          <cell r="AH2526">
            <v>616161.71</v>
          </cell>
          <cell r="AI2526">
            <v>30488.41</v>
          </cell>
          <cell r="AJ2526">
            <v>107995.71</v>
          </cell>
          <cell r="AK2526">
            <v>75642.55</v>
          </cell>
          <cell r="AL2526">
            <v>114589.67</v>
          </cell>
          <cell r="AN2526">
            <v>1178240.31</v>
          </cell>
          <cell r="AP2526">
            <v>733225.34</v>
          </cell>
          <cell r="AQ2526">
            <v>766905.01</v>
          </cell>
          <cell r="AR2526">
            <v>645810.31999999995</v>
          </cell>
          <cell r="AS2526">
            <v>720055.04</v>
          </cell>
          <cell r="AT2526">
            <v>60016689.149999999</v>
          </cell>
          <cell r="AU2526">
            <v>934001.78</v>
          </cell>
          <cell r="AY2526">
            <v>218458415.44999999</v>
          </cell>
          <cell r="BA2526">
            <v>498843155.58999997</v>
          </cell>
          <cell r="BC2526">
            <v>498843155.58999997</v>
          </cell>
        </row>
        <row r="2527">
          <cell r="A2527" t="str">
            <v>3190003</v>
          </cell>
          <cell r="B2527" t="str">
            <v>COFINS-ENERGIA ELETRICA DE CURTO PRAZO</v>
          </cell>
          <cell r="C2527">
            <v>2930321.04</v>
          </cell>
          <cell r="D2527">
            <v>6513088.5099999998</v>
          </cell>
          <cell r="F2527">
            <v>458829.75</v>
          </cell>
          <cell r="G2527">
            <v>8332273.7599999998</v>
          </cell>
          <cell r="I2527">
            <v>22659.14</v>
          </cell>
          <cell r="J2527">
            <v>19685.150000000001</v>
          </cell>
          <cell r="K2527">
            <v>9784.51</v>
          </cell>
          <cell r="L2527">
            <v>25697.06</v>
          </cell>
          <cell r="M2527">
            <v>1.18</v>
          </cell>
          <cell r="N2527">
            <v>1.52</v>
          </cell>
          <cell r="O2527">
            <v>0.87</v>
          </cell>
          <cell r="Q2527">
            <v>10264.040000000001</v>
          </cell>
          <cell r="R2527">
            <v>9385.41</v>
          </cell>
          <cell r="S2527">
            <v>37796.120000000003</v>
          </cell>
          <cell r="T2527">
            <v>45891.32</v>
          </cell>
          <cell r="V2527">
            <v>688.01</v>
          </cell>
          <cell r="W2527">
            <v>16363.42</v>
          </cell>
          <cell r="X2527">
            <v>1.99</v>
          </cell>
          <cell r="Y2527">
            <v>14.71</v>
          </cell>
          <cell r="Z2527">
            <v>80.38</v>
          </cell>
          <cell r="AA2527">
            <v>59.7</v>
          </cell>
          <cell r="AB2527">
            <v>400.75</v>
          </cell>
          <cell r="AC2527">
            <v>460.46</v>
          </cell>
          <cell r="AD2527">
            <v>167.58</v>
          </cell>
          <cell r="AE2527">
            <v>516.96</v>
          </cell>
          <cell r="AF2527">
            <v>78.680000000000007</v>
          </cell>
          <cell r="AG2527">
            <v>527.22</v>
          </cell>
          <cell r="AH2527">
            <v>0.2</v>
          </cell>
          <cell r="AI2527">
            <v>4591.6099999999997</v>
          </cell>
          <cell r="AJ2527">
            <v>43890.09</v>
          </cell>
          <cell r="AK2527">
            <v>36533</v>
          </cell>
          <cell r="AL2527">
            <v>77627.990000000005</v>
          </cell>
          <cell r="AT2527">
            <v>3166177.2</v>
          </cell>
          <cell r="AU2527">
            <v>7839.4</v>
          </cell>
          <cell r="AY2527">
            <v>1002363.29</v>
          </cell>
          <cell r="BA2527">
            <v>22774062.02</v>
          </cell>
          <cell r="BC2527">
            <v>22774062.02</v>
          </cell>
        </row>
        <row r="2528">
          <cell r="A2528" t="str">
            <v>3190006</v>
          </cell>
          <cell r="B2528" t="str">
            <v>COFINS - ENERGIA REGIME DE COTAS</v>
          </cell>
          <cell r="C2528">
            <v>12670326.66</v>
          </cell>
          <cell r="BA2528">
            <v>12670326.66</v>
          </cell>
          <cell r="BC2528">
            <v>12670326.66</v>
          </cell>
        </row>
        <row r="2529">
          <cell r="A2529" t="str">
            <v>CBAG31020203</v>
          </cell>
          <cell r="B2529" t="str">
            <v>ICMS</v>
          </cell>
          <cell r="I2529">
            <v>2597826.7200000002</v>
          </cell>
          <cell r="J2529">
            <v>2519109.7200000002</v>
          </cell>
          <cell r="K2529">
            <v>2460066.39</v>
          </cell>
          <cell r="L2529">
            <v>2696229.8</v>
          </cell>
          <cell r="Q2529">
            <v>1121792.04</v>
          </cell>
          <cell r="R2529">
            <v>1790934.63</v>
          </cell>
          <cell r="S2529">
            <v>2932366.55</v>
          </cell>
          <cell r="T2529">
            <v>2755293.72</v>
          </cell>
          <cell r="AN2529">
            <v>1552.68</v>
          </cell>
          <cell r="BA2529">
            <v>18875172.25</v>
          </cell>
          <cell r="BC2529">
            <v>18875172.25</v>
          </cell>
        </row>
        <row r="2530">
          <cell r="A2530" t="str">
            <v>3190125</v>
          </cell>
          <cell r="B2530" t="str">
            <v>ICMS-ST - SUPRIMENTO</v>
          </cell>
          <cell r="I2530">
            <v>2597826.7200000002</v>
          </cell>
          <cell r="J2530">
            <v>2519109.7200000002</v>
          </cell>
          <cell r="K2530">
            <v>2460066.39</v>
          </cell>
          <cell r="L2530">
            <v>2696229.8</v>
          </cell>
          <cell r="Q2530">
            <v>1121792.04</v>
          </cell>
          <cell r="R2530">
            <v>1790934.63</v>
          </cell>
          <cell r="S2530">
            <v>2932366.55</v>
          </cell>
          <cell r="T2530">
            <v>2755293.72</v>
          </cell>
          <cell r="AN2530">
            <v>1552.68</v>
          </cell>
          <cell r="BA2530">
            <v>18875172.25</v>
          </cell>
          <cell r="BC2530">
            <v>18875172.25</v>
          </cell>
        </row>
        <row r="2531">
          <cell r="A2531" t="str">
            <v>CBAG31020204</v>
          </cell>
          <cell r="B2531" t="str">
            <v>Reserva Global de Reversão - RGR</v>
          </cell>
          <cell r="C2531">
            <v>25039135.84</v>
          </cell>
          <cell r="AT2531">
            <v>4427148.54</v>
          </cell>
          <cell r="BA2531">
            <v>29466284.379999999</v>
          </cell>
          <cell r="BC2531">
            <v>29466284.379999999</v>
          </cell>
        </row>
        <row r="2532">
          <cell r="A2532" t="str">
            <v>3191051</v>
          </cell>
          <cell r="B2532" t="str">
            <v>RGR-RESERVA GLOBAL DE REVERSAO-SUPRIMENTO</v>
          </cell>
          <cell r="C2532">
            <v>25039135.84</v>
          </cell>
          <cell r="AT2532">
            <v>4427148.54</v>
          </cell>
          <cell r="BA2532">
            <v>29466284.379999999</v>
          </cell>
          <cell r="BC2532">
            <v>29466284.379999999</v>
          </cell>
        </row>
        <row r="2533">
          <cell r="A2533" t="str">
            <v>CBAG31020205</v>
          </cell>
          <cell r="B2533" t="str">
            <v>Pesquisa e Desenvolvimento e Efic. Energética</v>
          </cell>
          <cell r="C2533">
            <v>22732336.780000001</v>
          </cell>
          <cell r="F2533">
            <v>1856505.03</v>
          </cell>
          <cell r="G2533">
            <v>985543.92</v>
          </cell>
          <cell r="AT2533">
            <v>7045372.0099999998</v>
          </cell>
          <cell r="BA2533">
            <v>32619757.739999998</v>
          </cell>
          <cell r="BC2533">
            <v>32619757.739999998</v>
          </cell>
        </row>
        <row r="2534">
          <cell r="A2534" t="str">
            <v>3191301</v>
          </cell>
          <cell r="B2534" t="str">
            <v>P&amp;D-PESQUISA E DESENVOLVIMENTO-PROJETOS-SUPRIMENTO</v>
          </cell>
          <cell r="C2534">
            <v>9092934.7599999998</v>
          </cell>
          <cell r="F2534">
            <v>742602.02</v>
          </cell>
          <cell r="AT2534">
            <v>1972704.16</v>
          </cell>
          <cell r="BA2534">
            <v>11808240.939999999</v>
          </cell>
          <cell r="BC2534">
            <v>11808240.939999999</v>
          </cell>
        </row>
        <row r="2535">
          <cell r="A2535" t="str">
            <v>3191304</v>
          </cell>
          <cell r="B2535" t="str">
            <v>P&amp;D-PESQUISA E DESENVOLVIMENTO-MME-SUPRIMENTO</v>
          </cell>
          <cell r="C2535">
            <v>4546467.26</v>
          </cell>
          <cell r="F2535">
            <v>371301</v>
          </cell>
          <cell r="AT2535">
            <v>1409074.41</v>
          </cell>
          <cell r="BA2535">
            <v>6326842.6699999999</v>
          </cell>
          <cell r="BC2535">
            <v>6326842.6699999999</v>
          </cell>
        </row>
        <row r="2536">
          <cell r="A2536" t="str">
            <v>3191307</v>
          </cell>
          <cell r="B2536" t="str">
            <v>P&amp;D-PESQUISA E DESENVOLVIMENTO-FNDCT-SUPRIMENTO</v>
          </cell>
          <cell r="C2536">
            <v>9092934.7599999998</v>
          </cell>
          <cell r="F2536">
            <v>540856.68000000005</v>
          </cell>
          <cell r="G2536">
            <v>985543.92</v>
          </cell>
          <cell r="AT2536">
            <v>2818148.8</v>
          </cell>
          <cell r="BA2536">
            <v>13437484.16</v>
          </cell>
          <cell r="BC2536">
            <v>13437484.16</v>
          </cell>
        </row>
        <row r="2537">
          <cell r="A2537" t="str">
            <v>3191314</v>
          </cell>
          <cell r="B2537" t="str">
            <v>P&amp;D-PESQUISA E DESENVOLVIMENTO-CDE-SUPRIMENTO</v>
          </cell>
          <cell r="F2537">
            <v>201745.33</v>
          </cell>
          <cell r="AT2537">
            <v>845444.64</v>
          </cell>
          <cell r="BA2537">
            <v>1047189.97</v>
          </cell>
          <cell r="BC2537">
            <v>1047189.97</v>
          </cell>
        </row>
        <row r="2538">
          <cell r="A2538" t="str">
            <v>CBAG3103</v>
          </cell>
          <cell r="B2538" t="str">
            <v>Disponibilidade da Rede Elétrica</v>
          </cell>
          <cell r="C2538">
            <v>-898352601.51999998</v>
          </cell>
          <cell r="D2538">
            <v>-4221010609.3299999</v>
          </cell>
          <cell r="AV2538">
            <v>-32422474.530000001</v>
          </cell>
          <cell r="AW2538">
            <v>-46492234.740000002</v>
          </cell>
          <cell r="AX2538">
            <v>-24028051.050000001</v>
          </cell>
          <cell r="BA2538">
            <v>-5222305971.1700001</v>
          </cell>
          <cell r="BB2538">
            <v>393465298.66000003</v>
          </cell>
          <cell r="BC2538">
            <v>-4828840672.5100002</v>
          </cell>
        </row>
        <row r="2539">
          <cell r="A2539" t="str">
            <v>CBAG310301</v>
          </cell>
          <cell r="B2539" t="str">
            <v>Disponibilidade Rede Elétrica/O&amp;M e Juros TRA</v>
          </cell>
          <cell r="C2539">
            <v>-1071712824.6900001</v>
          </cell>
          <cell r="AV2539">
            <v>-33577000.130000003</v>
          </cell>
          <cell r="AW2539">
            <v>-48199623.859999999</v>
          </cell>
          <cell r="AX2539">
            <v>-26003117.09</v>
          </cell>
          <cell r="BA2539">
            <v>-1179492565.77</v>
          </cell>
          <cell r="BB2539">
            <v>358563866.25</v>
          </cell>
          <cell r="BC2539">
            <v>-820928699.51999998</v>
          </cell>
        </row>
        <row r="2540">
          <cell r="A2540" t="str">
            <v>CBAG31030101</v>
          </cell>
          <cell r="B2540" t="str">
            <v>Receita O&amp;M</v>
          </cell>
          <cell r="C2540">
            <v>-405832970.31999999</v>
          </cell>
          <cell r="AV2540">
            <v>-4452438.84</v>
          </cell>
          <cell r="AW2540">
            <v>-6521197.3200000003</v>
          </cell>
          <cell r="AX2540">
            <v>-11596393.65</v>
          </cell>
          <cell r="BA2540">
            <v>-428403000.13</v>
          </cell>
          <cell r="BB2540">
            <v>359285746.44999999</v>
          </cell>
          <cell r="BC2540">
            <v>-69117253.680000007</v>
          </cell>
        </row>
        <row r="2541">
          <cell r="A2541" t="str">
            <v>CBAG3103010101</v>
          </cell>
          <cell r="B2541" t="str">
            <v>Rede Básica e RB Fronteira</v>
          </cell>
          <cell r="C2541">
            <v>-616552746.74000001</v>
          </cell>
          <cell r="AV2541">
            <v>-10776992.07</v>
          </cell>
          <cell r="AW2541">
            <v>-23081254.98</v>
          </cell>
          <cell r="AX2541">
            <v>-24668632.109999999</v>
          </cell>
          <cell r="BA2541">
            <v>-675079625.89999998</v>
          </cell>
          <cell r="BC2541">
            <v>-675079625.89999998</v>
          </cell>
        </row>
        <row r="2542">
          <cell r="A2542" t="str">
            <v>3111300</v>
          </cell>
          <cell r="B2542" t="str">
            <v>REC DISP RE- RD BASICA/RB FRONTEIRA</v>
          </cell>
          <cell r="C2542">
            <v>-575390975.95000005</v>
          </cell>
          <cell r="AV2542">
            <v>-10091894.220000001</v>
          </cell>
          <cell r="AW2542">
            <v>-21591535.010000002</v>
          </cell>
          <cell r="AX2542">
            <v>-23154677.559999999</v>
          </cell>
          <cell r="BA2542">
            <v>-630229082.74000001</v>
          </cell>
          <cell r="BC2542">
            <v>-630229082.74000001</v>
          </cell>
        </row>
        <row r="2543">
          <cell r="A2543" t="str">
            <v>3111310</v>
          </cell>
          <cell r="B2543" t="str">
            <v>REC DISP RE -ANTOUT/03-RD BASICA/RB FRONTEIRA</v>
          </cell>
          <cell r="C2543">
            <v>-14860009</v>
          </cell>
          <cell r="BA2543">
            <v>-14860009</v>
          </cell>
          <cell r="BC2543">
            <v>-14860009</v>
          </cell>
        </row>
        <row r="2544">
          <cell r="A2544" t="str">
            <v>3111318</v>
          </cell>
          <cell r="B2544" t="str">
            <v>REC DISP RE-N FAT- RD BASICA/RB FRONTEIRA</v>
          </cell>
          <cell r="C2544">
            <v>10355758.67</v>
          </cell>
          <cell r="AV2544">
            <v>-30608.7</v>
          </cell>
          <cell r="AW2544">
            <v>-104833.9</v>
          </cell>
          <cell r="AX2544">
            <v>-44756.78</v>
          </cell>
          <cell r="BA2544">
            <v>10175559.289999999</v>
          </cell>
          <cell r="BC2544">
            <v>10175559.289999999</v>
          </cell>
        </row>
        <row r="2545">
          <cell r="A2545" t="str">
            <v>3111324</v>
          </cell>
          <cell r="B2545" t="str">
            <v>REC DISP RE- PROVISÃO RD BASICA - REP CDE</v>
          </cell>
          <cell r="C2545">
            <v>-7617347.4800000004</v>
          </cell>
          <cell r="AV2545">
            <v>-119557.3</v>
          </cell>
          <cell r="AW2545">
            <v>-240849.9</v>
          </cell>
          <cell r="AX2545">
            <v>-348109.61</v>
          </cell>
          <cell r="BA2545">
            <v>-8325864.29</v>
          </cell>
          <cell r="BC2545">
            <v>-8325864.29</v>
          </cell>
        </row>
        <row r="2546">
          <cell r="A2546" t="str">
            <v>3111325</v>
          </cell>
          <cell r="B2546" t="str">
            <v>REC DISP RE- RD BASICA - REP CDE</v>
          </cell>
          <cell r="C2546">
            <v>-29040172.98</v>
          </cell>
          <cell r="AV2546">
            <v>-534931.85</v>
          </cell>
          <cell r="AW2546">
            <v>-1144036.17</v>
          </cell>
          <cell r="AX2546">
            <v>-1121088.1599999999</v>
          </cell>
          <cell r="BA2546">
            <v>-31840229.16</v>
          </cell>
          <cell r="BC2546">
            <v>-31840229.16</v>
          </cell>
        </row>
        <row r="2547">
          <cell r="A2547" t="str">
            <v>CBAG3103010102</v>
          </cell>
          <cell r="B2547" t="str">
            <v>Rede Básica e RB Fronteira - Emp. grupo</v>
          </cell>
          <cell r="C2547">
            <v>-283442901.33999997</v>
          </cell>
          <cell r="AV2547">
            <v>-3387942.05</v>
          </cell>
          <cell r="AW2547">
            <v>-1422998.08</v>
          </cell>
          <cell r="AX2547">
            <v>-1513164.36</v>
          </cell>
          <cell r="BA2547">
            <v>-289767005.82999998</v>
          </cell>
          <cell r="BB2547">
            <v>289767005.82999998</v>
          </cell>
          <cell r="BC2547">
            <v>0</v>
          </cell>
        </row>
        <row r="2548">
          <cell r="A2548" t="str">
            <v>3111301</v>
          </cell>
          <cell r="B2548" t="str">
            <v>REC DISP RE- RD BASICA/RB FRONTEIRA-EMP.GRUPO</v>
          </cell>
          <cell r="C2548">
            <v>-279917106.38</v>
          </cell>
          <cell r="AV2548">
            <v>-3313286.64</v>
          </cell>
          <cell r="AW2548">
            <v>-1388532.98</v>
          </cell>
          <cell r="AX2548">
            <v>-1485809.27</v>
          </cell>
          <cell r="BA2548">
            <v>-286104735.26999998</v>
          </cell>
          <cell r="BB2548">
            <v>286104735.26999998</v>
          </cell>
          <cell r="BC2548">
            <v>0</v>
          </cell>
        </row>
        <row r="2549">
          <cell r="A2549" t="str">
            <v>3111312</v>
          </cell>
          <cell r="B2549" t="str">
            <v>REC DISP RE -ANTOUT/03-RD BASICA/RB FRONT-E.GRUPO</v>
          </cell>
          <cell r="C2549">
            <v>-769973.24</v>
          </cell>
          <cell r="BA2549">
            <v>-769973.24</v>
          </cell>
          <cell r="BB2549">
            <v>769973.24</v>
          </cell>
          <cell r="BC2549">
            <v>0</v>
          </cell>
        </row>
        <row r="2550">
          <cell r="A2550" t="str">
            <v>3111319</v>
          </cell>
          <cell r="B2550" t="str">
            <v>REC DISP RE-N FAT - RD BASICA/RB FRONT-EMP.GRUPO</v>
          </cell>
          <cell r="C2550">
            <v>-2755821.72</v>
          </cell>
          <cell r="AV2550">
            <v>-74655.41</v>
          </cell>
          <cell r="AW2550">
            <v>-34465.1</v>
          </cell>
          <cell r="AX2550">
            <v>-27355.09</v>
          </cell>
          <cell r="BA2550">
            <v>-2892297.32</v>
          </cell>
          <cell r="BB2550">
            <v>2892297.32</v>
          </cell>
          <cell r="BC2550">
            <v>0</v>
          </cell>
        </row>
        <row r="2551">
          <cell r="A2551" t="str">
            <v>CBAG3103010103</v>
          </cell>
          <cell r="B2551" t="str">
            <v>Rede de Conexão</v>
          </cell>
          <cell r="C2551">
            <v>-5089907.1500000004</v>
          </cell>
          <cell r="BA2551">
            <v>-5089907.1500000004</v>
          </cell>
          <cell r="BC2551">
            <v>-5089907.1500000004</v>
          </cell>
        </row>
        <row r="2552">
          <cell r="A2552" t="str">
            <v>3111302</v>
          </cell>
          <cell r="B2552" t="str">
            <v>REC DISP RE- RD DE CONEXAO</v>
          </cell>
          <cell r="C2552">
            <v>-4806228.03</v>
          </cell>
          <cell r="BA2552">
            <v>-4806228.03</v>
          </cell>
          <cell r="BC2552">
            <v>-4806228.03</v>
          </cell>
        </row>
        <row r="2553">
          <cell r="A2553" t="str">
            <v>3111313</v>
          </cell>
          <cell r="B2553" t="str">
            <v>REC DISP RE -ANTOUT/03-RD CONEXAO</v>
          </cell>
          <cell r="C2553">
            <v>-132000.79999999999</v>
          </cell>
          <cell r="BA2553">
            <v>-132000.79999999999</v>
          </cell>
          <cell r="BC2553">
            <v>-132000.79999999999</v>
          </cell>
        </row>
        <row r="2554">
          <cell r="A2554" t="str">
            <v>3111320</v>
          </cell>
          <cell r="B2554" t="str">
            <v>REC DISP RE- RD DE CONEXAO - N FATURADO</v>
          </cell>
          <cell r="C2554">
            <v>-150551.12</v>
          </cell>
          <cell r="BA2554">
            <v>-150551.12</v>
          </cell>
          <cell r="BC2554">
            <v>-150551.12</v>
          </cell>
        </row>
        <row r="2555">
          <cell r="A2555" t="str">
            <v>3111322</v>
          </cell>
          <cell r="B2555" t="str">
            <v>REC DISP RE- ANTOUT/03-RD CONEXAO - N FATURADO</v>
          </cell>
          <cell r="C2555">
            <v>-1127.2</v>
          </cell>
          <cell r="BA2555">
            <v>-1127.2</v>
          </cell>
          <cell r="BC2555">
            <v>-1127.2</v>
          </cell>
        </row>
        <row r="2556">
          <cell r="A2556" t="str">
            <v>CBAG3103010104</v>
          </cell>
          <cell r="B2556" t="str">
            <v>Rede de Conexão - Emp. grupo</v>
          </cell>
          <cell r="C2556">
            <v>-67510678.560000002</v>
          </cell>
          <cell r="AV2556">
            <v>-2008062.06</v>
          </cell>
          <cell r="BA2556">
            <v>-69518740.620000005</v>
          </cell>
          <cell r="BB2556">
            <v>69518740.620000005</v>
          </cell>
          <cell r="BC2556">
            <v>0</v>
          </cell>
        </row>
        <row r="2557">
          <cell r="A2557" t="str">
            <v>3111303</v>
          </cell>
          <cell r="B2557" t="str">
            <v>REC DISP RE- RD DE CONEXAO-EMPRESAS DO GRUPO</v>
          </cell>
          <cell r="C2557">
            <v>-68550264.760000005</v>
          </cell>
          <cell r="AV2557">
            <v>-1971483.41</v>
          </cell>
          <cell r="BA2557">
            <v>-70521748.170000002</v>
          </cell>
          <cell r="BB2557">
            <v>70521748.170000002</v>
          </cell>
          <cell r="BC2557">
            <v>0</v>
          </cell>
        </row>
        <row r="2558">
          <cell r="A2558" t="str">
            <v>3111321</v>
          </cell>
          <cell r="B2558" t="str">
            <v>REC DISP RE- RD DE CONEXAO - N FAT - EMPRESA GRUPO</v>
          </cell>
          <cell r="C2558">
            <v>1039586.2</v>
          </cell>
          <cell r="AV2558">
            <v>-36578.65</v>
          </cell>
          <cell r="BA2558">
            <v>1003007.55</v>
          </cell>
          <cell r="BB2558">
            <v>-1003007.55</v>
          </cell>
          <cell r="BC2558">
            <v>0</v>
          </cell>
        </row>
        <row r="2559">
          <cell r="A2559" t="str">
            <v>CBAG3103010105</v>
          </cell>
          <cell r="B2559" t="str">
            <v>(-) Reclassificação RAP - Ativo Financeiro</v>
          </cell>
          <cell r="C2559">
            <v>558603173.07000005</v>
          </cell>
          <cell r="AV2559">
            <v>13895313.539999999</v>
          </cell>
          <cell r="AW2559">
            <v>20214905.719999999</v>
          </cell>
          <cell r="AX2559">
            <v>18296331.93</v>
          </cell>
          <cell r="BA2559">
            <v>611009724.25999999</v>
          </cell>
          <cell r="BC2559">
            <v>611009724.25999999</v>
          </cell>
        </row>
        <row r="2560">
          <cell r="A2560" t="str">
            <v>3111499</v>
          </cell>
          <cell r="B2560" t="str">
            <v>REC ANUAL PERMITIDA # RAP</v>
          </cell>
          <cell r="C2560">
            <v>558603173.07000005</v>
          </cell>
          <cell r="AV2560">
            <v>13895313.539999999</v>
          </cell>
          <cell r="AW2560">
            <v>20214905.719999999</v>
          </cell>
          <cell r="AX2560">
            <v>18296331.93</v>
          </cell>
          <cell r="BA2560">
            <v>611009724.25999999</v>
          </cell>
          <cell r="BC2560">
            <v>611009724.25999999</v>
          </cell>
        </row>
        <row r="2561">
          <cell r="A2561" t="str">
            <v>CBAG3103010106</v>
          </cell>
          <cell r="B2561" t="str">
            <v>(-) Regularização O&amp;M RAP - Ativo Financeiro</v>
          </cell>
          <cell r="C2561">
            <v>8160090.4000000004</v>
          </cell>
          <cell r="AV2561">
            <v>-2174756.2000000002</v>
          </cell>
          <cell r="AW2561">
            <v>-2231849.98</v>
          </cell>
          <cell r="AX2561">
            <v>-3710929.11</v>
          </cell>
          <cell r="BA2561">
            <v>42555.11</v>
          </cell>
          <cell r="BC2561">
            <v>42555.11</v>
          </cell>
        </row>
        <row r="2562">
          <cell r="A2562" t="str">
            <v>3111498</v>
          </cell>
          <cell r="B2562" t="str">
            <v>REC ANUAL PERMITIDA - RAP (REGULARIZACAO O&amp;M)</v>
          </cell>
          <cell r="C2562">
            <v>8160090.4000000004</v>
          </cell>
          <cell r="AV2562">
            <v>-2174756.2000000002</v>
          </cell>
          <cell r="AW2562">
            <v>-2231849.98</v>
          </cell>
          <cell r="AX2562">
            <v>-3710929.11</v>
          </cell>
          <cell r="BA2562">
            <v>42555.11</v>
          </cell>
          <cell r="BC2562">
            <v>42555.11</v>
          </cell>
        </row>
        <row r="2563">
          <cell r="A2563" t="str">
            <v>CBAG31030102</v>
          </cell>
          <cell r="B2563" t="str">
            <v>Receita de Juros Efetivos</v>
          </cell>
          <cell r="C2563">
            <v>-665879854.37</v>
          </cell>
          <cell r="AV2563">
            <v>-29124561.289999999</v>
          </cell>
          <cell r="AW2563">
            <v>-41678426.539999999</v>
          </cell>
          <cell r="AX2563">
            <v>-14406723.439999999</v>
          </cell>
          <cell r="BA2563">
            <v>-751089565.63999999</v>
          </cell>
          <cell r="BB2563">
            <v>-721880.2</v>
          </cell>
          <cell r="BC2563">
            <v>-751811445.84000003</v>
          </cell>
        </row>
        <row r="2564">
          <cell r="A2564" t="str">
            <v>3111770</v>
          </cell>
          <cell r="B2564" t="str">
            <v>RECEITA DE JUROS EFETIVOS</v>
          </cell>
          <cell r="C2564">
            <v>-665879854.37</v>
          </cell>
          <cell r="AV2564">
            <v>-29124561.289999999</v>
          </cell>
          <cell r="AW2564">
            <v>-41678426.539999999</v>
          </cell>
          <cell r="AX2564">
            <v>-14406723.439999999</v>
          </cell>
          <cell r="BA2564">
            <v>-751089565.63999999</v>
          </cell>
          <cell r="BB2564">
            <v>-721880.2</v>
          </cell>
          <cell r="BC2564">
            <v>-751811445.84000003</v>
          </cell>
        </row>
        <row r="2565">
          <cell r="A2565" t="str">
            <v>CBAG310302</v>
          </cell>
          <cell r="B2565" t="str">
            <v>Disponibilidade Rede Elétrica - DIS</v>
          </cell>
          <cell r="D2565">
            <v>-9057630394.5200005</v>
          </cell>
          <cell r="BA2565">
            <v>-9057630394.5200005</v>
          </cell>
          <cell r="BB2565">
            <v>34901432.409999996</v>
          </cell>
          <cell r="BC2565">
            <v>-9022728962.1100006</v>
          </cell>
        </row>
        <row r="2566">
          <cell r="A2566" t="str">
            <v>CBAG31030201</v>
          </cell>
          <cell r="B2566" t="str">
            <v>Tusd - Concessionárias e Geradoras</v>
          </cell>
          <cell r="D2566">
            <v>-86159839.25</v>
          </cell>
          <cell r="BA2566">
            <v>-86159839.25</v>
          </cell>
          <cell r="BC2566">
            <v>-86159839.25</v>
          </cell>
        </row>
        <row r="2567">
          <cell r="A2567" t="str">
            <v>3111522</v>
          </cell>
          <cell r="B2567" t="str">
            <v>REC DISPONIB RE #  TUSD</v>
          </cell>
          <cell r="D2567">
            <v>-86945733.329999998</v>
          </cell>
          <cell r="BA2567">
            <v>-86945733.329999998</v>
          </cell>
          <cell r="BC2567">
            <v>-86945733.329999998</v>
          </cell>
        </row>
        <row r="2568">
          <cell r="A2568" t="str">
            <v>3111539</v>
          </cell>
          <cell r="B2568" t="str">
            <v>REC DISPONIB RE # TUSD # NAO FATURADO</v>
          </cell>
          <cell r="D2568">
            <v>-8282792.21</v>
          </cell>
          <cell r="BA2568">
            <v>-8282792.21</v>
          </cell>
          <cell r="BC2568">
            <v>-8282792.21</v>
          </cell>
        </row>
        <row r="2569">
          <cell r="A2569" t="str">
            <v>3111568</v>
          </cell>
          <cell r="B2569" t="str">
            <v>(-) DISPON REDE - TUSD N FAT EX ANTER-ENC USO CATI</v>
          </cell>
          <cell r="D2569">
            <v>8901318.8000000007</v>
          </cell>
          <cell r="BA2569">
            <v>8901318.8000000007</v>
          </cell>
          <cell r="BC2569">
            <v>8901318.8000000007</v>
          </cell>
        </row>
        <row r="2570">
          <cell r="A2570" t="str">
            <v>3111589</v>
          </cell>
          <cell r="B2570" t="str">
            <v>(-) DISPON REDE - SUPRIMENTO-PENALIDADES DIC/FIC</v>
          </cell>
          <cell r="D2570">
            <v>188076.15</v>
          </cell>
          <cell r="BA2570">
            <v>188076.15</v>
          </cell>
          <cell r="BC2570">
            <v>188076.15</v>
          </cell>
        </row>
        <row r="2571">
          <cell r="A2571" t="str">
            <v>3111590</v>
          </cell>
          <cell r="B2571" t="str">
            <v>(-) DISPON REDE - SUPRIMENTO-PENALID DIC/FIC-PROV</v>
          </cell>
          <cell r="D2571">
            <v>-20708.66</v>
          </cell>
          <cell r="BA2571">
            <v>-20708.66</v>
          </cell>
          <cell r="BC2571">
            <v>-20708.66</v>
          </cell>
        </row>
        <row r="2572">
          <cell r="A2572" t="str">
            <v>CBAG31030202</v>
          </cell>
          <cell r="B2572" t="str">
            <v>Tusd - Concession. e Geradoras - Emp. grupo</v>
          </cell>
          <cell r="D2572">
            <v>-30920363.100000001</v>
          </cell>
          <cell r="BA2572">
            <v>-30920363.100000001</v>
          </cell>
          <cell r="BB2572">
            <v>30920363.100000001</v>
          </cell>
          <cell r="BC2572">
            <v>0</v>
          </cell>
        </row>
        <row r="2573">
          <cell r="A2573" t="str">
            <v>3111530</v>
          </cell>
          <cell r="B2573" t="str">
            <v>REC DISPONIB RE # TUSD # EMPRESAS DO GRUPO</v>
          </cell>
          <cell r="D2573">
            <v>-30885375.649999999</v>
          </cell>
          <cell r="BA2573">
            <v>-30885375.649999999</v>
          </cell>
          <cell r="BB2573">
            <v>30885375.649999999</v>
          </cell>
          <cell r="BC2573">
            <v>0</v>
          </cell>
        </row>
        <row r="2574">
          <cell r="A2574" t="str">
            <v>3111540</v>
          </cell>
          <cell r="B2574" t="str">
            <v>REC DISPONIB RE # TUSD # NAO FATURADO # EMP GRUPO</v>
          </cell>
          <cell r="D2574">
            <v>-2643510.9</v>
          </cell>
          <cell r="BA2574">
            <v>-2643510.9</v>
          </cell>
          <cell r="BB2574">
            <v>2643510.9</v>
          </cell>
          <cell r="BC2574">
            <v>0</v>
          </cell>
        </row>
        <row r="2575">
          <cell r="A2575" t="str">
            <v>3111569</v>
          </cell>
          <cell r="B2575" t="str">
            <v>(-) DISPON REDE - TUSD N FAT EX ANTER-ENC USO EMP</v>
          </cell>
          <cell r="D2575">
            <v>2608523.4500000002</v>
          </cell>
          <cell r="BA2575">
            <v>2608523.4500000002</v>
          </cell>
          <cell r="BB2575">
            <v>-2608523.4500000002</v>
          </cell>
          <cell r="BC2575">
            <v>0</v>
          </cell>
        </row>
        <row r="2576">
          <cell r="A2576" t="str">
            <v>CBAG31030203</v>
          </cell>
          <cell r="B2576" t="str">
            <v>Tusd - Consumidores Livres</v>
          </cell>
          <cell r="D2576">
            <v>-1819151504.5899999</v>
          </cell>
          <cell r="BA2576">
            <v>-1819151504.5899999</v>
          </cell>
          <cell r="BC2576">
            <v>-1819151504.5899999</v>
          </cell>
        </row>
        <row r="2577">
          <cell r="A2577" t="str">
            <v>3111520</v>
          </cell>
          <cell r="B2577" t="str">
            <v>REC DISPONIB RE # CONSUMIDORES LIVRES</v>
          </cell>
          <cell r="D2577">
            <v>-1684388322.3099999</v>
          </cell>
          <cell r="BA2577">
            <v>-1684388322.3099999</v>
          </cell>
          <cell r="BC2577">
            <v>-1684388322.3099999</v>
          </cell>
        </row>
        <row r="2578">
          <cell r="A2578" t="str">
            <v>3111541</v>
          </cell>
          <cell r="B2578" t="str">
            <v>REC DISPONIB RE-CONSUMIDORES LIVRES - NAO FATURADO</v>
          </cell>
          <cell r="D2578">
            <v>-292616053.56999999</v>
          </cell>
          <cell r="BA2578">
            <v>-292616053.56999999</v>
          </cell>
          <cell r="BC2578">
            <v>-292616053.56999999</v>
          </cell>
        </row>
        <row r="2579">
          <cell r="A2579" t="str">
            <v>3111570</v>
          </cell>
          <cell r="B2579" t="str">
            <v>(-) DISPON REDE - TUSD N FAT EX ANTER-ENC USO LIVR</v>
          </cell>
          <cell r="D2579">
            <v>157852871.28999999</v>
          </cell>
          <cell r="BA2579">
            <v>157852871.28999999</v>
          </cell>
          <cell r="BC2579">
            <v>157852871.28999999</v>
          </cell>
        </row>
        <row r="2580">
          <cell r="A2580" t="str">
            <v>CBAG31030204</v>
          </cell>
          <cell r="B2580" t="str">
            <v>Tusd - Residencial</v>
          </cell>
          <cell r="D2580">
            <v>-2899389295.8299999</v>
          </cell>
          <cell r="BA2580">
            <v>-2899389295.8299999</v>
          </cell>
          <cell r="BC2580">
            <v>-2899389295.8299999</v>
          </cell>
        </row>
        <row r="2581">
          <cell r="A2581" t="str">
            <v>3111500</v>
          </cell>
          <cell r="B2581" t="str">
            <v>REC DISPONIB RE- RESIDENCIAL # TUSD</v>
          </cell>
          <cell r="D2581">
            <v>-2355112342.25</v>
          </cell>
          <cell r="BA2581">
            <v>-2355112342.25</v>
          </cell>
          <cell r="BC2581">
            <v>-2355112342.25</v>
          </cell>
        </row>
        <row r="2582">
          <cell r="A2582" t="str">
            <v>3111502</v>
          </cell>
          <cell r="B2582" t="str">
            <v>REC DISPONIB RE - RESIDENCIAL - ICMS</v>
          </cell>
          <cell r="D2582">
            <v>-561722752.99000001</v>
          </cell>
          <cell r="BA2582">
            <v>-561722752.99000001</v>
          </cell>
          <cell r="BC2582">
            <v>-561722752.99000001</v>
          </cell>
        </row>
        <row r="2583">
          <cell r="A2583" t="str">
            <v>3111532</v>
          </cell>
          <cell r="B2583" t="str">
            <v>REC DISPONIB RE - RESIDENCIAL # TUSD#NAO FATURADO</v>
          </cell>
          <cell r="D2583">
            <v>-118608713.67</v>
          </cell>
          <cell r="BA2583">
            <v>-118608713.67</v>
          </cell>
          <cell r="BC2583">
            <v>-118608713.67</v>
          </cell>
        </row>
        <row r="2584">
          <cell r="A2584" t="str">
            <v>3111559</v>
          </cell>
          <cell r="B2584" t="str">
            <v>(-) DISPON REDE - TUSD N FAT EX ANTER - RESIDENCIA</v>
          </cell>
          <cell r="D2584">
            <v>130075877.37</v>
          </cell>
          <cell r="BA2584">
            <v>130075877.37</v>
          </cell>
          <cell r="BC2584">
            <v>130075877.37</v>
          </cell>
        </row>
        <row r="2585">
          <cell r="A2585" t="str">
            <v>3111571</v>
          </cell>
          <cell r="B2585" t="str">
            <v>(-) DISPON REDE - RESIDENCIAL-PENALIDADES DIC/FIC</v>
          </cell>
          <cell r="D2585">
            <v>6668833.5999999996</v>
          </cell>
          <cell r="BA2585">
            <v>6668833.5999999996</v>
          </cell>
          <cell r="BC2585">
            <v>6668833.5999999996</v>
          </cell>
        </row>
        <row r="2586">
          <cell r="A2586" t="str">
            <v>3111580</v>
          </cell>
          <cell r="B2586" t="str">
            <v>(-) DISPON REDE - RESIDENCIAL-PENALID DIC/FIC-PROV</v>
          </cell>
          <cell r="D2586">
            <v>-690197.89</v>
          </cell>
          <cell r="BA2586">
            <v>-690197.89</v>
          </cell>
          <cell r="BC2586">
            <v>-690197.89</v>
          </cell>
        </row>
        <row r="2587">
          <cell r="A2587" t="str">
            <v>3111693</v>
          </cell>
          <cell r="B2587" t="str">
            <v>(-) REC DISP RE-RESIDENCIAL-TUSD-RESTIT  A CONS</v>
          </cell>
        </row>
        <row r="2588">
          <cell r="A2588" t="str">
            <v>CBAG31030205</v>
          </cell>
          <cell r="B2588" t="str">
            <v>Tusd - Industrial</v>
          </cell>
          <cell r="D2588">
            <v>-1174082162.26</v>
          </cell>
          <cell r="BA2588">
            <v>-1174082162.26</v>
          </cell>
          <cell r="BC2588">
            <v>-1174082162.26</v>
          </cell>
        </row>
        <row r="2589">
          <cell r="A2589" t="str">
            <v>3111503</v>
          </cell>
          <cell r="B2589" t="str">
            <v>REC DISPONIB RE - INDUSTRIAL - TUSD</v>
          </cell>
          <cell r="D2589">
            <v>-809289566.26999998</v>
          </cell>
          <cell r="BA2589">
            <v>-809289566.26999998</v>
          </cell>
          <cell r="BC2589">
            <v>-809289566.26999998</v>
          </cell>
        </row>
        <row r="2590">
          <cell r="A2590" t="str">
            <v>3111505</v>
          </cell>
          <cell r="B2590" t="str">
            <v>REC DISPONIB RE - INDUSTRIAL - ICMS</v>
          </cell>
          <cell r="D2590">
            <v>-482785163.82999998</v>
          </cell>
          <cell r="BA2590">
            <v>-482785163.82999998</v>
          </cell>
          <cell r="BC2590">
            <v>-482785163.82999998</v>
          </cell>
        </row>
        <row r="2591">
          <cell r="A2591" t="str">
            <v>3111533</v>
          </cell>
          <cell r="B2591" t="str">
            <v>REC DISPONIB RE # INDUSTRIAL # TUSD#NAO FATURADO</v>
          </cell>
          <cell r="D2591">
            <v>39370611.469999999</v>
          </cell>
          <cell r="BA2591">
            <v>39370611.469999999</v>
          </cell>
          <cell r="BC2591">
            <v>39370611.469999999</v>
          </cell>
        </row>
        <row r="2592">
          <cell r="A2592" t="str">
            <v>3111560</v>
          </cell>
          <cell r="B2592" t="str">
            <v>(-) DISPON REDE - TUSD N FAT EX ANTER - INDUSTRIAL</v>
          </cell>
          <cell r="D2592">
            <v>73378768.930000007</v>
          </cell>
          <cell r="BA2592">
            <v>73378768.930000007</v>
          </cell>
          <cell r="BC2592">
            <v>73378768.930000007</v>
          </cell>
        </row>
        <row r="2593">
          <cell r="A2593" t="str">
            <v>3111572</v>
          </cell>
          <cell r="B2593" t="str">
            <v>(-) DISPON REDE - INDUNSTRIAL-PENALIDADES DIC/FIC</v>
          </cell>
          <cell r="D2593">
            <v>6381908.9800000004</v>
          </cell>
          <cell r="BA2593">
            <v>6381908.9800000004</v>
          </cell>
          <cell r="BC2593">
            <v>6381908.9800000004</v>
          </cell>
        </row>
        <row r="2594">
          <cell r="A2594" t="str">
            <v>3111581</v>
          </cell>
          <cell r="B2594" t="str">
            <v>(-) DISPON REDE - INDUNSTRIAL-PENALID DIC/FIC-PROV</v>
          </cell>
          <cell r="D2594">
            <v>-1138721.54</v>
          </cell>
          <cell r="BA2594">
            <v>-1138721.54</v>
          </cell>
          <cell r="BC2594">
            <v>-1138721.54</v>
          </cell>
        </row>
        <row r="2595">
          <cell r="A2595" t="str">
            <v>3111694</v>
          </cell>
          <cell r="B2595" t="str">
            <v>(-) REC DISP RE-INDUSTRIAL-TUSD-RESTIT  A CONS</v>
          </cell>
        </row>
        <row r="2596">
          <cell r="A2596" t="str">
            <v>CBAG31030206</v>
          </cell>
          <cell r="B2596" t="str">
            <v>Tusd - Comercial, Serv. e Outras Ativ.</v>
          </cell>
          <cell r="D2596">
            <v>-1734632824.3699999</v>
          </cell>
          <cell r="BA2596">
            <v>-1734632824.3699999</v>
          </cell>
          <cell r="BC2596">
            <v>-1734632824.3699999</v>
          </cell>
        </row>
        <row r="2597">
          <cell r="A2597" t="str">
            <v>3111506</v>
          </cell>
          <cell r="B2597" t="str">
            <v>REC DISPONIB RE - COM/SERV/OUTRAS ATIV - TUSD</v>
          </cell>
          <cell r="D2597">
            <v>-1373169374.77</v>
          </cell>
          <cell r="BA2597">
            <v>-1373169374.77</v>
          </cell>
          <cell r="BC2597">
            <v>-1373169374.77</v>
          </cell>
        </row>
        <row r="2598">
          <cell r="A2598" t="str">
            <v>3111508</v>
          </cell>
          <cell r="B2598" t="str">
            <v>REC DISPONIB RE - COM/SERV/OUTRAS ATIV - ICMS</v>
          </cell>
          <cell r="D2598">
            <v>-404705531.50999999</v>
          </cell>
          <cell r="BA2598">
            <v>-404705531.50999999</v>
          </cell>
          <cell r="BC2598">
            <v>-404705531.50999999</v>
          </cell>
        </row>
        <row r="2599">
          <cell r="A2599" t="str">
            <v>3111534</v>
          </cell>
          <cell r="B2599" t="str">
            <v>REC DISPONIB RE # COM/OUT ATIV # TUSD#NAO FATURADO</v>
          </cell>
          <cell r="D2599">
            <v>-56979184.780000001</v>
          </cell>
          <cell r="BA2599">
            <v>-56979184.780000001</v>
          </cell>
          <cell r="BC2599">
            <v>-56979184.780000001</v>
          </cell>
        </row>
        <row r="2600">
          <cell r="A2600" t="str">
            <v>3111561</v>
          </cell>
          <cell r="B2600" t="str">
            <v>(-) DISPON REDE - TUSD N FAT EX ANTER - COMERCIAL</v>
          </cell>
          <cell r="D2600">
            <v>97058242.609999999</v>
          </cell>
          <cell r="BA2600">
            <v>97058242.609999999</v>
          </cell>
          <cell r="BC2600">
            <v>97058242.609999999</v>
          </cell>
        </row>
        <row r="2601">
          <cell r="A2601" t="str">
            <v>3111573</v>
          </cell>
          <cell r="B2601" t="str">
            <v>(-) DISPON REDE - COM/SERV/OUTR ATIV-PENAL DIC/FIC</v>
          </cell>
          <cell r="D2601">
            <v>3654928.64</v>
          </cell>
          <cell r="BA2601">
            <v>3654928.64</v>
          </cell>
          <cell r="BC2601">
            <v>3654928.64</v>
          </cell>
        </row>
        <row r="2602">
          <cell r="A2602" t="str">
            <v>3111582</v>
          </cell>
          <cell r="B2602" t="str">
            <v>(-) DISPON REDE - COM/SERV/OU AT-PENA DIC/FIC-PROV</v>
          </cell>
          <cell r="D2602">
            <v>-491904.56</v>
          </cell>
          <cell r="BA2602">
            <v>-491904.56</v>
          </cell>
          <cell r="BC2602">
            <v>-491904.56</v>
          </cell>
        </row>
        <row r="2603">
          <cell r="A2603" t="str">
            <v>3111695</v>
          </cell>
          <cell r="B2603" t="str">
            <v>(-) REC DISP RE-COM/SERV/OUTRA-TUSD-RESTIT  A CONS</v>
          </cell>
        </row>
        <row r="2604">
          <cell r="A2604" t="str">
            <v>CBAG31030207</v>
          </cell>
          <cell r="B2604" t="str">
            <v>Tusd - Rural</v>
          </cell>
          <cell r="D2604">
            <v>-662963260.13999999</v>
          </cell>
          <cell r="BA2604">
            <v>-662963260.13999999</v>
          </cell>
          <cell r="BC2604">
            <v>-662963260.13999999</v>
          </cell>
        </row>
        <row r="2605">
          <cell r="A2605" t="str">
            <v>3111509</v>
          </cell>
          <cell r="B2605" t="str">
            <v>REC DISPONIB RE - RURAL - TUSD</v>
          </cell>
          <cell r="D2605">
            <v>-644099907.46000004</v>
          </cell>
          <cell r="BA2605">
            <v>-644099907.46000004</v>
          </cell>
          <cell r="BC2605">
            <v>-644099907.46000004</v>
          </cell>
        </row>
        <row r="2606">
          <cell r="A2606" t="str">
            <v>3111511</v>
          </cell>
          <cell r="B2606" t="str">
            <v>REC DISPONIB RE - RURAL - ICMS</v>
          </cell>
          <cell r="D2606">
            <v>-36332992.93</v>
          </cell>
          <cell r="BA2606">
            <v>-36332992.93</v>
          </cell>
          <cell r="BC2606">
            <v>-36332992.93</v>
          </cell>
        </row>
        <row r="2607">
          <cell r="A2607" t="str">
            <v>3111535</v>
          </cell>
          <cell r="B2607" t="str">
            <v>REC DISPONIB RE # RURAL # TUSD#NAO FATURADO</v>
          </cell>
          <cell r="D2607">
            <v>-29821158.23</v>
          </cell>
          <cell r="BA2607">
            <v>-29821158.23</v>
          </cell>
          <cell r="BC2607">
            <v>-29821158.23</v>
          </cell>
        </row>
        <row r="2608">
          <cell r="A2608" t="str">
            <v>3111562</v>
          </cell>
          <cell r="B2608" t="str">
            <v>(-) DISPON REDE - TUSD N FAT EX ANTER - RURAL</v>
          </cell>
          <cell r="D2608">
            <v>39079232.619999997</v>
          </cell>
          <cell r="BA2608">
            <v>39079232.619999997</v>
          </cell>
          <cell r="BC2608">
            <v>39079232.619999997</v>
          </cell>
        </row>
        <row r="2609">
          <cell r="A2609" t="str">
            <v>3111574</v>
          </cell>
          <cell r="B2609" t="str">
            <v>(-) DISPON REDE - RURAL - PENALIDADES DIC/FIC</v>
          </cell>
          <cell r="D2609">
            <v>9635940.6400000006</v>
          </cell>
          <cell r="BA2609">
            <v>9635940.6400000006</v>
          </cell>
          <cell r="BC2609">
            <v>9635940.6400000006</v>
          </cell>
        </row>
        <row r="2610">
          <cell r="A2610" t="str">
            <v>3111583</v>
          </cell>
          <cell r="B2610" t="str">
            <v>(-) DISPON REDE - RURAL-PENALIDADES DIC/FIC-PROV</v>
          </cell>
          <cell r="D2610">
            <v>-1424374.78</v>
          </cell>
          <cell r="BA2610">
            <v>-1424374.78</v>
          </cell>
          <cell r="BC2610">
            <v>-1424374.78</v>
          </cell>
        </row>
        <row r="2611">
          <cell r="A2611" t="str">
            <v>3111696</v>
          </cell>
          <cell r="B2611" t="str">
            <v>(-) REC DISP RE-RURAL-TUSD-RESTIT  A CONS</v>
          </cell>
        </row>
        <row r="2612">
          <cell r="A2612" t="str">
            <v>CBAG31030208</v>
          </cell>
          <cell r="B2612" t="str">
            <v>Tusd - Poder Público</v>
          </cell>
          <cell r="D2612">
            <v>-231752524.31999999</v>
          </cell>
          <cell r="BA2612">
            <v>-231752524.31999999</v>
          </cell>
          <cell r="BC2612">
            <v>-231752524.31999999</v>
          </cell>
        </row>
        <row r="2613">
          <cell r="A2613" t="str">
            <v>3111512</v>
          </cell>
          <cell r="B2613" t="str">
            <v>REC DISPONIB RE - PODER PUBLICO - TUSD</v>
          </cell>
          <cell r="D2613">
            <v>-204155507.97999999</v>
          </cell>
          <cell r="BA2613">
            <v>-204155507.97999999</v>
          </cell>
          <cell r="BC2613">
            <v>-204155507.97999999</v>
          </cell>
        </row>
        <row r="2614">
          <cell r="A2614" t="str">
            <v>3111514</v>
          </cell>
          <cell r="B2614" t="str">
            <v>REC DISPONIB RE - PODER PUBLICO - ICMS</v>
          </cell>
          <cell r="D2614">
            <v>-29276918.059999999</v>
          </cell>
          <cell r="BA2614">
            <v>-29276918.059999999</v>
          </cell>
          <cell r="BC2614">
            <v>-29276918.059999999</v>
          </cell>
        </row>
        <row r="2615">
          <cell r="A2615" t="str">
            <v>3111536</v>
          </cell>
          <cell r="B2615" t="str">
            <v>REC DISPONIB RE # PODER PUBLICO #TUSD#NAO FATURADO</v>
          </cell>
          <cell r="D2615">
            <v>-14442259.210000001</v>
          </cell>
          <cell r="BA2615">
            <v>-14442259.210000001</v>
          </cell>
          <cell r="BC2615">
            <v>-14442259.210000001</v>
          </cell>
        </row>
        <row r="2616">
          <cell r="A2616" t="str">
            <v>3111563</v>
          </cell>
          <cell r="B2616" t="str">
            <v>(-) DISPON REDE - TUSD N FAT EX ANTER - POD. PUBLI</v>
          </cell>
          <cell r="D2616">
            <v>15579424.439999999</v>
          </cell>
          <cell r="BA2616">
            <v>15579424.439999999</v>
          </cell>
          <cell r="BC2616">
            <v>15579424.439999999</v>
          </cell>
        </row>
        <row r="2617">
          <cell r="A2617" t="str">
            <v>3111575</v>
          </cell>
          <cell r="B2617" t="str">
            <v>(-) DISPON REDE - PODER PUBLICO-PENALID DIC/FIC</v>
          </cell>
          <cell r="D2617">
            <v>614951.81000000006</v>
          </cell>
          <cell r="BA2617">
            <v>614951.81000000006</v>
          </cell>
          <cell r="BC2617">
            <v>614951.81000000006</v>
          </cell>
        </row>
        <row r="2618">
          <cell r="A2618" t="str">
            <v>3111584</v>
          </cell>
          <cell r="B2618" t="str">
            <v>(-) DISPON REDE - PODER PUBLI-PENALID DIC/FIC-PROV</v>
          </cell>
          <cell r="D2618">
            <v>-72215.320000000007</v>
          </cell>
          <cell r="BA2618">
            <v>-72215.320000000007</v>
          </cell>
          <cell r="BC2618">
            <v>-72215.320000000007</v>
          </cell>
        </row>
        <row r="2619">
          <cell r="A2619" t="str">
            <v>3111697</v>
          </cell>
          <cell r="B2619" t="str">
            <v>(-) REC DISP RE-PODER PUBLICO-TUSD-RESTIT  A CONS</v>
          </cell>
        </row>
        <row r="2620">
          <cell r="A2620" t="str">
            <v>CBAG31030209</v>
          </cell>
          <cell r="B2620" t="str">
            <v>Tusd - Iluminação Pública</v>
          </cell>
          <cell r="D2620">
            <v>-195319110.66999999</v>
          </cell>
          <cell r="BA2620">
            <v>-195319110.66999999</v>
          </cell>
          <cell r="BC2620">
            <v>-195319110.66999999</v>
          </cell>
        </row>
        <row r="2621">
          <cell r="A2621" t="str">
            <v>3111515</v>
          </cell>
          <cell r="B2621" t="str">
            <v>REC DISPONIB RE - ILUMINACAO PUBLICA - TUSD</v>
          </cell>
          <cell r="D2621">
            <v>-158786142.56999999</v>
          </cell>
          <cell r="BA2621">
            <v>-158786142.56999999</v>
          </cell>
          <cell r="BC2621">
            <v>-158786142.56999999</v>
          </cell>
        </row>
        <row r="2622">
          <cell r="A2622" t="str">
            <v>3111516</v>
          </cell>
          <cell r="B2622" t="str">
            <v>REC DISPONIB RE - ILUMINACAO PUBLICA - ICMS</v>
          </cell>
          <cell r="D2622">
            <v>-36613929.560000002</v>
          </cell>
          <cell r="BA2622">
            <v>-36613929.560000002</v>
          </cell>
          <cell r="BC2622">
            <v>-36613929.560000002</v>
          </cell>
        </row>
        <row r="2623">
          <cell r="A2623" t="str">
            <v>3111537</v>
          </cell>
          <cell r="B2623" t="str">
            <v>REC DISPONIB RE # ILUM.PUBLICA # TUSD#NAO FATURADO</v>
          </cell>
          <cell r="D2623">
            <v>-472773.45</v>
          </cell>
          <cell r="BA2623">
            <v>-472773.45</v>
          </cell>
          <cell r="BC2623">
            <v>-472773.45</v>
          </cell>
        </row>
        <row r="2624">
          <cell r="A2624" t="str">
            <v>3111564</v>
          </cell>
          <cell r="B2624" t="str">
            <v>(-) DISPON REDE - TUSD N FAT EX ANTER - ILUM. PUBL</v>
          </cell>
          <cell r="D2624">
            <v>511298.07</v>
          </cell>
          <cell r="BA2624">
            <v>511298.07</v>
          </cell>
          <cell r="BC2624">
            <v>511298.07</v>
          </cell>
        </row>
        <row r="2625">
          <cell r="A2625" t="str">
            <v>3111576</v>
          </cell>
          <cell r="B2625" t="str">
            <v>(-) DISPON REDE - ILUMINACAO PUBLI-PENALID DIC/FIC</v>
          </cell>
          <cell r="D2625">
            <v>44912.52</v>
          </cell>
          <cell r="BA2625">
            <v>44912.52</v>
          </cell>
          <cell r="BC2625">
            <v>44912.52</v>
          </cell>
        </row>
        <row r="2626">
          <cell r="A2626" t="str">
            <v>3111585</v>
          </cell>
          <cell r="B2626" t="str">
            <v>(-) DISPON REDE - ILUMI PUBLI-PENALID DIC/FIC-PROV</v>
          </cell>
          <cell r="D2626">
            <v>-2475.6799999999998</v>
          </cell>
          <cell r="BA2626">
            <v>-2475.6799999999998</v>
          </cell>
          <cell r="BC2626">
            <v>-2475.6799999999998</v>
          </cell>
        </row>
        <row r="2627">
          <cell r="A2627" t="str">
            <v>3111698</v>
          </cell>
          <cell r="B2627" t="str">
            <v>(-) REC DISP RE-ILUMINACAO PUB-TUSD-RESTIT  A CONS</v>
          </cell>
        </row>
        <row r="2628">
          <cell r="A2628" t="str">
            <v>CBAG31030210</v>
          </cell>
          <cell r="B2628" t="str">
            <v>Tusd - Serviço Público</v>
          </cell>
          <cell r="D2628">
            <v>-218737518.15000001</v>
          </cell>
          <cell r="BA2628">
            <v>-218737518.15000001</v>
          </cell>
          <cell r="BC2628">
            <v>-218737518.15000001</v>
          </cell>
        </row>
        <row r="2629">
          <cell r="A2629" t="str">
            <v>3111517</v>
          </cell>
          <cell r="B2629" t="str">
            <v>REC DISPONIB RE # SERV PUBLICO - TUSD</v>
          </cell>
          <cell r="D2629">
            <v>-174755582.21000001</v>
          </cell>
          <cell r="BA2629">
            <v>-174755582.21000001</v>
          </cell>
          <cell r="BC2629">
            <v>-174755582.21000001</v>
          </cell>
        </row>
        <row r="2630">
          <cell r="A2630" t="str">
            <v>3111519</v>
          </cell>
          <cell r="B2630" t="str">
            <v>REC DISPONIB RE # SERV PUBLICO - ICMS</v>
          </cell>
          <cell r="D2630">
            <v>-44071632.219999999</v>
          </cell>
          <cell r="BA2630">
            <v>-44071632.219999999</v>
          </cell>
          <cell r="BC2630">
            <v>-44071632.219999999</v>
          </cell>
        </row>
        <row r="2631">
          <cell r="A2631" t="str">
            <v>3111538</v>
          </cell>
          <cell r="B2631" t="str">
            <v>REC DISPONIB RE # SERV PUBLICO # TUSD#NAO FATURADO</v>
          </cell>
          <cell r="D2631">
            <v>-14703996.289999999</v>
          </cell>
          <cell r="BA2631">
            <v>-14703996.289999999</v>
          </cell>
          <cell r="BC2631">
            <v>-14703996.289999999</v>
          </cell>
        </row>
        <row r="2632">
          <cell r="A2632" t="str">
            <v>3111565</v>
          </cell>
          <cell r="B2632" t="str">
            <v>(-) DISPON REDE - TUSD N FAT EX ANTER - SERV. PUBL</v>
          </cell>
          <cell r="D2632">
            <v>14316423.060000001</v>
          </cell>
          <cell r="BA2632">
            <v>14316423.060000001</v>
          </cell>
          <cell r="BC2632">
            <v>14316423.060000001</v>
          </cell>
        </row>
        <row r="2633">
          <cell r="A2633" t="str">
            <v>3111577</v>
          </cell>
          <cell r="B2633" t="str">
            <v>(-) DISPON REDE - SERV PUBLICO-PENALIDADES DIC/FIC</v>
          </cell>
          <cell r="D2633">
            <v>559209.96</v>
          </cell>
          <cell r="BA2633">
            <v>559209.96</v>
          </cell>
          <cell r="BC2633">
            <v>559209.96</v>
          </cell>
        </row>
        <row r="2634">
          <cell r="A2634" t="str">
            <v>3111586</v>
          </cell>
          <cell r="B2634" t="str">
            <v>(-) DISPON REDE - SV PUBL-PENALIDADES DIC/FIC-PROV</v>
          </cell>
          <cell r="D2634">
            <v>-81940.45</v>
          </cell>
          <cell r="BA2634">
            <v>-81940.45</v>
          </cell>
          <cell r="BC2634">
            <v>-81940.45</v>
          </cell>
        </row>
        <row r="2635">
          <cell r="A2635" t="str">
            <v>3111699</v>
          </cell>
          <cell r="B2635" t="str">
            <v>(-) REC DISP RE-SERV PUBLICO-TUSD-RESTIT  A CONS</v>
          </cell>
        </row>
        <row r="2636">
          <cell r="A2636" t="str">
            <v>CBAG31030211</v>
          </cell>
          <cell r="B2636" t="str">
            <v>Tusd - Industrial - Emp Grupo</v>
          </cell>
          <cell r="D2636">
            <v>-2821488.33</v>
          </cell>
          <cell r="BA2636">
            <v>-2821488.33</v>
          </cell>
          <cell r="BB2636">
            <v>2821488.33</v>
          </cell>
          <cell r="BC2636">
            <v>0</v>
          </cell>
        </row>
        <row r="2637">
          <cell r="A2637" t="str">
            <v>3111523</v>
          </cell>
          <cell r="B2637" t="str">
            <v>REC DISPONIB RE - INDUSTRIAL # TUSD # EMP.DO GRUPO</v>
          </cell>
          <cell r="D2637">
            <v>-2790713.22</v>
          </cell>
          <cell r="BA2637">
            <v>-2790713.22</v>
          </cell>
          <cell r="BB2637">
            <v>2790713.22</v>
          </cell>
          <cell r="BC2637">
            <v>0</v>
          </cell>
        </row>
        <row r="2638">
          <cell r="A2638" t="str">
            <v>3111525</v>
          </cell>
          <cell r="B2638" t="str">
            <v>REC DISPONIB RE - INDUSTRIAL - ICMS # EMP.DO GRUPO</v>
          </cell>
          <cell r="D2638">
            <v>-114655.72</v>
          </cell>
          <cell r="BA2638">
            <v>-114655.72</v>
          </cell>
          <cell r="BB2638">
            <v>114655.72</v>
          </cell>
          <cell r="BC2638">
            <v>0</v>
          </cell>
        </row>
        <row r="2639">
          <cell r="A2639" t="str">
            <v>3111542</v>
          </cell>
          <cell r="B2639" t="str">
            <v>REC DISPONIB RE# INDUSTRIAL-TUSD-NAO FATUR-E.GRUPO</v>
          </cell>
          <cell r="D2639">
            <v>-217229.4</v>
          </cell>
          <cell r="BA2639">
            <v>-217229.4</v>
          </cell>
          <cell r="BB2639">
            <v>217229.4</v>
          </cell>
          <cell r="BC2639">
            <v>0</v>
          </cell>
        </row>
        <row r="2640">
          <cell r="A2640" t="str">
            <v>3111566</v>
          </cell>
          <cell r="B2640" t="str">
            <v>(-) DISPON REDE - TUSD N FAT EX ANTER - INDUSTR EM</v>
          </cell>
          <cell r="D2640">
            <v>301110.01</v>
          </cell>
          <cell r="BA2640">
            <v>301110.01</v>
          </cell>
          <cell r="BB2640">
            <v>-301110.01</v>
          </cell>
          <cell r="BC2640">
            <v>0</v>
          </cell>
        </row>
        <row r="2641">
          <cell r="A2641" t="str">
            <v>CBAG31330212</v>
          </cell>
          <cell r="B2641" t="str">
            <v>Tusd - Comercial Serv e Outras Ativ-Emp Grupo</v>
          </cell>
          <cell r="D2641">
            <v>-1159580.95</v>
          </cell>
          <cell r="BA2641">
            <v>-1159580.95</v>
          </cell>
          <cell r="BB2641">
            <v>1159580.98</v>
          </cell>
          <cell r="BC2641">
            <v>0.03</v>
          </cell>
        </row>
        <row r="2642">
          <cell r="A2642" t="str">
            <v>3111526</v>
          </cell>
          <cell r="B2642" t="str">
            <v>REC DISPONIB RE # COM/SERV/OUT ATIV # TUSD-E.GRUPO</v>
          </cell>
          <cell r="D2642">
            <v>-936172.58</v>
          </cell>
          <cell r="BA2642">
            <v>-936172.58</v>
          </cell>
          <cell r="BB2642">
            <v>936172.59</v>
          </cell>
          <cell r="BC2642">
            <v>0.01</v>
          </cell>
        </row>
        <row r="2643">
          <cell r="A2643" t="str">
            <v>3111528</v>
          </cell>
          <cell r="B2643" t="str">
            <v>REC DISPONIB RE # COM/SERV/OUT ATIV # ICMS-E.GRUPO</v>
          </cell>
          <cell r="D2643">
            <v>-235409.32</v>
          </cell>
          <cell r="BA2643">
            <v>-235409.32</v>
          </cell>
          <cell r="BB2643">
            <v>235409.33</v>
          </cell>
          <cell r="BC2643">
            <v>0.01</v>
          </cell>
        </row>
        <row r="2644">
          <cell r="A2644" t="str">
            <v>3111543</v>
          </cell>
          <cell r="B2644" t="str">
            <v>REC DISPON RE -COM/OUT ATIV#TUSD#NAO FATUR-E GRUPO</v>
          </cell>
          <cell r="D2644">
            <v>-61522.7</v>
          </cell>
          <cell r="BA2644">
            <v>-61522.7</v>
          </cell>
          <cell r="BB2644">
            <v>55712.75</v>
          </cell>
          <cell r="BC2644">
            <v>-5809.95</v>
          </cell>
        </row>
        <row r="2645">
          <cell r="A2645" t="str">
            <v>3111567</v>
          </cell>
          <cell r="B2645" t="str">
            <v>(-) DISPON REDE - TUSD N FAT EX ANTER - COMERC EMP</v>
          </cell>
          <cell r="D2645">
            <v>73523.649999999994</v>
          </cell>
          <cell r="BA2645">
            <v>73523.649999999994</v>
          </cell>
          <cell r="BB2645">
            <v>-67713.69</v>
          </cell>
          <cell r="BC2645">
            <v>5809.96</v>
          </cell>
        </row>
        <row r="2646">
          <cell r="A2646" t="str">
            <v>CBAG31030213</v>
          </cell>
          <cell r="B2646" t="str">
            <v>Rede de Conexão</v>
          </cell>
          <cell r="D2646">
            <v>-540922.56000000006</v>
          </cell>
          <cell r="BA2646">
            <v>-540922.56000000006</v>
          </cell>
          <cell r="BC2646">
            <v>-540922.56000000006</v>
          </cell>
        </row>
        <row r="2647">
          <cell r="A2647" t="str">
            <v>3111521</v>
          </cell>
          <cell r="B2647" t="str">
            <v>REC DISPONIB RE #  RD DE CONEXAO</v>
          </cell>
          <cell r="D2647">
            <v>-540922.56000000006</v>
          </cell>
          <cell r="BA2647">
            <v>-540922.56000000006</v>
          </cell>
          <cell r="BC2647">
            <v>-540922.56000000006</v>
          </cell>
        </row>
        <row r="2648">
          <cell r="A2648" t="str">
            <v>CBAG310303</v>
          </cell>
          <cell r="B2648" t="str">
            <v>(-) Deduções s/ Disponibilidade da Rede</v>
          </cell>
          <cell r="C2648">
            <v>173360223.16999999</v>
          </cell>
          <cell r="D2648">
            <v>4836619785.1899996</v>
          </cell>
          <cell r="AV2648">
            <v>1154525.6000000001</v>
          </cell>
          <cell r="AW2648">
            <v>1707389.12</v>
          </cell>
          <cell r="AX2648">
            <v>1975066.04</v>
          </cell>
          <cell r="BA2648">
            <v>5014816989.1199999</v>
          </cell>
          <cell r="BC2648">
            <v>5014816989.1199999</v>
          </cell>
        </row>
        <row r="2649">
          <cell r="A2649" t="str">
            <v>CBAG31030301</v>
          </cell>
          <cell r="B2649" t="str">
            <v>PIS</v>
          </cell>
          <cell r="C2649">
            <v>15890206.73</v>
          </cell>
          <cell r="D2649">
            <v>123646329.98999999</v>
          </cell>
          <cell r="AV2649">
            <v>105123.98</v>
          </cell>
          <cell r="AW2649">
            <v>159277.56</v>
          </cell>
          <cell r="AX2649">
            <v>170181.48</v>
          </cell>
          <cell r="BA2649">
            <v>139971119.74000001</v>
          </cell>
          <cell r="BC2649">
            <v>139971119.74000001</v>
          </cell>
        </row>
        <row r="2650">
          <cell r="A2650" t="str">
            <v>3190012</v>
          </cell>
          <cell r="B2650" t="str">
            <v>PIS/PASEP-DISPONIBILIDADE DA REDE ELETRICA</v>
          </cell>
          <cell r="C2650">
            <v>15890206.73</v>
          </cell>
          <cell r="D2650">
            <v>123646329.98999999</v>
          </cell>
          <cell r="AV2650">
            <v>105123.98</v>
          </cell>
          <cell r="AW2650">
            <v>159277.56</v>
          </cell>
          <cell r="AX2650">
            <v>170181.48</v>
          </cell>
          <cell r="BA2650">
            <v>139971119.74000001</v>
          </cell>
          <cell r="BC2650">
            <v>139971119.74000001</v>
          </cell>
        </row>
        <row r="2651">
          <cell r="A2651" t="str">
            <v>CBAG31030302</v>
          </cell>
          <cell r="B2651" t="str">
            <v>Cofins</v>
          </cell>
          <cell r="C2651">
            <v>73192210.709999993</v>
          </cell>
          <cell r="D2651">
            <v>569522489.73000002</v>
          </cell>
          <cell r="AV2651">
            <v>485190.95</v>
          </cell>
          <cell r="AW2651">
            <v>735129.02</v>
          </cell>
          <cell r="AX2651">
            <v>785454.27</v>
          </cell>
          <cell r="BA2651">
            <v>644720474.67999995</v>
          </cell>
          <cell r="BC2651">
            <v>644720474.67999995</v>
          </cell>
        </row>
        <row r="2652">
          <cell r="A2652" t="str">
            <v>3190002</v>
          </cell>
          <cell r="B2652" t="str">
            <v>COFINS-DISPONIBILIDADE DA REDE ELETRICA</v>
          </cell>
          <cell r="C2652">
            <v>73192210.709999993</v>
          </cell>
          <cell r="D2652">
            <v>569522489.73000002</v>
          </cell>
          <cell r="AV2652">
            <v>485190.95</v>
          </cell>
          <cell r="AW2652">
            <v>735129.02</v>
          </cell>
          <cell r="AX2652">
            <v>785454.27</v>
          </cell>
          <cell r="BA2652">
            <v>644720474.67999995</v>
          </cell>
          <cell r="BC2652">
            <v>644720474.67999995</v>
          </cell>
        </row>
        <row r="2653">
          <cell r="A2653" t="str">
            <v>CBAG31030303</v>
          </cell>
          <cell r="B2653" t="str">
            <v>ICMS</v>
          </cell>
          <cell r="D2653">
            <v>1595850031.71</v>
          </cell>
          <cell r="BA2653">
            <v>1595850031.71</v>
          </cell>
          <cell r="BC2653">
            <v>1595850031.71</v>
          </cell>
        </row>
        <row r="2654">
          <cell r="A2654" t="str">
            <v>3190100</v>
          </cell>
          <cell r="B2654" t="str">
            <v>ICMS-RESIDENCIAL-DISTRIBUICAO</v>
          </cell>
          <cell r="D2654">
            <v>561722752.99000001</v>
          </cell>
          <cell r="BA2654">
            <v>561722752.99000001</v>
          </cell>
          <cell r="BC2654">
            <v>561722752.99000001</v>
          </cell>
        </row>
        <row r="2655">
          <cell r="A2655" t="str">
            <v>3190102</v>
          </cell>
          <cell r="B2655" t="str">
            <v>ICMS-INDUSTRIAL-DISTRIBUICAO</v>
          </cell>
          <cell r="D2655">
            <v>482899819.55000001</v>
          </cell>
          <cell r="BA2655">
            <v>482899819.55000001</v>
          </cell>
          <cell r="BC2655">
            <v>482899819.55000001</v>
          </cell>
        </row>
        <row r="2656">
          <cell r="A2656" t="str">
            <v>3190104</v>
          </cell>
          <cell r="B2656" t="str">
            <v>ICMS-COM/SERV/OUTRAS ATIV-DISTRIBUICAO</v>
          </cell>
          <cell r="D2656">
            <v>404940940.82999998</v>
          </cell>
          <cell r="BA2656">
            <v>404940940.82999998</v>
          </cell>
          <cell r="BC2656">
            <v>404940940.82999998</v>
          </cell>
        </row>
        <row r="2657">
          <cell r="A2657" t="str">
            <v>3190106</v>
          </cell>
          <cell r="B2657" t="str">
            <v>ICMS-RURAL-DISTRIBUICAO</v>
          </cell>
          <cell r="D2657">
            <v>36332992.93</v>
          </cell>
          <cell r="BA2657">
            <v>36332992.93</v>
          </cell>
          <cell r="BC2657">
            <v>36332992.93</v>
          </cell>
        </row>
        <row r="2658">
          <cell r="A2658" t="str">
            <v>3190108</v>
          </cell>
          <cell r="B2658" t="str">
            <v>ICMS-PODER PUBLICO-DISTRIBUICAO</v>
          </cell>
          <cell r="D2658">
            <v>29276918.059999999</v>
          </cell>
          <cell r="BA2658">
            <v>29276918.059999999</v>
          </cell>
          <cell r="BC2658">
            <v>29276918.059999999</v>
          </cell>
        </row>
        <row r="2659">
          <cell r="A2659" t="str">
            <v>3190110</v>
          </cell>
          <cell r="B2659" t="str">
            <v>ICMS-ILUMINACAO PUBLICA-DISTRIBUICAO</v>
          </cell>
          <cell r="D2659">
            <v>36613929.560000002</v>
          </cell>
          <cell r="BA2659">
            <v>36613929.560000002</v>
          </cell>
          <cell r="BC2659">
            <v>36613929.560000002</v>
          </cell>
        </row>
        <row r="2660">
          <cell r="A2660" t="str">
            <v>3190112</v>
          </cell>
          <cell r="B2660" t="str">
            <v>ICMS-SERVICO PUBLICO-DISTRIBUICAO</v>
          </cell>
          <cell r="D2660">
            <v>44071632.219999999</v>
          </cell>
          <cell r="BA2660">
            <v>44071632.219999999</v>
          </cell>
          <cell r="BC2660">
            <v>44071632.219999999</v>
          </cell>
        </row>
        <row r="2661">
          <cell r="A2661" t="str">
            <v>3190123</v>
          </cell>
          <cell r="B2661" t="str">
            <v>ICMS-CDE</v>
          </cell>
          <cell r="D2661">
            <v>-8954.43</v>
          </cell>
          <cell r="BA2661">
            <v>-8954.43</v>
          </cell>
          <cell r="BC2661">
            <v>-8954.43</v>
          </cell>
        </row>
        <row r="2662">
          <cell r="A2662" t="str">
            <v>CBAG31030304</v>
          </cell>
          <cell r="B2662" t="str">
            <v>Reserva Global de Reversão - RGR</v>
          </cell>
          <cell r="C2662">
            <v>10855543.6</v>
          </cell>
          <cell r="AV2662">
            <v>414666.52</v>
          </cell>
          <cell r="AW2662">
            <v>585903.55000000005</v>
          </cell>
          <cell r="AX2662">
            <v>778315.26</v>
          </cell>
          <cell r="BA2662">
            <v>12634428.93</v>
          </cell>
          <cell r="BC2662">
            <v>12634428.93</v>
          </cell>
        </row>
        <row r="2663">
          <cell r="A2663" t="str">
            <v>3191052</v>
          </cell>
          <cell r="B2663" t="str">
            <v>RGR-RESERVA GLOBAL DE REVERSAO-DISP.DA REDE</v>
          </cell>
          <cell r="C2663">
            <v>10855543.6</v>
          </cell>
          <cell r="AV2663">
            <v>414666.52</v>
          </cell>
          <cell r="AW2663">
            <v>585903.55000000005</v>
          </cell>
          <cell r="AX2663">
            <v>778315.26</v>
          </cell>
          <cell r="BA2663">
            <v>12634428.93</v>
          </cell>
          <cell r="BC2663">
            <v>12634428.93</v>
          </cell>
        </row>
        <row r="2664">
          <cell r="A2664" t="str">
            <v>CBAG31030305</v>
          </cell>
          <cell r="B2664" t="str">
            <v>Conta de Desenvolvimento Energético - CDE</v>
          </cell>
          <cell r="C2664">
            <v>65459573.899999999</v>
          </cell>
          <cell r="D2664">
            <v>2505318938.7600002</v>
          </cell>
          <cell r="BA2664">
            <v>2570778512.6599998</v>
          </cell>
          <cell r="BC2664">
            <v>2570778512.6599998</v>
          </cell>
        </row>
        <row r="2665">
          <cell r="A2665" t="str">
            <v>3191151</v>
          </cell>
          <cell r="B2665" t="str">
            <v>CONTA DESENV ENERGETICO - QUOTA CDE</v>
          </cell>
          <cell r="C2665">
            <v>65459573.899999999</v>
          </cell>
          <cell r="D2665">
            <v>2505318938.7600002</v>
          </cell>
          <cell r="BA2665">
            <v>2570778512.6599998</v>
          </cell>
          <cell r="BC2665">
            <v>2570778512.6599998</v>
          </cell>
        </row>
        <row r="2666">
          <cell r="A2666" t="str">
            <v>CBAG31030307</v>
          </cell>
          <cell r="B2666" t="str">
            <v>Pesquisa e Desenvolvimento e Efic. Energética</v>
          </cell>
          <cell r="C2666">
            <v>7962688.2300000004</v>
          </cell>
          <cell r="D2666">
            <v>42281995</v>
          </cell>
          <cell r="AV2666">
            <v>149544.15</v>
          </cell>
          <cell r="AW2666">
            <v>227078.99</v>
          </cell>
          <cell r="AX2666">
            <v>241115.03</v>
          </cell>
          <cell r="BA2666">
            <v>50862421.399999999</v>
          </cell>
          <cell r="BC2666">
            <v>50862421.399999999</v>
          </cell>
        </row>
        <row r="2667">
          <cell r="A2667" t="str">
            <v>3191101</v>
          </cell>
          <cell r="B2667" t="str">
            <v>PEE-PROGRAMA EFIC.ENERGETICA-DISPONIBILIDADE REDE</v>
          </cell>
          <cell r="D2667">
            <v>11838958.619999999</v>
          </cell>
          <cell r="BA2667">
            <v>11838958.619999999</v>
          </cell>
          <cell r="BC2667">
            <v>11838958.619999999</v>
          </cell>
        </row>
        <row r="2668">
          <cell r="A2668" t="str">
            <v>3191105</v>
          </cell>
          <cell r="B2668" t="str">
            <v>PEE-PROGRAMA EFIC.ENERGETICA-PROCEL-DISP. REDE</v>
          </cell>
          <cell r="D2668">
            <v>4228199.49</v>
          </cell>
          <cell r="BA2668">
            <v>4228199.49</v>
          </cell>
          <cell r="BC2668">
            <v>4228199.49</v>
          </cell>
        </row>
        <row r="2669">
          <cell r="A2669" t="str">
            <v>3191109</v>
          </cell>
          <cell r="B2669" t="str">
            <v>PEE-PROGRAMA DE EFIC. ENERGETICA-CDE-DISP.REDE</v>
          </cell>
          <cell r="D2669">
            <v>5073839.38</v>
          </cell>
          <cell r="BA2669">
            <v>5073839.38</v>
          </cell>
          <cell r="BC2669">
            <v>5073839.38</v>
          </cell>
        </row>
        <row r="2670">
          <cell r="A2670" t="str">
            <v>3191302</v>
          </cell>
          <cell r="B2670" t="str">
            <v>P&amp;D-PESQUISA E DESENVOLVIMENTO-PROJETOS-DISP.REDE</v>
          </cell>
          <cell r="C2670">
            <v>3185075.26</v>
          </cell>
          <cell r="D2670">
            <v>5919479.2800000003</v>
          </cell>
          <cell r="AV2670">
            <v>41872.36</v>
          </cell>
          <cell r="AW2670">
            <v>63582.11</v>
          </cell>
          <cell r="AX2670">
            <v>67512.22</v>
          </cell>
          <cell r="BA2670">
            <v>9277521.2300000004</v>
          </cell>
          <cell r="BC2670">
            <v>9277521.2300000004</v>
          </cell>
        </row>
        <row r="2671">
          <cell r="A2671" t="str">
            <v>3191305</v>
          </cell>
          <cell r="B2671" t="str">
            <v>P&amp;D-PESQUISA E DESENVOLVIMENTO-MME-DISP.REDE</v>
          </cell>
          <cell r="C2671">
            <v>1592537.71</v>
          </cell>
          <cell r="D2671">
            <v>4228199.49</v>
          </cell>
          <cell r="AV2671">
            <v>29908.799999999999</v>
          </cell>
          <cell r="AW2671">
            <v>45415.81</v>
          </cell>
          <cell r="AX2671">
            <v>48222.99</v>
          </cell>
          <cell r="BA2671">
            <v>5944284.7999999998</v>
          </cell>
          <cell r="BC2671">
            <v>5944284.7999999998</v>
          </cell>
        </row>
        <row r="2672">
          <cell r="A2672" t="str">
            <v>3191308</v>
          </cell>
          <cell r="B2672" t="str">
            <v>P&amp;D-PESQUISA E DESENVOLVIMENTO-FNDCT-DISP.REDE</v>
          </cell>
          <cell r="C2672">
            <v>3185075.26</v>
          </cell>
          <cell r="D2672">
            <v>8456399.0099999998</v>
          </cell>
          <cell r="AV2672">
            <v>59817.71</v>
          </cell>
          <cell r="AW2672">
            <v>90831.59</v>
          </cell>
          <cell r="AX2672">
            <v>96446.02</v>
          </cell>
          <cell r="BA2672">
            <v>11888569.59</v>
          </cell>
          <cell r="BC2672">
            <v>11888569.59</v>
          </cell>
        </row>
        <row r="2673">
          <cell r="A2673" t="str">
            <v>3191312</v>
          </cell>
          <cell r="B2673" t="str">
            <v>P&amp;D-PESQUISA E DESENVOLVIMENTO-CDE-DISP.REDE</v>
          </cell>
          <cell r="D2673">
            <v>2536919.73</v>
          </cell>
          <cell r="AV2673">
            <v>17945.28</v>
          </cell>
          <cell r="AW2673">
            <v>27249.48</v>
          </cell>
          <cell r="AX2673">
            <v>28933.8</v>
          </cell>
          <cell r="BA2673">
            <v>2611048.29</v>
          </cell>
          <cell r="BC2673">
            <v>2611048.29</v>
          </cell>
        </row>
        <row r="2674">
          <cell r="A2674" t="str">
            <v>CBAG3104</v>
          </cell>
          <cell r="B2674" t="str">
            <v>Receita de Construção</v>
          </cell>
          <cell r="C2674">
            <v>-115171395.90000001</v>
          </cell>
          <cell r="D2674">
            <v>-2048021572.3199999</v>
          </cell>
          <cell r="E2674">
            <v>-12023547.279999999</v>
          </cell>
          <cell r="AV2674">
            <v>-274686.86</v>
          </cell>
          <cell r="AW2674">
            <v>-544352.82999999996</v>
          </cell>
          <cell r="AX2674">
            <v>-122473.3</v>
          </cell>
          <cell r="BA2674">
            <v>-2176158028.4899998</v>
          </cell>
          <cell r="BC2674">
            <v>-2176158028.4899998</v>
          </cell>
        </row>
        <row r="2675">
          <cell r="A2675" t="str">
            <v>CBAG310401</v>
          </cell>
          <cell r="B2675" t="str">
            <v>Receita de Construção</v>
          </cell>
          <cell r="C2675">
            <v>-88225222.650000006</v>
          </cell>
          <cell r="D2675">
            <v>-2048021572.3199999</v>
          </cell>
          <cell r="E2675">
            <v>-12023547.279999999</v>
          </cell>
          <cell r="AV2675">
            <v>-274686.86</v>
          </cell>
          <cell r="AW2675">
            <v>-544352.82999999996</v>
          </cell>
          <cell r="AX2675">
            <v>-122473.3</v>
          </cell>
          <cell r="BA2675">
            <v>-2149211855.2399998</v>
          </cell>
          <cell r="BC2675">
            <v>-2149211855.2399998</v>
          </cell>
        </row>
        <row r="2676">
          <cell r="A2676" t="str">
            <v>3111700</v>
          </cell>
          <cell r="B2676" t="str">
            <v>RECEITA DE CONSTRUCAO</v>
          </cell>
          <cell r="C2676">
            <v>-88225222.650000006</v>
          </cell>
          <cell r="D2676">
            <v>-2048021572.3199999</v>
          </cell>
          <cell r="E2676">
            <v>-12023547.279999999</v>
          </cell>
          <cell r="AV2676">
            <v>-274686.86</v>
          </cell>
          <cell r="AW2676">
            <v>-544352.82999999996</v>
          </cell>
          <cell r="AX2676">
            <v>-122473.3</v>
          </cell>
          <cell r="BA2676">
            <v>-2149211855.2399998</v>
          </cell>
          <cell r="BC2676">
            <v>-2149211855.2399998</v>
          </cell>
        </row>
        <row r="2677">
          <cell r="A2677" t="str">
            <v>CBAG310402</v>
          </cell>
          <cell r="B2677" t="str">
            <v>Margem de Construção</v>
          </cell>
          <cell r="C2677">
            <v>-26946173.25</v>
          </cell>
          <cell r="BA2677">
            <v>-26946173.25</v>
          </cell>
          <cell r="BC2677">
            <v>-26946173.25</v>
          </cell>
        </row>
        <row r="2678">
          <cell r="A2678" t="str">
            <v>3111740</v>
          </cell>
          <cell r="B2678" t="str">
            <v>RECEITA DE MARGEM DE CONSTRUCAO</v>
          </cell>
          <cell r="C2678">
            <v>-26946173.25</v>
          </cell>
          <cell r="BA2678">
            <v>-26946173.25</v>
          </cell>
          <cell r="BC2678">
            <v>-26946173.25</v>
          </cell>
        </row>
        <row r="2679">
          <cell r="A2679" t="str">
            <v>CBAG3105</v>
          </cell>
          <cell r="B2679" t="str">
            <v>Serviços de Telecomunicações</v>
          </cell>
        </row>
        <row r="2680">
          <cell r="A2680" t="str">
            <v>CBAG310501</v>
          </cell>
          <cell r="B2680" t="str">
            <v>Serviços de Telecomunicações</v>
          </cell>
        </row>
        <row r="2681">
          <cell r="A2681" t="str">
            <v>3113001</v>
          </cell>
          <cell r="B2681" t="str">
            <v>TRANSP CANAIS DEDICADOS FTTO/SLDD</v>
          </cell>
        </row>
        <row r="2682">
          <cell r="A2682" t="str">
            <v>3113002</v>
          </cell>
          <cell r="B2682" t="str">
            <v>I_LAN</v>
          </cell>
        </row>
        <row r="2683">
          <cell r="A2683" t="str">
            <v>3113003</v>
          </cell>
          <cell r="B2683" t="str">
            <v>VOZ PONTO-A-PONTO</v>
          </cell>
        </row>
        <row r="2684">
          <cell r="A2684" t="str">
            <v>3113004</v>
          </cell>
          <cell r="B2684" t="str">
            <v>CANAIS DE BAIXA VELOCIDADE (CBAVEL)</v>
          </cell>
        </row>
        <row r="2685">
          <cell r="A2685" t="str">
            <v>3113009</v>
          </cell>
          <cell r="B2685" t="str">
            <v>TRANSP CANAIS DEDICADOS EHSC/EILD</v>
          </cell>
        </row>
        <row r="2686">
          <cell r="A2686" t="str">
            <v>3113022</v>
          </cell>
          <cell r="B2686" t="str">
            <v>TRANSPORTE DE ACESSO A SERVICOS (TAS)</v>
          </cell>
        </row>
        <row r="2687">
          <cell r="A2687" t="str">
            <v>3113023</v>
          </cell>
          <cell r="B2687" t="str">
            <v>REDE PRIVATIVA VIRTUAL (RPV)</v>
          </cell>
        </row>
        <row r="2688">
          <cell r="A2688" t="str">
            <v>3113024</v>
          </cell>
          <cell r="B2688" t="str">
            <v>REDE PRIVATIVA VIRTUAL SOB DEMANDA (RPVD)</v>
          </cell>
        </row>
        <row r="2689">
          <cell r="A2689" t="str">
            <v>3113026</v>
          </cell>
          <cell r="B2689" t="str">
            <v>REDE PRIVATIVA VIRTUAL GIGABIT METROPOLITANA-RPV-M</v>
          </cell>
        </row>
        <row r="2690">
          <cell r="A2690" t="str">
            <v>3113027</v>
          </cell>
          <cell r="B2690" t="str">
            <v>ACESSO A REDE GIGABIT (ARG)</v>
          </cell>
        </row>
        <row r="2691">
          <cell r="A2691" t="str">
            <v>3113029</v>
          </cell>
          <cell r="B2691" t="str">
            <v>PORTA IP SOB DEMANDA WOD- SERV IP</v>
          </cell>
        </row>
        <row r="2692">
          <cell r="A2692" t="str">
            <v>3113031</v>
          </cell>
          <cell r="B2692" t="str">
            <v>SERVICO IP DIRETO</v>
          </cell>
        </row>
        <row r="2693">
          <cell r="A2693" t="str">
            <v>3113042</v>
          </cell>
          <cell r="B2693" t="str">
            <v>SALA CONTATO DE DATACENTER</v>
          </cell>
        </row>
        <row r="2694">
          <cell r="A2694" t="str">
            <v>3113045</v>
          </cell>
          <cell r="B2694" t="str">
            <v>SERV.TELECOM.USUARIOS FINAIS - NÃO FATURADO</v>
          </cell>
        </row>
        <row r="2695">
          <cell r="A2695" t="str">
            <v>3113049</v>
          </cell>
          <cell r="B2695" t="str">
            <v>SALA CONTATO DE DATACENTER PRESTADORAS</v>
          </cell>
        </row>
        <row r="2696">
          <cell r="A2696" t="str">
            <v>3113050</v>
          </cell>
          <cell r="B2696" t="str">
            <v>B LARGA - BEL/C FIBRA/PR CONECTADO-USU. FINAIS</v>
          </cell>
        </row>
        <row r="2697">
          <cell r="A2697" t="str">
            <v>3113052</v>
          </cell>
          <cell r="B2697" t="str">
            <v>SERV TELECOM - VELOCIDADE REDUZIDA - NAO FAT</v>
          </cell>
        </row>
        <row r="2698">
          <cell r="A2698" t="str">
            <v>3113061</v>
          </cell>
          <cell r="B2698" t="str">
            <v>REDE PRIVATIVA VIRTUAL GB METROPOTINA(RPV-M)-PREST</v>
          </cell>
        </row>
        <row r="2699">
          <cell r="A2699" t="str">
            <v>3113064</v>
          </cell>
          <cell r="B2699" t="str">
            <v>TRANSPORTE DE ACESSO A SERVIÇOS (TAS)-PREST</v>
          </cell>
        </row>
        <row r="2700">
          <cell r="A2700" t="str">
            <v>3113065</v>
          </cell>
          <cell r="B2700" t="str">
            <v>TRANSP. CANAIS DEDICADOS EHSN - PRESTADORAS</v>
          </cell>
        </row>
        <row r="2701">
          <cell r="A2701" t="str">
            <v>3113067</v>
          </cell>
          <cell r="B2701" t="str">
            <v>REDE PRIV.VIRTUAL GB METROP.(RPV-M)-PREST.E.GRUPO</v>
          </cell>
        </row>
        <row r="2702">
          <cell r="A2702" t="str">
            <v>3113070</v>
          </cell>
          <cell r="B2702" t="str">
            <v>TRANSPORTE ACESSO A SERVIÇOS (TAS)-PREST. E.GRUPO</v>
          </cell>
        </row>
        <row r="2703">
          <cell r="A2703" t="str">
            <v>3113071</v>
          </cell>
          <cell r="B2703" t="str">
            <v>TRANSP. CANAIS DEDICADOS EHSN PRESTADORA E.GRUPO</v>
          </cell>
        </row>
        <row r="2704">
          <cell r="A2704" t="str">
            <v>3113072</v>
          </cell>
          <cell r="B2704" t="str">
            <v>PORTA IP SOB DEMANDA WOD-SERV.IP - PRESTADORAS</v>
          </cell>
        </row>
        <row r="2705">
          <cell r="A2705" t="str">
            <v>3113074</v>
          </cell>
          <cell r="B2705" t="str">
            <v>SERVICO IP DIRETO # PRESTADORAS</v>
          </cell>
        </row>
        <row r="2706">
          <cell r="A2706" t="str">
            <v>3113075</v>
          </cell>
          <cell r="B2706" t="str">
            <v>SERVICO IP DIRETO # PRESTADORAS E.GRUPO</v>
          </cell>
        </row>
        <row r="2707">
          <cell r="A2707" t="str">
            <v>3113078</v>
          </cell>
          <cell r="B2707" t="str">
            <v>REDE PRIVATIVA VIRTUAL SOB DEMANDA (RPVD)-PREST</v>
          </cell>
        </row>
        <row r="2708">
          <cell r="A2708" t="str">
            <v>3113080</v>
          </cell>
          <cell r="B2708" t="str">
            <v>TRANSP. CANAIS DEDICADOS EHSC/EILD - PRESTADORAS</v>
          </cell>
        </row>
        <row r="2709">
          <cell r="A2709" t="str">
            <v>3113083</v>
          </cell>
          <cell r="B2709" t="str">
            <v>TRANSP. CANAIS DEDICADOS FTTO - PRESTADORAS</v>
          </cell>
        </row>
        <row r="2710">
          <cell r="A2710" t="str">
            <v>3113084</v>
          </cell>
          <cell r="B2710" t="str">
            <v>SERV.TELECOM. PRESTADORAS - NAO FATURADO-EMP GRUPO</v>
          </cell>
        </row>
        <row r="2711">
          <cell r="A2711" t="str">
            <v>3113085</v>
          </cell>
          <cell r="B2711" t="str">
            <v>TRANSP. CANAIS DEDICADOS EHSC/EILD-PREST.E.GRUPO</v>
          </cell>
        </row>
        <row r="2712">
          <cell r="A2712" t="str">
            <v>3113086</v>
          </cell>
          <cell r="B2712" t="str">
            <v>LINHA DEDICADA 2MBPS PONTO-A-PONTO PREST.E.GRUPO</v>
          </cell>
        </row>
        <row r="2713">
          <cell r="A2713" t="str">
            <v>3113087</v>
          </cell>
          <cell r="B2713" t="str">
            <v>TRANSP. CANAIS DEDICADOS FTTO- PREST.E.GRUPO</v>
          </cell>
        </row>
        <row r="2714">
          <cell r="A2714" t="str">
            <v>3113088</v>
          </cell>
          <cell r="B2714" t="str">
            <v>SERV TELECOM PRESTADORAS-NAO FATURADO</v>
          </cell>
        </row>
        <row r="2715">
          <cell r="A2715" t="str">
            <v>3113089</v>
          </cell>
          <cell r="B2715" t="str">
            <v>B LARGA - BEL/C FIBRA/PR CONECTADO-PREST. E GRP</v>
          </cell>
        </row>
        <row r="2716">
          <cell r="A2716" t="str">
            <v>3113130</v>
          </cell>
          <cell r="B2716" t="str">
            <v>TAXA DE VISITA TECNICA/IMPRODUTIVA</v>
          </cell>
        </row>
        <row r="2717">
          <cell r="A2717" t="str">
            <v>3113132</v>
          </cell>
          <cell r="B2717" t="str">
            <v>CONFIG.E ATIVAÇÃO VIA OP.CENTRALIZADA COT # PREST</v>
          </cell>
        </row>
        <row r="2718">
          <cell r="A2718" t="str">
            <v>3113134</v>
          </cell>
          <cell r="B2718" t="str">
            <v>IMPLANTAÇÃO DE REDE OPTICA DE ACESSO - PREST</v>
          </cell>
        </row>
        <row r="2719">
          <cell r="A2719" t="str">
            <v>3113136</v>
          </cell>
          <cell r="B2719" t="str">
            <v>ASSIST. TECNICA, REMAN.E CONFIG.TERMINAIS-PREST</v>
          </cell>
        </row>
        <row r="2720">
          <cell r="A2720" t="str">
            <v>3113139</v>
          </cell>
          <cell r="B2720" t="str">
            <v>TAXA DE VISITA TECNICA/IMPRODUTIVA # PRESTADORAS</v>
          </cell>
        </row>
        <row r="2721">
          <cell r="A2721" t="str">
            <v>3113140</v>
          </cell>
          <cell r="B2721" t="str">
            <v>SERV.CONFIG.E ATIVAÇÃO VIA OPER. CENTRALIZADA COT</v>
          </cell>
        </row>
        <row r="2722">
          <cell r="A2722" t="str">
            <v>3113143</v>
          </cell>
          <cell r="B2722" t="str">
            <v>SERV.CONFIG.ATIV.VIA OPER.CENTR.COT-PREST.E.GRUPO</v>
          </cell>
        </row>
        <row r="2723">
          <cell r="A2723" t="str">
            <v>3113144</v>
          </cell>
          <cell r="B2723" t="str">
            <v>SERV.IMPLANTAÇÃO REDE OPTICA DE ACESSO</v>
          </cell>
        </row>
        <row r="2724">
          <cell r="A2724" t="str">
            <v>3113145</v>
          </cell>
          <cell r="B2724" t="str">
            <v>SERV.IMPLANTAÇÃO REDE OPTICA ACESSO-PREST.E.GRUPO</v>
          </cell>
        </row>
        <row r="2725">
          <cell r="A2725" t="str">
            <v>3113146</v>
          </cell>
          <cell r="B2725" t="str">
            <v>SERV.ASSIST.TECN,REM.E CONFIG.TERMINAIS</v>
          </cell>
        </row>
        <row r="2726">
          <cell r="A2726" t="str">
            <v>3113147</v>
          </cell>
          <cell r="B2726" t="str">
            <v>SERV.ASSIST.TECN,REM.CONF.TERMINAIS-PREST.E.GRUPO</v>
          </cell>
        </row>
        <row r="2727">
          <cell r="A2727" t="str">
            <v>3113155</v>
          </cell>
          <cell r="B2727" t="str">
            <v>(-) SERV. CONF. E ATIV. OP. CENTR COT - AJ CPC 47</v>
          </cell>
        </row>
        <row r="2728">
          <cell r="A2728" t="str">
            <v>3113180</v>
          </cell>
          <cell r="B2728" t="str">
            <v>SERVICO DE VALOR ADICIONADO-USUARIOS FINAIS</v>
          </cell>
        </row>
        <row r="2729">
          <cell r="A2729" t="str">
            <v>CBAG310502</v>
          </cell>
          <cell r="B2729" t="str">
            <v>Serviços de Telecomunicações - Emp. Grupo</v>
          </cell>
        </row>
        <row r="2730">
          <cell r="A2730" t="str">
            <v>3113007</v>
          </cell>
          <cell r="B2730" t="str">
            <v>CANAIS DE BAIXA VELOCIDADE (CBAVEL) # E.GRUPO</v>
          </cell>
        </row>
        <row r="2731">
          <cell r="A2731" t="str">
            <v>3113008</v>
          </cell>
          <cell r="B2731" t="str">
            <v>TRANSP CANAIS DEDICADOS EHSC/EILD - E.GRUPO</v>
          </cell>
        </row>
        <row r="2732">
          <cell r="A2732" t="str">
            <v>3113034</v>
          </cell>
          <cell r="B2732" t="str">
            <v>TRANSPORTE DE ACESSO A SERVICOS (TAS) -E.GRUPO</v>
          </cell>
        </row>
        <row r="2733">
          <cell r="A2733" t="str">
            <v>3113037</v>
          </cell>
          <cell r="B2733" t="str">
            <v>REDE PRIVAT VIRTUAL GIGABIT METROP (RPV-M)-E.GRUPO</v>
          </cell>
        </row>
        <row r="2734">
          <cell r="A2734" t="str">
            <v>3113041</v>
          </cell>
          <cell r="B2734" t="str">
            <v>SERVICO IP DIRETO # E.GRUPO</v>
          </cell>
        </row>
        <row r="2735">
          <cell r="A2735" t="str">
            <v>3113048</v>
          </cell>
          <cell r="B2735" t="str">
            <v>SERV TELECOM USUARIOS FINAIS-EMP GRUPO-NAO FATURAD</v>
          </cell>
        </row>
        <row r="2736">
          <cell r="A2736" t="str">
            <v>3113162</v>
          </cell>
          <cell r="B2736" t="str">
            <v>OUTROS SERV USUARIOS FINAIS-EMP GRUPO-NAO FATURADO</v>
          </cell>
        </row>
        <row r="2737">
          <cell r="A2737" t="str">
            <v>3113181</v>
          </cell>
          <cell r="B2737" t="str">
            <v>SERVICO DE VALOR ADICIONADO-E.GRUPO</v>
          </cell>
        </row>
        <row r="2738">
          <cell r="A2738" t="str">
            <v>CBAG310503</v>
          </cell>
          <cell r="B2738" t="str">
            <v>(-) Deduções s/ Serviços de Telecomunicações</v>
          </cell>
        </row>
        <row r="2739">
          <cell r="A2739" t="str">
            <v>CBAG31050301</v>
          </cell>
          <cell r="B2739" t="str">
            <v>Pis</v>
          </cell>
        </row>
        <row r="2740">
          <cell r="A2740" t="str">
            <v>4163804</v>
          </cell>
          <cell r="B2740" t="str">
            <v>GR93-PASEP S/RECEITA SERVICOS TELECOMUNICACOES</v>
          </cell>
        </row>
        <row r="2741">
          <cell r="A2741" t="str">
            <v>4163830</v>
          </cell>
          <cell r="B2741" t="str">
            <v>GR93-(-)AJUSTE PIS DIFERIDO - CPC 47</v>
          </cell>
        </row>
        <row r="2742">
          <cell r="A2742" t="str">
            <v>CBAG31050302</v>
          </cell>
          <cell r="B2742" t="str">
            <v>Cofins</v>
          </cell>
        </row>
        <row r="2743">
          <cell r="A2743" t="str">
            <v>4163803</v>
          </cell>
          <cell r="B2743" t="str">
            <v>GR93-COFINS S/RECEITA SERVICOS TELECOMUNICACOES</v>
          </cell>
        </row>
        <row r="2744">
          <cell r="A2744" t="str">
            <v>4163829</v>
          </cell>
          <cell r="B2744" t="str">
            <v>GR93-(-)AJUSTE COFINS DIFERIDO - CPC 47</v>
          </cell>
        </row>
        <row r="2745">
          <cell r="A2745" t="str">
            <v>CBAG31050303</v>
          </cell>
          <cell r="B2745" t="str">
            <v>ICMS</v>
          </cell>
        </row>
        <row r="2746">
          <cell r="A2746" t="str">
            <v>4163802</v>
          </cell>
          <cell r="B2746" t="str">
            <v>GR93-ICMS</v>
          </cell>
        </row>
        <row r="2747">
          <cell r="A2747" t="str">
            <v>CBAG31050304</v>
          </cell>
          <cell r="B2747" t="str">
            <v>ISSQN</v>
          </cell>
        </row>
        <row r="2748">
          <cell r="A2748" t="str">
            <v>4163800</v>
          </cell>
          <cell r="B2748" t="str">
            <v>GR93-ISSQN-IMPOSTO S/SERVICOS DE QUALQUER NATUREZA</v>
          </cell>
        </row>
        <row r="2749">
          <cell r="A2749" t="str">
            <v>CBAG3106</v>
          </cell>
          <cell r="B2749" t="str">
            <v>Distribuição de Gás Canalizado</v>
          </cell>
          <cell r="E2749">
            <v>-1262658136.02</v>
          </cell>
          <cell r="BA2749">
            <v>-1262658136.02</v>
          </cell>
          <cell r="BB2749">
            <v>3162368.63</v>
          </cell>
          <cell r="BC2749">
            <v>-1259495767.3900001</v>
          </cell>
        </row>
        <row r="2750">
          <cell r="A2750" t="str">
            <v>CBAG310601</v>
          </cell>
          <cell r="B2750" t="str">
            <v>Receita da Venda de Gás</v>
          </cell>
          <cell r="E2750">
            <v>-1672749762.04</v>
          </cell>
          <cell r="BA2750">
            <v>-1672749762.04</v>
          </cell>
          <cell r="BB2750">
            <v>3162368.63</v>
          </cell>
          <cell r="BC2750">
            <v>-1669587393.4100001</v>
          </cell>
        </row>
        <row r="2751">
          <cell r="A2751" t="str">
            <v>3114000</v>
          </cell>
          <cell r="B2751" t="str">
            <v>VENDA DE GAS (So BCS)</v>
          </cell>
          <cell r="E2751">
            <v>-1669587393.4100001</v>
          </cell>
          <cell r="BA2751">
            <v>-1669587393.4100001</v>
          </cell>
          <cell r="BC2751">
            <v>-1669587393.4100001</v>
          </cell>
        </row>
        <row r="2752">
          <cell r="A2752" t="str">
            <v>3114001</v>
          </cell>
          <cell r="B2752" t="str">
            <v>VENDA DE GAS-E.GRUPO (So BCS)</v>
          </cell>
          <cell r="E2752">
            <v>-3162368.63</v>
          </cell>
          <cell r="BA2752">
            <v>-3162368.63</v>
          </cell>
          <cell r="BB2752">
            <v>3162368.63</v>
          </cell>
          <cell r="BC2752">
            <v>0</v>
          </cell>
        </row>
        <row r="2753">
          <cell r="A2753" t="str">
            <v>CBAG310602</v>
          </cell>
          <cell r="B2753" t="str">
            <v>(-) Deduções s/ Receita Venda de Gás</v>
          </cell>
          <cell r="E2753">
            <v>410091626.01999998</v>
          </cell>
          <cell r="BA2753">
            <v>410091626.01999998</v>
          </cell>
          <cell r="BC2753">
            <v>410091626.01999998</v>
          </cell>
        </row>
        <row r="2754">
          <cell r="A2754" t="str">
            <v>CBAG31060201</v>
          </cell>
          <cell r="B2754" t="str">
            <v>PIS</v>
          </cell>
          <cell r="E2754">
            <v>21748702.170000002</v>
          </cell>
          <cell r="BA2754">
            <v>21748702.170000002</v>
          </cell>
          <cell r="BC2754">
            <v>21748702.170000002</v>
          </cell>
        </row>
        <row r="2755">
          <cell r="A2755" t="str">
            <v>3190015</v>
          </cell>
          <cell r="B2755" t="str">
            <v>PIS/PASEP-DISTRIBUICAO DE GAS (So BCS)</v>
          </cell>
          <cell r="E2755">
            <v>21748702.170000002</v>
          </cell>
          <cell r="BA2755">
            <v>21748702.170000002</v>
          </cell>
          <cell r="BC2755">
            <v>21748702.170000002</v>
          </cell>
        </row>
        <row r="2756">
          <cell r="A2756" t="str">
            <v>CBAG31060202</v>
          </cell>
          <cell r="B2756" t="str">
            <v>Cofins</v>
          </cell>
          <cell r="E2756">
            <v>100175840.27</v>
          </cell>
          <cell r="BA2756">
            <v>100175840.27</v>
          </cell>
          <cell r="BC2756">
            <v>100175840.27</v>
          </cell>
        </row>
        <row r="2757">
          <cell r="A2757" t="str">
            <v>3190005</v>
          </cell>
          <cell r="B2757" t="str">
            <v>COFINS-DISTRIBUICAO DE GAS (So BCS)</v>
          </cell>
          <cell r="E2757">
            <v>100175840.27</v>
          </cell>
          <cell r="BA2757">
            <v>100175840.27</v>
          </cell>
          <cell r="BC2757">
            <v>100175840.27</v>
          </cell>
        </row>
        <row r="2758">
          <cell r="A2758" t="str">
            <v>CBAG31060203</v>
          </cell>
          <cell r="B2758" t="str">
            <v>ICMS</v>
          </cell>
          <cell r="E2758">
            <v>288103836.20999998</v>
          </cell>
          <cell r="BA2758">
            <v>288103836.20999998</v>
          </cell>
          <cell r="BC2758">
            <v>288103836.20999998</v>
          </cell>
        </row>
        <row r="2759">
          <cell r="A2759" t="str">
            <v>3190114</v>
          </cell>
          <cell r="B2759" t="str">
            <v>ICMS-GAS-DISTRIBUICAO (So BCS)</v>
          </cell>
          <cell r="E2759">
            <v>288103836.20999998</v>
          </cell>
          <cell r="BA2759">
            <v>288103836.20999998</v>
          </cell>
          <cell r="BC2759">
            <v>288103836.20999998</v>
          </cell>
        </row>
        <row r="2760">
          <cell r="A2760" t="str">
            <v>CBAG31060204</v>
          </cell>
          <cell r="B2760" t="str">
            <v>ISS</v>
          </cell>
          <cell r="E2760">
            <v>63247.37</v>
          </cell>
          <cell r="BA2760">
            <v>63247.37</v>
          </cell>
          <cell r="BC2760">
            <v>63247.37</v>
          </cell>
        </row>
        <row r="2761">
          <cell r="A2761" t="str">
            <v>3190202</v>
          </cell>
          <cell r="B2761" t="str">
            <v>ISS - DISTRIBUICAO DE GAS (Somente BCS)</v>
          </cell>
          <cell r="E2761">
            <v>63247.37</v>
          </cell>
          <cell r="BA2761">
            <v>63247.37</v>
          </cell>
          <cell r="BC2761">
            <v>63247.37</v>
          </cell>
        </row>
        <row r="2762">
          <cell r="A2762" t="str">
            <v>CBAG3107</v>
          </cell>
          <cell r="B2762" t="str">
            <v>Ativos e passivos financeiros setoriais (CVA)</v>
          </cell>
          <cell r="D2762">
            <v>-1676935890.26</v>
          </cell>
          <cell r="BA2762">
            <v>-1676935890.26</v>
          </cell>
          <cell r="BC2762">
            <v>-1676935890.26</v>
          </cell>
        </row>
        <row r="2763">
          <cell r="A2763" t="str">
            <v>CBAG310701</v>
          </cell>
          <cell r="B2763" t="str">
            <v>Ativos e passivos financeiros setoriais (CVA)</v>
          </cell>
          <cell r="D2763">
            <v>-1847863239.98</v>
          </cell>
          <cell r="BA2763">
            <v>-1847863239.98</v>
          </cell>
          <cell r="BC2763">
            <v>-1847863239.98</v>
          </cell>
        </row>
        <row r="2764">
          <cell r="A2764" t="str">
            <v>3110708</v>
          </cell>
          <cell r="B2764" t="str">
            <v>REC.NAO FATURADA-ATIVOS FIN.SETORIAIS-CONSTITUICAO</v>
          </cell>
          <cell r="D2764">
            <v>-1297401926.29</v>
          </cell>
          <cell r="BA2764">
            <v>-1297401926.29</v>
          </cell>
          <cell r="BC2764">
            <v>-1297401926.29</v>
          </cell>
        </row>
        <row r="2765">
          <cell r="A2765" t="str">
            <v>3110709</v>
          </cell>
          <cell r="B2765" t="str">
            <v>REC.NAO FATURADA-ATIVOS FIN.SETORIAIS-AMORTIZACAO</v>
          </cell>
          <cell r="D2765">
            <v>-550461313.69000006</v>
          </cell>
          <cell r="BA2765">
            <v>-550461313.69000006</v>
          </cell>
          <cell r="BC2765">
            <v>-550461313.69000006</v>
          </cell>
        </row>
        <row r="2766">
          <cell r="A2766" t="str">
            <v>CBAG310702</v>
          </cell>
          <cell r="B2766" t="str">
            <v>(-) Deduções s/ Ativos/passivos financ. setor</v>
          </cell>
          <cell r="D2766">
            <v>170927349.72</v>
          </cell>
          <cell r="BA2766">
            <v>170927349.72</v>
          </cell>
          <cell r="BC2766">
            <v>170927349.72</v>
          </cell>
        </row>
        <row r="2767">
          <cell r="A2767" t="str">
            <v>3190022</v>
          </cell>
          <cell r="B2767" t="str">
            <v>COFINS - ATIVOS E PASSIVOS SETORIAIS CVA</v>
          </cell>
          <cell r="D2767">
            <v>140437606.25</v>
          </cell>
          <cell r="BA2767">
            <v>140437606.25</v>
          </cell>
          <cell r="BC2767">
            <v>140437606.25</v>
          </cell>
        </row>
        <row r="2768">
          <cell r="A2768" t="str">
            <v>3190042</v>
          </cell>
          <cell r="B2768" t="str">
            <v>PIS/PASEP-ATIVOS E PASSIVOS SETORIAIS CVA</v>
          </cell>
          <cell r="D2768">
            <v>30489743.469999999</v>
          </cell>
          <cell r="BA2768">
            <v>30489743.469999999</v>
          </cell>
          <cell r="BC2768">
            <v>30489743.469999999</v>
          </cell>
        </row>
        <row r="2769">
          <cell r="A2769" t="str">
            <v>CBAG3108</v>
          </cell>
          <cell r="B2769" t="str">
            <v>Outras Receitas Operacionais</v>
          </cell>
          <cell r="C2769">
            <v>-103235156.31999999</v>
          </cell>
          <cell r="D2769">
            <v>-374831992.06</v>
          </cell>
          <cell r="E2769">
            <v>-11579632.359999999</v>
          </cell>
          <cell r="F2769">
            <v>-235174.06</v>
          </cell>
          <cell r="H2769">
            <v>-8013831.4500000002</v>
          </cell>
          <cell r="I2769">
            <v>-1069483.4099999999</v>
          </cell>
          <cell r="J2769">
            <v>-1076100.02</v>
          </cell>
          <cell r="K2769">
            <v>-1298720.1599999999</v>
          </cell>
          <cell r="L2769">
            <v>-514881.39</v>
          </cell>
          <cell r="M2769">
            <v>-536331.14</v>
          </cell>
          <cell r="N2769">
            <v>-527721.34</v>
          </cell>
          <cell r="O2769">
            <v>-274074.40999999997</v>
          </cell>
          <cell r="AT2769">
            <v>-21126.16</v>
          </cell>
          <cell r="AV2769">
            <v>-25135.99</v>
          </cell>
          <cell r="AX2769">
            <v>0</v>
          </cell>
          <cell r="AY2769">
            <v>-41960895.920000002</v>
          </cell>
          <cell r="BA2769">
            <v>-545200256.19000006</v>
          </cell>
          <cell r="BB2769">
            <v>71805150.189999998</v>
          </cell>
          <cell r="BC2769">
            <v>-473395106</v>
          </cell>
        </row>
        <row r="2770">
          <cell r="A2770" t="str">
            <v>CBAG310801</v>
          </cell>
          <cell r="B2770" t="str">
            <v>Outras Receitas Operacionais</v>
          </cell>
          <cell r="C2770">
            <v>-119148215.23999999</v>
          </cell>
          <cell r="D2770">
            <v>-416929913</v>
          </cell>
          <cell r="E2770">
            <v>-11579632.359999999</v>
          </cell>
          <cell r="F2770">
            <v>-235174.06</v>
          </cell>
          <cell r="H2770">
            <v>-9772248.6099999994</v>
          </cell>
          <cell r="I2770">
            <v>-1089223</v>
          </cell>
          <cell r="J2770">
            <v>-1095351.56</v>
          </cell>
          <cell r="K2770">
            <v>-1326705.05</v>
          </cell>
          <cell r="L2770">
            <v>-534386.5</v>
          </cell>
          <cell r="M2770">
            <v>-556648.81999999995</v>
          </cell>
          <cell r="N2770">
            <v>-547712.86</v>
          </cell>
          <cell r="O2770">
            <v>-284457.09000000003</v>
          </cell>
          <cell r="AT2770">
            <v>-23279.25</v>
          </cell>
          <cell r="AV2770">
            <v>-26088.15</v>
          </cell>
          <cell r="AX2770">
            <v>0</v>
          </cell>
          <cell r="AY2770">
            <v>-42981841.890000001</v>
          </cell>
          <cell r="BA2770">
            <v>-606130877.44000006</v>
          </cell>
          <cell r="BB2770">
            <v>71805150.189999998</v>
          </cell>
          <cell r="BC2770">
            <v>-534325727.25</v>
          </cell>
        </row>
        <row r="2771">
          <cell r="A2771" t="str">
            <v>CBAG31080101</v>
          </cell>
          <cell r="B2771" t="str">
            <v>Renda de Prestação de Serviços</v>
          </cell>
          <cell r="C2771">
            <v>-40919865.380000003</v>
          </cell>
          <cell r="D2771">
            <v>-6877384.1600000001</v>
          </cell>
          <cell r="H2771">
            <v>-9772248.6099999994</v>
          </cell>
          <cell r="AX2771">
            <v>0</v>
          </cell>
          <cell r="AY2771">
            <v>-1479649.07</v>
          </cell>
          <cell r="BA2771">
            <v>-59049147.219999999</v>
          </cell>
          <cell r="BC2771">
            <v>-59049147.219999999</v>
          </cell>
        </row>
        <row r="2772">
          <cell r="A2772" t="str">
            <v>3115000</v>
          </cell>
          <cell r="B2772" t="str">
            <v>RENDA DA PREST SERV # SERV TECNICOS P/ TERC</v>
          </cell>
          <cell r="D2772">
            <v>-601118.46</v>
          </cell>
          <cell r="H2772">
            <v>-1904184.81</v>
          </cell>
          <cell r="BA2772">
            <v>-2505303.27</v>
          </cell>
          <cell r="BC2772">
            <v>-2505303.27</v>
          </cell>
        </row>
        <row r="2773">
          <cell r="A2773" t="str">
            <v>3115001</v>
          </cell>
          <cell r="B2773" t="str">
            <v>RENDA DA PREST SERV # SERV INSTALACAO ELETRICA</v>
          </cell>
          <cell r="D2773">
            <v>-1047074.8</v>
          </cell>
          <cell r="BA2773">
            <v>-1047074.8</v>
          </cell>
          <cell r="BC2773">
            <v>-1047074.8</v>
          </cell>
        </row>
        <row r="2774">
          <cell r="A2774" t="str">
            <v>3115002</v>
          </cell>
          <cell r="B2774" t="str">
            <v>RENDA DA PREST SERV - CONSULTORIAS</v>
          </cell>
          <cell r="D2774">
            <v>-42357.64</v>
          </cell>
          <cell r="H2774">
            <v>-3285842.26</v>
          </cell>
          <cell r="BA2774">
            <v>-3328199.9</v>
          </cell>
          <cell r="BC2774">
            <v>-3328199.9</v>
          </cell>
        </row>
        <row r="2775">
          <cell r="A2775" t="str">
            <v>3115005</v>
          </cell>
          <cell r="B2775" t="str">
            <v>RENDA DA PREST SERV - POSTINHO DE LUZ</v>
          </cell>
        </row>
        <row r="2776">
          <cell r="A2776" t="str">
            <v>3115007</v>
          </cell>
          <cell r="B2776" t="str">
            <v>RENDA DA PREST SERV - ATEND EMERG A CONSUMIDOR</v>
          </cell>
          <cell r="D2776">
            <v>-1264054.6499999999</v>
          </cell>
          <cell r="BA2776">
            <v>-1264054.6499999999</v>
          </cell>
          <cell r="BC2776">
            <v>-1264054.6499999999</v>
          </cell>
        </row>
        <row r="2777">
          <cell r="A2777" t="str">
            <v>3115010</v>
          </cell>
          <cell r="B2777" t="str">
            <v>RENDA DA PREST SERV # OUTROS</v>
          </cell>
          <cell r="C2777">
            <v>-3779958.08</v>
          </cell>
          <cell r="D2777">
            <v>-3881114.39</v>
          </cell>
          <cell r="AY2777">
            <v>-1479649.07</v>
          </cell>
          <cell r="BA2777">
            <v>-9140721.5399999991</v>
          </cell>
          <cell r="BC2777">
            <v>-9140721.5399999991</v>
          </cell>
        </row>
        <row r="2778">
          <cell r="A2778" t="str">
            <v>3115011</v>
          </cell>
          <cell r="B2778" t="str">
            <v>RENDA DA PREST SERV # SV OPER E MANUTENCAO</v>
          </cell>
          <cell r="C2778">
            <v>-34617788.340000004</v>
          </cell>
          <cell r="D2778">
            <v>-2863.28</v>
          </cell>
          <cell r="H2778">
            <v>-3294023.04</v>
          </cell>
          <cell r="BA2778">
            <v>-37914674.659999996</v>
          </cell>
          <cell r="BC2778">
            <v>-37914674.659999996</v>
          </cell>
        </row>
        <row r="2779">
          <cell r="A2779" t="str">
            <v>3115012</v>
          </cell>
          <cell r="B2779" t="str">
            <v>RENDA DA PREST SERV # SERVICO DE ENGENHARIA</v>
          </cell>
          <cell r="C2779">
            <v>-55016.39</v>
          </cell>
          <cell r="D2779">
            <v>-38800.94</v>
          </cell>
          <cell r="H2779">
            <v>-1288198.5</v>
          </cell>
          <cell r="AX2779">
            <v>0</v>
          </cell>
          <cell r="BA2779">
            <v>-1382015.83</v>
          </cell>
          <cell r="BC2779">
            <v>-1382015.83</v>
          </cell>
        </row>
        <row r="2780">
          <cell r="A2780" t="str">
            <v>3115013</v>
          </cell>
          <cell r="B2780" t="str">
            <v>RENDA DA PREST SERV # COMPART DE INFRAESTRUTURA</v>
          </cell>
          <cell r="C2780">
            <v>-2467102.5699999998</v>
          </cell>
          <cell r="BA2780">
            <v>-2467102.5699999998</v>
          </cell>
          <cell r="BC2780">
            <v>-2467102.5699999998</v>
          </cell>
        </row>
        <row r="2781">
          <cell r="A2781" t="str">
            <v>3115017</v>
          </cell>
          <cell r="B2781" t="str">
            <v>RENDA DA PREST SERV - SERVICOS DE COMUNICAÇÃO</v>
          </cell>
        </row>
        <row r="2782">
          <cell r="A2782" t="str">
            <v>CBAG31080102</v>
          </cell>
          <cell r="B2782" t="str">
            <v>Renda de Prestação de Serviços - Emp. grupo</v>
          </cell>
          <cell r="C2782">
            <v>-71805150.189999998</v>
          </cell>
          <cell r="BA2782">
            <v>-71805150.189999998</v>
          </cell>
          <cell r="BB2782">
            <v>71805150.189999998</v>
          </cell>
          <cell r="BC2782">
            <v>0</v>
          </cell>
        </row>
        <row r="2783">
          <cell r="A2783" t="str">
            <v>3115015</v>
          </cell>
          <cell r="B2783" t="str">
            <v>RENDA DA PREST SERV # SV OPER MANUTENCAO-EMP.GP</v>
          </cell>
          <cell r="C2783">
            <v>-69568402.040000007</v>
          </cell>
          <cell r="BA2783">
            <v>-69568402.040000007</v>
          </cell>
          <cell r="BB2783">
            <v>69568402.040000007</v>
          </cell>
          <cell r="BC2783">
            <v>0</v>
          </cell>
        </row>
        <row r="2784">
          <cell r="A2784" t="str">
            <v>3115016</v>
          </cell>
          <cell r="B2784" t="str">
            <v>RENDA DA PREST SERV # SVERV DE ENGENHARIA-EMP.GP</v>
          </cell>
          <cell r="C2784">
            <v>-2236748.15</v>
          </cell>
          <cell r="BA2784">
            <v>-2236748.15</v>
          </cell>
          <cell r="BB2784">
            <v>2236748.15</v>
          </cell>
          <cell r="BC2784">
            <v>0</v>
          </cell>
        </row>
        <row r="2785">
          <cell r="A2785" t="str">
            <v>CBAG31080103</v>
          </cell>
          <cell r="B2785" t="str">
            <v>Arrendamentos e Aluguéis</v>
          </cell>
          <cell r="C2785">
            <v>-5918911.46</v>
          </cell>
          <cell r="D2785">
            <v>-368832633.31999999</v>
          </cell>
          <cell r="AT2785">
            <v>-23279.25</v>
          </cell>
          <cell r="AV2785">
            <v>-26088.15</v>
          </cell>
          <cell r="BA2785">
            <v>-374800912.18000001</v>
          </cell>
          <cell r="BC2785">
            <v>-374800912.18000001</v>
          </cell>
        </row>
        <row r="2786">
          <cell r="A2786" t="str">
            <v>3115200</v>
          </cell>
          <cell r="B2786" t="str">
            <v>ARRENDAMENTOS E ALUGUEIS # EQUIPAM E ESTRUTURAS</v>
          </cell>
          <cell r="C2786">
            <v>-4203388.8499999996</v>
          </cell>
          <cell r="D2786">
            <v>-368832633.31999999</v>
          </cell>
          <cell r="BA2786">
            <v>-373036022.17000002</v>
          </cell>
          <cell r="BC2786">
            <v>-373036022.17000002</v>
          </cell>
        </row>
        <row r="2787">
          <cell r="A2787" t="str">
            <v>3115201</v>
          </cell>
          <cell r="B2787" t="str">
            <v>ARRENDAMENTOS E ALUGUEIS # BENS IMOVEIS</v>
          </cell>
          <cell r="C2787">
            <v>-212913.23</v>
          </cell>
          <cell r="AT2787">
            <v>-23279.25</v>
          </cell>
          <cell r="BA2787">
            <v>-236192.48</v>
          </cell>
          <cell r="BC2787">
            <v>-236192.48</v>
          </cell>
        </row>
        <row r="2788">
          <cell r="A2788" t="str">
            <v>3115202</v>
          </cell>
          <cell r="B2788" t="str">
            <v>ARRENDAMENTOS E ALUGUEIS # COMPART DE INSTALACOES</v>
          </cell>
          <cell r="C2788">
            <v>-1502609.38</v>
          </cell>
          <cell r="AV2788">
            <v>-26088.15</v>
          </cell>
          <cell r="BA2788">
            <v>-1528697.53</v>
          </cell>
          <cell r="BC2788">
            <v>-1528697.53</v>
          </cell>
        </row>
        <row r="2789">
          <cell r="A2789" t="str">
            <v>3115205</v>
          </cell>
          <cell r="B2789" t="str">
            <v>ARRENDAMENTOS E ALUGUEIS # PRESTADORAS</v>
          </cell>
        </row>
        <row r="2790">
          <cell r="A2790" t="str">
            <v>3115206</v>
          </cell>
          <cell r="B2790" t="str">
            <v>ARRENDAMENTOS E ALUGUEIS # PRESTADORAS E.GRUPO</v>
          </cell>
        </row>
        <row r="2791">
          <cell r="A2791" t="str">
            <v>3115207</v>
          </cell>
          <cell r="B2791" t="str">
            <v>ARRENDAMENTO E ALUGUEL#EQUIPAM E ESTRUTURAS-N/FAT</v>
          </cell>
        </row>
        <row r="2792">
          <cell r="A2792" t="str">
            <v>CBAG31080104</v>
          </cell>
          <cell r="B2792" t="str">
            <v>Arrendamentos e Aluguéis - Emp. grupo</v>
          </cell>
        </row>
        <row r="2793">
          <cell r="A2793" t="str">
            <v>3115209</v>
          </cell>
          <cell r="B2793" t="str">
            <v>ARRENDAMENTOS E ALUGUEIS#BENS IMOVEIS-EMP.GRUPO</v>
          </cell>
        </row>
        <row r="2794">
          <cell r="A2794" t="str">
            <v>CBAG31080105</v>
          </cell>
          <cell r="B2794" t="str">
            <v>Serviço Taxado</v>
          </cell>
          <cell r="D2794">
            <v>-38044032.310000002</v>
          </cell>
          <cell r="BA2794">
            <v>-38044032.310000002</v>
          </cell>
          <cell r="BC2794">
            <v>-38044032.310000002</v>
          </cell>
        </row>
        <row r="2795">
          <cell r="A2795" t="str">
            <v>3115700</v>
          </cell>
          <cell r="B2795" t="str">
            <v>SERVICO TAXADO # VISTORIA</v>
          </cell>
          <cell r="D2795">
            <v>-2252418.98</v>
          </cell>
          <cell r="BA2795">
            <v>-2252418.98</v>
          </cell>
          <cell r="BC2795">
            <v>-2252418.98</v>
          </cell>
        </row>
        <row r="2796">
          <cell r="A2796" t="str">
            <v>3115701</v>
          </cell>
          <cell r="B2796" t="str">
            <v>SERVICO TAXADO # LIGACAO E RELIGACAO</v>
          </cell>
          <cell r="D2796">
            <v>-10144748.41</v>
          </cell>
          <cell r="BA2796">
            <v>-10144748.41</v>
          </cell>
          <cell r="BC2796">
            <v>-10144748.41</v>
          </cell>
        </row>
        <row r="2797">
          <cell r="A2797" t="str">
            <v>3115702</v>
          </cell>
          <cell r="B2797" t="str">
            <v>SERVICO TAXADO # AFERICAO DE MEDIDOR</v>
          </cell>
          <cell r="D2797">
            <v>-11662.16</v>
          </cell>
          <cell r="BA2797">
            <v>-11662.16</v>
          </cell>
          <cell r="BC2797">
            <v>-11662.16</v>
          </cell>
        </row>
        <row r="2798">
          <cell r="A2798" t="str">
            <v>3115703</v>
          </cell>
          <cell r="B2798" t="str">
            <v>SERVICO TAXADO # EMISSAO 2 VIA E REAVISO</v>
          </cell>
          <cell r="D2798">
            <v>-3548141.74</v>
          </cell>
          <cell r="BA2798">
            <v>-3548141.74</v>
          </cell>
          <cell r="BC2798">
            <v>-3548141.74</v>
          </cell>
        </row>
        <row r="2799">
          <cell r="A2799" t="str">
            <v>3115704</v>
          </cell>
          <cell r="B2799" t="str">
            <v>SERVICO TAXADO # VERIFICNIVEL TENSAO</v>
          </cell>
          <cell r="D2799">
            <v>-9897.17</v>
          </cell>
          <cell r="BA2799">
            <v>-9897.17</v>
          </cell>
          <cell r="BC2799">
            <v>-9897.17</v>
          </cell>
        </row>
        <row r="2800">
          <cell r="A2800" t="str">
            <v>3115705</v>
          </cell>
          <cell r="B2800" t="str">
            <v>SERVICO TAXADO # OUTROS</v>
          </cell>
          <cell r="D2800">
            <v>-22077163.850000001</v>
          </cell>
          <cell r="BA2800">
            <v>-22077163.850000001</v>
          </cell>
          <cell r="BC2800">
            <v>-22077163.850000001</v>
          </cell>
        </row>
        <row r="2801">
          <cell r="A2801" t="str">
            <v>CBAG31080106</v>
          </cell>
          <cell r="B2801" t="str">
            <v>Outras Receitas</v>
          </cell>
          <cell r="C2801">
            <v>-504288.21</v>
          </cell>
          <cell r="D2801">
            <v>-3175863.21</v>
          </cell>
          <cell r="E2801">
            <v>-11579632.359999999</v>
          </cell>
          <cell r="F2801">
            <v>-235174.06</v>
          </cell>
          <cell r="I2801">
            <v>-1089223</v>
          </cell>
          <cell r="J2801">
            <v>-1095351.56</v>
          </cell>
          <cell r="K2801">
            <v>-1326705.05</v>
          </cell>
          <cell r="L2801">
            <v>-534386.5</v>
          </cell>
          <cell r="M2801">
            <v>-556648.81999999995</v>
          </cell>
          <cell r="N2801">
            <v>-547712.86</v>
          </cell>
          <cell r="O2801">
            <v>-284457.09000000003</v>
          </cell>
          <cell r="AY2801">
            <v>-41502192.82</v>
          </cell>
          <cell r="BA2801">
            <v>-62431635.539999999</v>
          </cell>
          <cell r="BC2801">
            <v>-62431635.539999999</v>
          </cell>
        </row>
        <row r="2802">
          <cell r="A2802" t="str">
            <v>3115801</v>
          </cell>
          <cell r="B2802" t="str">
            <v>OUTRAS REC - VENDA DE MANUAIS</v>
          </cell>
          <cell r="D2802">
            <v>-2207.31</v>
          </cell>
          <cell r="BA2802">
            <v>-2207.31</v>
          </cell>
          <cell r="BC2802">
            <v>-2207.31</v>
          </cell>
        </row>
        <row r="2803">
          <cell r="A2803" t="str">
            <v>3115802</v>
          </cell>
          <cell r="B2803" t="str">
            <v>OUTRAS REC - MULTAS - OUTRAS</v>
          </cell>
          <cell r="D2803">
            <v>-3173655.9</v>
          </cell>
          <cell r="I2803">
            <v>-1089223</v>
          </cell>
          <cell r="J2803">
            <v>-1095351.56</v>
          </cell>
          <cell r="K2803">
            <v>-1326705.05</v>
          </cell>
          <cell r="L2803">
            <v>-534386.5</v>
          </cell>
          <cell r="M2803">
            <v>-556648.81999999995</v>
          </cell>
          <cell r="N2803">
            <v>-547712.86</v>
          </cell>
          <cell r="O2803">
            <v>-284457.09000000003</v>
          </cell>
          <cell r="BA2803">
            <v>-8608140.7799999993</v>
          </cell>
          <cell r="BC2803">
            <v>-8608140.7799999993</v>
          </cell>
        </row>
        <row r="2804">
          <cell r="A2804" t="str">
            <v>3115803</v>
          </cell>
          <cell r="B2804" t="str">
            <v>OUTRAS REC - PLANTAS FRUTIFERAS E ORNAMENTAIS</v>
          </cell>
        </row>
        <row r="2805">
          <cell r="A2805" t="str">
            <v>3115805</v>
          </cell>
          <cell r="B2805" t="str">
            <v>OUTRAS REC - OUTRAS REC</v>
          </cell>
          <cell r="C2805">
            <v>-504288.21</v>
          </cell>
          <cell r="E2805">
            <v>-11579632.359999999</v>
          </cell>
          <cell r="F2805">
            <v>-235174.06</v>
          </cell>
          <cell r="AY2805">
            <v>-8754838.9399999995</v>
          </cell>
          <cell r="BA2805">
            <v>-21073933.57</v>
          </cell>
          <cell r="BC2805">
            <v>-21073933.57</v>
          </cell>
        </row>
        <row r="2806">
          <cell r="A2806" t="str">
            <v>3115806</v>
          </cell>
          <cell r="B2806" t="str">
            <v>OUTRAS REC # RESSARCIMENTO MATERIAL EXTRAVIADO</v>
          </cell>
        </row>
        <row r="2807">
          <cell r="A2807" t="str">
            <v>3115812</v>
          </cell>
          <cell r="B2807" t="str">
            <v>(-) OUTRAS REC - OUTRAS REC - EST. PERDAS</v>
          </cell>
        </row>
        <row r="2808">
          <cell r="A2808" t="str">
            <v>3115813</v>
          </cell>
          <cell r="B2808" t="str">
            <v>OUTRAS REC - VALOR JUSTO - CONTRATOS COMPRA/VENDA</v>
          </cell>
          <cell r="AY2808">
            <v>-32747353.879999999</v>
          </cell>
          <cell r="BA2808">
            <v>-32747353.879999999</v>
          </cell>
          <cell r="BC2808">
            <v>-32747353.879999999</v>
          </cell>
        </row>
        <row r="2809">
          <cell r="A2809" t="str">
            <v>3115814</v>
          </cell>
          <cell r="B2809" t="str">
            <v>OUTRAS REC # RESSARCIMENTO MAT. EXTRAV. PRESTADORA</v>
          </cell>
        </row>
        <row r="2810">
          <cell r="A2810" t="str">
            <v>CBAG31080407</v>
          </cell>
          <cell r="B2810" t="str">
            <v>Outras Receitas - Emp. grupo</v>
          </cell>
        </row>
        <row r="2811">
          <cell r="A2811" t="str">
            <v>3115810</v>
          </cell>
          <cell r="B2811" t="str">
            <v>OUTRAS REC # RESSARCIMENTO MAT. EXTRAV. EMP. GRUPO</v>
          </cell>
        </row>
        <row r="2812">
          <cell r="A2812" t="str">
            <v>CBAG310802</v>
          </cell>
          <cell r="B2812" t="str">
            <v>(-) Deduções s/ Outras Receitas</v>
          </cell>
          <cell r="C2812">
            <v>15913058.92</v>
          </cell>
          <cell r="D2812">
            <v>42097920.939999998</v>
          </cell>
          <cell r="H2812">
            <v>1758417.16</v>
          </cell>
          <cell r="I2812">
            <v>19739.59</v>
          </cell>
          <cell r="J2812">
            <v>19251.54</v>
          </cell>
          <cell r="K2812">
            <v>27984.89</v>
          </cell>
          <cell r="L2812">
            <v>19505.11</v>
          </cell>
          <cell r="M2812">
            <v>20317.68</v>
          </cell>
          <cell r="N2812">
            <v>19991.52</v>
          </cell>
          <cell r="O2812">
            <v>10382.68</v>
          </cell>
          <cell r="AT2812">
            <v>2153.09</v>
          </cell>
          <cell r="AV2812">
            <v>952.16</v>
          </cell>
          <cell r="AX2812">
            <v>0</v>
          </cell>
          <cell r="AY2812">
            <v>1020945.97</v>
          </cell>
          <cell r="BA2812">
            <v>60930621.25</v>
          </cell>
          <cell r="BC2812">
            <v>60930621.25</v>
          </cell>
        </row>
        <row r="2813">
          <cell r="A2813" t="str">
            <v>CBAG31080201</v>
          </cell>
          <cell r="B2813" t="str">
            <v>PIS</v>
          </cell>
          <cell r="C2813">
            <v>1908420.37</v>
          </cell>
          <cell r="D2813">
            <v>7472190.0899999999</v>
          </cell>
          <cell r="H2813">
            <v>161242.10999999999</v>
          </cell>
          <cell r="I2813">
            <v>3515.27</v>
          </cell>
          <cell r="J2813">
            <v>3428.36</v>
          </cell>
          <cell r="K2813">
            <v>4983.6099999999997</v>
          </cell>
          <cell r="L2813">
            <v>3473.51</v>
          </cell>
          <cell r="M2813">
            <v>3618.22</v>
          </cell>
          <cell r="N2813">
            <v>3560.13</v>
          </cell>
          <cell r="O2813">
            <v>1848.97</v>
          </cell>
          <cell r="AT2813">
            <v>383.99</v>
          </cell>
          <cell r="AV2813">
            <v>169.54</v>
          </cell>
          <cell r="AX2813">
            <v>0</v>
          </cell>
          <cell r="AY2813">
            <v>168869.01</v>
          </cell>
          <cell r="BA2813">
            <v>9735703.1799999997</v>
          </cell>
          <cell r="BC2813">
            <v>9735703.1799999997</v>
          </cell>
        </row>
        <row r="2814">
          <cell r="A2814" t="str">
            <v>3190014</v>
          </cell>
          <cell r="B2814" t="str">
            <v>PIS/PASEP-OUTRAS RECEITAS</v>
          </cell>
          <cell r="C2814">
            <v>1908420.37</v>
          </cell>
          <cell r="D2814">
            <v>6761694.8200000003</v>
          </cell>
          <cell r="H2814">
            <v>161242.10999999999</v>
          </cell>
          <cell r="I2814">
            <v>3515.27</v>
          </cell>
          <cell r="J2814">
            <v>3428.36</v>
          </cell>
          <cell r="K2814">
            <v>4983.6099999999997</v>
          </cell>
          <cell r="L2814">
            <v>3473.51</v>
          </cell>
          <cell r="M2814">
            <v>3618.22</v>
          </cell>
          <cell r="N2814">
            <v>3560.13</v>
          </cell>
          <cell r="O2814">
            <v>1848.97</v>
          </cell>
          <cell r="AT2814">
            <v>383.99</v>
          </cell>
          <cell r="AV2814">
            <v>169.54</v>
          </cell>
          <cell r="AX2814">
            <v>0</v>
          </cell>
          <cell r="AY2814">
            <v>168869.01</v>
          </cell>
          <cell r="BA2814">
            <v>9025207.9100000001</v>
          </cell>
          <cell r="BC2814">
            <v>9025207.9100000001</v>
          </cell>
        </row>
        <row r="2815">
          <cell r="A2815" t="str">
            <v>3190018</v>
          </cell>
          <cell r="B2815" t="str">
            <v>PIS/PASEP-SERVIÇOS COBRAVEIS</v>
          </cell>
          <cell r="D2815">
            <v>658501.9</v>
          </cell>
          <cell r="BA2815">
            <v>658501.9</v>
          </cell>
          <cell r="BC2815">
            <v>658501.9</v>
          </cell>
        </row>
        <row r="2816">
          <cell r="A2816" t="str">
            <v>3190044</v>
          </cell>
          <cell r="B2816" t="str">
            <v>PIS DIFERIDO OUTRAS RECEITAS</v>
          </cell>
          <cell r="D2816">
            <v>51993.37</v>
          </cell>
          <cell r="BA2816">
            <v>51993.37</v>
          </cell>
          <cell r="BC2816">
            <v>51993.37</v>
          </cell>
        </row>
        <row r="2817">
          <cell r="A2817" t="str">
            <v>4163824</v>
          </cell>
          <cell r="B2817" t="str">
            <v>GR93-PASEP -  OUTRAS RECEITAS</v>
          </cell>
        </row>
        <row r="2818">
          <cell r="A2818" t="str">
            <v>CBAG31080202</v>
          </cell>
          <cell r="B2818" t="str">
            <v>Cofins</v>
          </cell>
          <cell r="C2818">
            <v>8790299.7699999996</v>
          </cell>
          <cell r="D2818">
            <v>34417360.469999999</v>
          </cell>
          <cell r="H2818">
            <v>742690.89</v>
          </cell>
          <cell r="I2818">
            <v>16224.32</v>
          </cell>
          <cell r="J2818">
            <v>15823.18</v>
          </cell>
          <cell r="K2818">
            <v>23001.279999999999</v>
          </cell>
          <cell r="L2818">
            <v>16031.6</v>
          </cell>
          <cell r="M2818">
            <v>16699.46</v>
          </cell>
          <cell r="N2818">
            <v>16431.39</v>
          </cell>
          <cell r="O2818">
            <v>8533.7099999999991</v>
          </cell>
          <cell r="AT2818">
            <v>1769.1</v>
          </cell>
          <cell r="AV2818">
            <v>782.62</v>
          </cell>
          <cell r="AX2818">
            <v>0</v>
          </cell>
          <cell r="AY2818">
            <v>777821.11</v>
          </cell>
          <cell r="BA2818">
            <v>44843468.899999999</v>
          </cell>
          <cell r="BC2818">
            <v>44843468.899999999</v>
          </cell>
        </row>
        <row r="2819">
          <cell r="A2819" t="str">
            <v>3190004</v>
          </cell>
          <cell r="B2819" t="str">
            <v>COFINS-OUTRAS RECEITAS</v>
          </cell>
          <cell r="C2819">
            <v>8790299.7699999996</v>
          </cell>
          <cell r="D2819">
            <v>31144776.219999999</v>
          </cell>
          <cell r="H2819">
            <v>742690.89</v>
          </cell>
          <cell r="I2819">
            <v>16224.32</v>
          </cell>
          <cell r="J2819">
            <v>15823.18</v>
          </cell>
          <cell r="K2819">
            <v>23001.279999999999</v>
          </cell>
          <cell r="L2819">
            <v>16031.6</v>
          </cell>
          <cell r="M2819">
            <v>16699.46</v>
          </cell>
          <cell r="N2819">
            <v>16431.39</v>
          </cell>
          <cell r="O2819">
            <v>8533.7099999999991</v>
          </cell>
          <cell r="AT2819">
            <v>1769.1</v>
          </cell>
          <cell r="AV2819">
            <v>782.62</v>
          </cell>
          <cell r="AX2819">
            <v>0</v>
          </cell>
          <cell r="AY2819">
            <v>777821.11</v>
          </cell>
          <cell r="BA2819">
            <v>41570884.649999999</v>
          </cell>
          <cell r="BC2819">
            <v>41570884.649999999</v>
          </cell>
        </row>
        <row r="2820">
          <cell r="A2820" t="str">
            <v>3190008</v>
          </cell>
          <cell r="B2820" t="str">
            <v>COFINS-SERVIÇOS COBRAVEIS</v>
          </cell>
          <cell r="D2820">
            <v>3033099.62</v>
          </cell>
          <cell r="BA2820">
            <v>3033099.62</v>
          </cell>
          <cell r="BC2820">
            <v>3033099.62</v>
          </cell>
        </row>
        <row r="2821">
          <cell r="A2821" t="str">
            <v>3190024</v>
          </cell>
          <cell r="B2821" t="str">
            <v>COFINS DIFERIDO OUTRAS RECEITAS</v>
          </cell>
          <cell r="D2821">
            <v>239484.63</v>
          </cell>
          <cell r="BA2821">
            <v>239484.63</v>
          </cell>
          <cell r="BC2821">
            <v>239484.63</v>
          </cell>
        </row>
        <row r="2822">
          <cell r="A2822" t="str">
            <v>4163823</v>
          </cell>
          <cell r="B2822" t="str">
            <v>GR93-COFINS - OUTRAS RECEITAS</v>
          </cell>
        </row>
        <row r="2823">
          <cell r="A2823" t="str">
            <v>CBAG31080203</v>
          </cell>
          <cell r="B2823" t="str">
            <v>ICMS</v>
          </cell>
        </row>
        <row r="2824">
          <cell r="A2824" t="str">
            <v>3190122</v>
          </cell>
          <cell r="B2824" t="str">
            <v>ICMS-OUTRAS RECEITAS</v>
          </cell>
        </row>
        <row r="2825">
          <cell r="A2825" t="str">
            <v>CBAG31080204</v>
          </cell>
          <cell r="B2825" t="str">
            <v>ISSQN</v>
          </cell>
          <cell r="C2825">
            <v>5214338.78</v>
          </cell>
          <cell r="D2825">
            <v>208370.38</v>
          </cell>
          <cell r="H2825">
            <v>854484.16</v>
          </cell>
          <cell r="AY2825">
            <v>74255.850000000006</v>
          </cell>
          <cell r="BA2825">
            <v>6351449.1699999999</v>
          </cell>
          <cell r="BC2825">
            <v>6351449.1699999999</v>
          </cell>
        </row>
        <row r="2826">
          <cell r="A2826" t="str">
            <v>3190200</v>
          </cell>
          <cell r="B2826" t="str">
            <v>ISSQN - IMPOSTO S/SERV DE QUALQUER NATUREZA</v>
          </cell>
          <cell r="C2826">
            <v>1778139.92</v>
          </cell>
          <cell r="D2826">
            <v>208370.38</v>
          </cell>
          <cell r="H2826">
            <v>718511.49</v>
          </cell>
          <cell r="AY2826">
            <v>74255.850000000006</v>
          </cell>
          <cell r="BA2826">
            <v>2779277.64</v>
          </cell>
          <cell r="BC2826">
            <v>2779277.64</v>
          </cell>
        </row>
        <row r="2827">
          <cell r="A2827" t="str">
            <v>3190201</v>
          </cell>
          <cell r="B2827" t="str">
            <v>ISSQN RETIDO POR CLIENTES</v>
          </cell>
          <cell r="C2827">
            <v>3436198.86</v>
          </cell>
          <cell r="H2827">
            <v>135972.67000000001</v>
          </cell>
          <cell r="BA2827">
            <v>3572171.53</v>
          </cell>
          <cell r="BC2827">
            <v>3572171.53</v>
          </cell>
        </row>
        <row r="2828">
          <cell r="A2828" t="str">
            <v>CBAG3109</v>
          </cell>
          <cell r="B2828" t="str">
            <v>Valor Justo do Ativo Indenizável da Concessão</v>
          </cell>
          <cell r="D2828">
            <v>-79169036.760000005</v>
          </cell>
          <cell r="E2828">
            <v>-10771968.09</v>
          </cell>
          <cell r="BA2828">
            <v>-89941004.849999994</v>
          </cell>
          <cell r="BC2828">
            <v>-89941004.849999994</v>
          </cell>
        </row>
        <row r="2829">
          <cell r="A2829" t="str">
            <v>3111800</v>
          </cell>
          <cell r="B2829" t="str">
            <v>VALOR JUSTO DO ATIVO INDENIZAVEL DA CONCESSAO</v>
          </cell>
          <cell r="D2829">
            <v>-79169036.760000005</v>
          </cell>
          <cell r="E2829">
            <v>-10771968.09</v>
          </cell>
          <cell r="BA2829">
            <v>-89941004.849999994</v>
          </cell>
          <cell r="BC2829">
            <v>-89941004.849999994</v>
          </cell>
        </row>
        <row r="2830">
          <cell r="A2830" t="str">
            <v>CBAG32</v>
          </cell>
          <cell r="B2830" t="str">
            <v>CUSTOS E DESPESAS OPERACIONAIS</v>
          </cell>
          <cell r="C2830">
            <v>1859444771.48</v>
          </cell>
          <cell r="D2830">
            <v>13418800239.290001</v>
          </cell>
          <cell r="E2830">
            <v>1076179978.79</v>
          </cell>
          <cell r="F2830">
            <v>86032467.439999998</v>
          </cell>
          <cell r="G2830">
            <v>365522283.43000001</v>
          </cell>
          <cell r="H2830">
            <v>10864704.52</v>
          </cell>
          <cell r="I2830">
            <v>12515343.789999999</v>
          </cell>
          <cell r="J2830">
            <v>12549060.189999999</v>
          </cell>
          <cell r="K2830">
            <v>21485475.329999998</v>
          </cell>
          <cell r="L2830">
            <v>12527627.34</v>
          </cell>
          <cell r="M2830">
            <v>13669490.279999999</v>
          </cell>
          <cell r="N2830">
            <v>15469949.109999999</v>
          </cell>
          <cell r="O2830">
            <v>8650974.4199999999</v>
          </cell>
          <cell r="P2830">
            <v>303116.02</v>
          </cell>
          <cell r="Q2830">
            <v>6112532.04</v>
          </cell>
          <cell r="R2830">
            <v>10850681.550000001</v>
          </cell>
          <cell r="S2830">
            <v>16570214.300000001</v>
          </cell>
          <cell r="T2830">
            <v>14743215.699999999</v>
          </cell>
          <cell r="U2830">
            <v>1658085.15</v>
          </cell>
          <cell r="V2830">
            <v>12418455.09</v>
          </cell>
          <cell r="W2830">
            <v>12269694.6</v>
          </cell>
          <cell r="X2830">
            <v>12021831.720000001</v>
          </cell>
          <cell r="Y2830">
            <v>11163205.66</v>
          </cell>
          <cell r="Z2830">
            <v>11419201.810000001</v>
          </cell>
          <cell r="AA2830">
            <v>11290497.699999999</v>
          </cell>
          <cell r="AB2830">
            <v>11208099.609999999</v>
          </cell>
          <cell r="AC2830">
            <v>15587481.83</v>
          </cell>
          <cell r="AD2830">
            <v>15146031.779999999</v>
          </cell>
          <cell r="AE2830">
            <v>17083025.210000001</v>
          </cell>
          <cell r="AF2830">
            <v>15756345.65</v>
          </cell>
          <cell r="AG2830">
            <v>13998589.5</v>
          </cell>
          <cell r="AH2830">
            <v>15245028.07</v>
          </cell>
          <cell r="AI2830">
            <v>1761582.74</v>
          </cell>
          <cell r="AJ2830">
            <v>3286121.94</v>
          </cell>
          <cell r="AK2830">
            <v>2983744.05</v>
          </cell>
          <cell r="AL2830">
            <v>3461661.22</v>
          </cell>
          <cell r="AM2830">
            <v>11075.64</v>
          </cell>
          <cell r="AN2830">
            <v>21457536.359999999</v>
          </cell>
          <cell r="AO2830">
            <v>-31374.34</v>
          </cell>
          <cell r="AP2830">
            <v>11439445.23</v>
          </cell>
          <cell r="AQ2830">
            <v>11714364.710000001</v>
          </cell>
          <cell r="AR2830">
            <v>11468520.609999999</v>
          </cell>
          <cell r="AS2830">
            <v>11678214.779999999</v>
          </cell>
          <cell r="AT2830">
            <v>398842583.77999997</v>
          </cell>
          <cell r="AU2830">
            <v>19493724.239999998</v>
          </cell>
          <cell r="AV2830">
            <v>3081865.37</v>
          </cell>
          <cell r="AW2830">
            <v>4112293.16</v>
          </cell>
          <cell r="AX2830">
            <v>1880796.73</v>
          </cell>
          <cell r="AY2830">
            <v>4814710418.8599997</v>
          </cell>
          <cell r="AZ2830">
            <v>553266704.34000003</v>
          </cell>
          <cell r="BA2830">
            <v>23013176977.82</v>
          </cell>
          <cell r="BB2830">
            <v>-3523107546.8600001</v>
          </cell>
          <cell r="BC2830">
            <v>19490069430.959999</v>
          </cell>
          <cell r="BD2830">
            <v>212519604.94999999</v>
          </cell>
        </row>
        <row r="2831">
          <cell r="A2831" t="str">
            <v>CBAG3201</v>
          </cell>
          <cell r="B2831" t="str">
            <v>Energia Elétrica Comprada para Revenda</v>
          </cell>
          <cell r="C2831">
            <v>341302312.73000002</v>
          </cell>
          <cell r="D2831">
            <v>5980124096.8699999</v>
          </cell>
          <cell r="F2831">
            <v>142172.49</v>
          </cell>
          <cell r="I2831">
            <v>782716.74</v>
          </cell>
          <cell r="J2831">
            <v>674521.16</v>
          </cell>
          <cell r="K2831">
            <v>327923.14</v>
          </cell>
          <cell r="L2831">
            <v>887763.63</v>
          </cell>
          <cell r="M2831">
            <v>813314.83</v>
          </cell>
          <cell r="N2831">
            <v>561.71</v>
          </cell>
          <cell r="O2831">
            <v>1466317.18</v>
          </cell>
          <cell r="Q2831">
            <v>353219.95</v>
          </cell>
          <cell r="R2831">
            <v>350801.8</v>
          </cell>
          <cell r="S2831">
            <v>1345612.87</v>
          </cell>
          <cell r="T2831">
            <v>1629126.9</v>
          </cell>
          <cell r="V2831">
            <v>59062.63</v>
          </cell>
          <cell r="W2831">
            <v>94310.65</v>
          </cell>
          <cell r="X2831">
            <v>28647.16</v>
          </cell>
          <cell r="Y2831">
            <v>20979.81</v>
          </cell>
          <cell r="Z2831">
            <v>18401.650000000001</v>
          </cell>
          <cell r="AA2831">
            <v>13726.03</v>
          </cell>
          <cell r="AB2831">
            <v>1530.14</v>
          </cell>
          <cell r="AC2831">
            <v>1439.06</v>
          </cell>
          <cell r="AD2831">
            <v>1540.65</v>
          </cell>
          <cell r="AE2831">
            <v>1707.28</v>
          </cell>
          <cell r="AF2831">
            <v>1082.1600000000001</v>
          </cell>
          <cell r="AG2831">
            <v>1773.32</v>
          </cell>
          <cell r="AH2831">
            <v>1310.3800000000001</v>
          </cell>
          <cell r="AI2831">
            <v>0</v>
          </cell>
          <cell r="AJ2831">
            <v>0</v>
          </cell>
          <cell r="AK2831">
            <v>0</v>
          </cell>
          <cell r="AL2831">
            <v>0</v>
          </cell>
          <cell r="AN2831">
            <v>1691515.88</v>
          </cell>
          <cell r="AP2831">
            <v>671809.29</v>
          </cell>
          <cell r="AQ2831">
            <v>895947.62</v>
          </cell>
          <cell r="AR2831">
            <v>1112099.3899999999</v>
          </cell>
          <cell r="AS2831">
            <v>1131628.1299999999</v>
          </cell>
          <cell r="AT2831">
            <v>28631646.350000001</v>
          </cell>
          <cell r="AU2831">
            <v>1750622.68</v>
          </cell>
          <cell r="AY2831">
            <v>4790427045.1000004</v>
          </cell>
          <cell r="BA2831">
            <v>11156758287.360001</v>
          </cell>
          <cell r="BB2831">
            <v>-3059850538.6900001</v>
          </cell>
          <cell r="BC2831">
            <v>8096907748.6700001</v>
          </cell>
        </row>
        <row r="2832">
          <cell r="A2832" t="str">
            <v>CBAG320101</v>
          </cell>
          <cell r="B2832" t="str">
            <v>Câmara de Comercialização de Energia - CCEE</v>
          </cell>
          <cell r="C2832">
            <v>22608834.530000001</v>
          </cell>
          <cell r="D2832">
            <v>315865939.13</v>
          </cell>
          <cell r="F2832">
            <v>142172.49</v>
          </cell>
          <cell r="I2832">
            <v>8707.14</v>
          </cell>
          <cell r="J2832">
            <v>8872.9</v>
          </cell>
          <cell r="K2832">
            <v>8644.18</v>
          </cell>
          <cell r="L2832">
            <v>9262.73</v>
          </cell>
          <cell r="M2832">
            <v>665.84</v>
          </cell>
          <cell r="N2832">
            <v>561.71</v>
          </cell>
          <cell r="O2832">
            <v>394.55</v>
          </cell>
          <cell r="Q2832">
            <v>4915.63</v>
          </cell>
          <cell r="R2832">
            <v>41197.96</v>
          </cell>
          <cell r="S2832">
            <v>58821.91</v>
          </cell>
          <cell r="T2832">
            <v>61757.46</v>
          </cell>
          <cell r="V2832">
            <v>31972.29</v>
          </cell>
          <cell r="W2832">
            <v>38194.949999999997</v>
          </cell>
          <cell r="X2832">
            <v>28647.16</v>
          </cell>
          <cell r="Y2832">
            <v>20979.81</v>
          </cell>
          <cell r="Z2832">
            <v>18401.650000000001</v>
          </cell>
          <cell r="AA2832">
            <v>13726.03</v>
          </cell>
          <cell r="AB2832">
            <v>1530.14</v>
          </cell>
          <cell r="AC2832">
            <v>1439.06</v>
          </cell>
          <cell r="AD2832">
            <v>1540.65</v>
          </cell>
          <cell r="AE2832">
            <v>1707.28</v>
          </cell>
          <cell r="AF2832">
            <v>1082.1600000000001</v>
          </cell>
          <cell r="AG2832">
            <v>1773.32</v>
          </cell>
          <cell r="AH2832">
            <v>1310.3800000000001</v>
          </cell>
          <cell r="AI2832">
            <v>0</v>
          </cell>
          <cell r="AJ2832">
            <v>0</v>
          </cell>
          <cell r="AK2832">
            <v>0</v>
          </cell>
          <cell r="AL2832">
            <v>0</v>
          </cell>
          <cell r="AN2832">
            <v>1681374.4</v>
          </cell>
          <cell r="AP2832">
            <v>577420.61</v>
          </cell>
          <cell r="AQ2832">
            <v>819723.31</v>
          </cell>
          <cell r="AR2832">
            <v>1051542.3500000001</v>
          </cell>
          <cell r="AS2832">
            <v>1050224.93</v>
          </cell>
          <cell r="AT2832">
            <v>14193443.380000001</v>
          </cell>
          <cell r="AU2832">
            <v>1708910.44</v>
          </cell>
          <cell r="AY2832">
            <v>10141235.74</v>
          </cell>
          <cell r="BA2832">
            <v>370206928.19999999</v>
          </cell>
          <cell r="BC2832">
            <v>370206928.19999999</v>
          </cell>
        </row>
        <row r="2833">
          <cell r="A2833" t="str">
            <v>4141700</v>
          </cell>
          <cell r="B2833" t="str">
            <v>GR40-ENCARGO DE ENERGIA DE RESERVA-EER</v>
          </cell>
          <cell r="AY2833">
            <v>1486824.99</v>
          </cell>
          <cell r="BA2833">
            <v>1486824.99</v>
          </cell>
          <cell r="BC2833">
            <v>1486824.99</v>
          </cell>
        </row>
        <row r="2834">
          <cell r="A2834" t="str">
            <v>4141701</v>
          </cell>
          <cell r="B2834" t="str">
            <v>GR40-COMPRA DE ENERGIA-CCEE</v>
          </cell>
          <cell r="C2834">
            <v>1114289.99</v>
          </cell>
          <cell r="D2834">
            <v>315865939.13</v>
          </cell>
          <cell r="F2834">
            <v>59914.25</v>
          </cell>
          <cell r="I2834">
            <v>8707.14</v>
          </cell>
          <cell r="J2834">
            <v>8872.9</v>
          </cell>
          <cell r="K2834">
            <v>8644.18</v>
          </cell>
          <cell r="L2834">
            <v>9262.73</v>
          </cell>
          <cell r="M2834">
            <v>665.84</v>
          </cell>
          <cell r="N2834">
            <v>561.71</v>
          </cell>
          <cell r="O2834">
            <v>394.55</v>
          </cell>
          <cell r="Q2834">
            <v>4915.63</v>
          </cell>
          <cell r="R2834">
            <v>41197.96</v>
          </cell>
          <cell r="S2834">
            <v>58821.91</v>
          </cell>
          <cell r="T2834">
            <v>61757.46</v>
          </cell>
          <cell r="V2834">
            <v>31972.29</v>
          </cell>
          <cell r="W2834">
            <v>38194.949999999997</v>
          </cell>
          <cell r="X2834">
            <v>28647.16</v>
          </cell>
          <cell r="Y2834">
            <v>20979.81</v>
          </cell>
          <cell r="Z2834">
            <v>18401.650000000001</v>
          </cell>
          <cell r="AA2834">
            <v>13726.03</v>
          </cell>
          <cell r="AB2834">
            <v>1530.14</v>
          </cell>
          <cell r="AC2834">
            <v>1439.06</v>
          </cell>
          <cell r="AD2834">
            <v>1540.65</v>
          </cell>
          <cell r="AE2834">
            <v>1707.28</v>
          </cell>
          <cell r="AF2834">
            <v>1082.1600000000001</v>
          </cell>
          <cell r="AG2834">
            <v>1773.32</v>
          </cell>
          <cell r="AH2834">
            <v>1310.3800000000001</v>
          </cell>
          <cell r="AN2834">
            <v>1681374.4</v>
          </cell>
          <cell r="AP2834">
            <v>577420.61</v>
          </cell>
          <cell r="AQ2834">
            <v>819723.31</v>
          </cell>
          <cell r="AR2834">
            <v>1051542.3500000001</v>
          </cell>
          <cell r="AS2834">
            <v>1050224.93</v>
          </cell>
          <cell r="AT2834">
            <v>14193443.380000001</v>
          </cell>
          <cell r="AU2834">
            <v>1708910.44</v>
          </cell>
          <cell r="AY2834">
            <v>9536540.7799999993</v>
          </cell>
          <cell r="BA2834">
            <v>348025430.45999998</v>
          </cell>
          <cell r="BC2834">
            <v>348025430.45999998</v>
          </cell>
        </row>
        <row r="2835">
          <cell r="A2835" t="str">
            <v>4141702</v>
          </cell>
          <cell r="B2835" t="str">
            <v>GR40-CONTRIB MENSAL # CCEE</v>
          </cell>
          <cell r="C2835">
            <v>0</v>
          </cell>
          <cell r="F2835">
            <v>82258.240000000005</v>
          </cell>
          <cell r="I2835">
            <v>0</v>
          </cell>
          <cell r="J2835">
            <v>0</v>
          </cell>
          <cell r="K2835">
            <v>0</v>
          </cell>
          <cell r="L2835">
            <v>0</v>
          </cell>
          <cell r="M2835">
            <v>0</v>
          </cell>
          <cell r="N2835">
            <v>0</v>
          </cell>
          <cell r="O2835">
            <v>0</v>
          </cell>
          <cell r="Q2835">
            <v>0</v>
          </cell>
          <cell r="R2835">
            <v>0</v>
          </cell>
          <cell r="S2835">
            <v>0</v>
          </cell>
          <cell r="T2835">
            <v>0</v>
          </cell>
          <cell r="V2835">
            <v>0</v>
          </cell>
          <cell r="W2835">
            <v>0</v>
          </cell>
          <cell r="X2835">
            <v>0</v>
          </cell>
          <cell r="Y2835">
            <v>0</v>
          </cell>
          <cell r="Z2835">
            <v>0</v>
          </cell>
          <cell r="AA2835">
            <v>0</v>
          </cell>
          <cell r="AB2835">
            <v>0</v>
          </cell>
          <cell r="AC2835">
            <v>0</v>
          </cell>
          <cell r="AD2835">
            <v>0</v>
          </cell>
          <cell r="AE2835">
            <v>0</v>
          </cell>
          <cell r="AF2835">
            <v>0</v>
          </cell>
          <cell r="AG2835">
            <v>0</v>
          </cell>
          <cell r="AH2835">
            <v>0</v>
          </cell>
          <cell r="AI2835">
            <v>0</v>
          </cell>
          <cell r="AJ2835">
            <v>0</v>
          </cell>
          <cell r="AK2835">
            <v>0</v>
          </cell>
          <cell r="AL2835">
            <v>0</v>
          </cell>
          <cell r="AN2835">
            <v>0</v>
          </cell>
          <cell r="AP2835">
            <v>0</v>
          </cell>
          <cell r="AQ2835">
            <v>0</v>
          </cell>
          <cell r="AR2835">
            <v>0</v>
          </cell>
          <cell r="AS2835">
            <v>0</v>
          </cell>
          <cell r="AT2835">
            <v>0</v>
          </cell>
          <cell r="AU2835">
            <v>0</v>
          </cell>
          <cell r="AY2835">
            <v>0</v>
          </cell>
          <cell r="BA2835">
            <v>82258.240000000005</v>
          </cell>
          <cell r="BC2835">
            <v>82258.240000000005</v>
          </cell>
        </row>
        <row r="2836">
          <cell r="A2836" t="str">
            <v>4141709</v>
          </cell>
          <cell r="B2836" t="str">
            <v>GR40- PREMIO DE RISCO GSF</v>
          </cell>
          <cell r="C2836">
            <v>21494544.539999999</v>
          </cell>
          <cell r="BA2836">
            <v>21494544.539999999</v>
          </cell>
          <cell r="BC2836">
            <v>21494544.539999999</v>
          </cell>
        </row>
        <row r="2837">
          <cell r="A2837" t="str">
            <v>4141798</v>
          </cell>
          <cell r="B2837" t="str">
            <v>GR40-CREDITO DE COFINS</v>
          </cell>
          <cell r="AY2837">
            <v>-724777.11</v>
          </cell>
          <cell r="BA2837">
            <v>-724777.11</v>
          </cell>
          <cell r="BC2837">
            <v>-724777.11</v>
          </cell>
        </row>
        <row r="2838">
          <cell r="A2838" t="str">
            <v>4141799</v>
          </cell>
          <cell r="B2838" t="str">
            <v>GR40-CREDITO DE PIS</v>
          </cell>
          <cell r="AY2838">
            <v>-157352.92000000001</v>
          </cell>
          <cell r="BA2838">
            <v>-157352.92000000001</v>
          </cell>
          <cell r="BC2838">
            <v>-157352.92000000001</v>
          </cell>
        </row>
        <row r="2839">
          <cell r="A2839" t="str">
            <v>CBAG320102</v>
          </cell>
          <cell r="B2839" t="str">
            <v>Energia Elétrica p/ Revenda - Leilão</v>
          </cell>
          <cell r="D2839">
            <v>3610624167.6199999</v>
          </cell>
          <cell r="BA2839">
            <v>3610624167.6199999</v>
          </cell>
          <cell r="BB2839">
            <v>-47368137.539999999</v>
          </cell>
          <cell r="BC2839">
            <v>3563256030.0799999</v>
          </cell>
        </row>
        <row r="2840">
          <cell r="A2840" t="str">
            <v>4141806</v>
          </cell>
          <cell r="B2840" t="str">
            <v>GR41-ENERGIA ELETR.COMPR.P/REVENDA-LEILAO</v>
          </cell>
        </row>
        <row r="2841">
          <cell r="A2841" t="str">
            <v>4141807</v>
          </cell>
          <cell r="B2841" t="str">
            <v>GR41-ENERGIA ELETR.COMPR.P/REVENDA-NOVA</v>
          </cell>
        </row>
        <row r="2842">
          <cell r="A2842" t="str">
            <v>4141821</v>
          </cell>
          <cell r="B2842" t="str">
            <v>GR41-(-)ENERGIA ELETR.COMPR.P/REVENDA-MCSD-EN</v>
          </cell>
          <cell r="D2842">
            <v>26521840.02</v>
          </cell>
          <cell r="BA2842">
            <v>26521840.02</v>
          </cell>
          <cell r="BC2842">
            <v>26521840.02</v>
          </cell>
        </row>
        <row r="2843">
          <cell r="A2843" t="str">
            <v>4141822</v>
          </cell>
          <cell r="B2843" t="str">
            <v>SUPRIMENTO DE ENERGIA ELETRICA CCEAR-D</v>
          </cell>
          <cell r="D2843">
            <v>1755076992.6900001</v>
          </cell>
          <cell r="BA2843">
            <v>1755076992.6900001</v>
          </cell>
          <cell r="BB2843">
            <v>-27231752.469999999</v>
          </cell>
          <cell r="BC2843">
            <v>1727845240.22</v>
          </cell>
        </row>
        <row r="2844">
          <cell r="A2844" t="str">
            <v>4141823</v>
          </cell>
          <cell r="B2844" t="str">
            <v>SUPRIMENTO DE ENERGIA ELETRICA CCEAR-Q</v>
          </cell>
          <cell r="D2844">
            <v>757099300.29999995</v>
          </cell>
          <cell r="BA2844">
            <v>757099300.29999995</v>
          </cell>
          <cell r="BB2844">
            <v>-9531453.9600000009</v>
          </cell>
          <cell r="BC2844">
            <v>747567846.34000003</v>
          </cell>
        </row>
        <row r="2845">
          <cell r="A2845" t="str">
            <v>4141824</v>
          </cell>
          <cell r="B2845" t="str">
            <v>SUPRIMENTO DE ENERGIA ELETRICA CCEN</v>
          </cell>
          <cell r="D2845">
            <v>317412122.02999997</v>
          </cell>
          <cell r="BA2845">
            <v>317412122.02999997</v>
          </cell>
          <cell r="BC2845">
            <v>317412122.02999997</v>
          </cell>
        </row>
        <row r="2846">
          <cell r="A2846" t="str">
            <v>4141825</v>
          </cell>
          <cell r="B2846" t="str">
            <v>SUPRIMENTO DE ENERGIA ELETRICA CCGF</v>
          </cell>
          <cell r="D2846">
            <v>754513912.58000004</v>
          </cell>
          <cell r="BA2846">
            <v>754513912.58000004</v>
          </cell>
          <cell r="BB2846">
            <v>-10604931.109999999</v>
          </cell>
          <cell r="BC2846">
            <v>743908981.47000003</v>
          </cell>
        </row>
        <row r="2847">
          <cell r="A2847" t="str">
            <v>CBAG320103</v>
          </cell>
          <cell r="B2847" t="str">
            <v>Energia Elétrica p/ Revenda - Itaipu</v>
          </cell>
          <cell r="D2847">
            <v>1460954874.9200001</v>
          </cell>
          <cell r="BA2847">
            <v>1460954874.9200001</v>
          </cell>
          <cell r="BC2847">
            <v>1460954874.9200001</v>
          </cell>
        </row>
        <row r="2848">
          <cell r="A2848" t="str">
            <v>4141800</v>
          </cell>
          <cell r="B2848" t="str">
            <v>GR41-ENERGIA ELETR.COMPR.P/REVENDA-ITAIPU</v>
          </cell>
          <cell r="D2848">
            <v>1460954874.9200001</v>
          </cell>
          <cell r="BA2848">
            <v>1460954874.9200001</v>
          </cell>
          <cell r="BC2848">
            <v>1460954874.9200001</v>
          </cell>
        </row>
        <row r="2849">
          <cell r="A2849" t="str">
            <v>CBAG320104</v>
          </cell>
          <cell r="B2849" t="str">
            <v>Energia Elétrica p/ Revenda - Recompra sobras</v>
          </cell>
          <cell r="AY2849">
            <v>-24982.78</v>
          </cell>
          <cell r="BA2849">
            <v>-24982.78</v>
          </cell>
          <cell r="BC2849">
            <v>-24982.78</v>
          </cell>
        </row>
        <row r="2850">
          <cell r="A2850" t="str">
            <v>4141808</v>
          </cell>
          <cell r="B2850" t="str">
            <v>GR41-ENERGIA ELETR.COMPR.P/REVENDA-RECOMPRA SOBRA</v>
          </cell>
          <cell r="AY2850">
            <v>-24982.78</v>
          </cell>
          <cell r="BA2850">
            <v>-24982.78</v>
          </cell>
          <cell r="BC2850">
            <v>-24982.78</v>
          </cell>
        </row>
        <row r="2851">
          <cell r="A2851" t="str">
            <v>CBAG320105</v>
          </cell>
          <cell r="B2851" t="str">
            <v>Energia Elétrica p/ Revenda - Contr.Bilateral</v>
          </cell>
          <cell r="C2851">
            <v>328273443.82999998</v>
          </cell>
          <cell r="I2851">
            <v>774009.6</v>
          </cell>
          <cell r="J2851">
            <v>665648.26</v>
          </cell>
          <cell r="K2851">
            <v>319278.96000000002</v>
          </cell>
          <cell r="L2851">
            <v>878500.9</v>
          </cell>
          <cell r="M2851">
            <v>812648.99</v>
          </cell>
          <cell r="O2851">
            <v>1465922.63</v>
          </cell>
          <cell r="Q2851">
            <v>348304.32</v>
          </cell>
          <cell r="R2851">
            <v>309603.84000000003</v>
          </cell>
          <cell r="S2851">
            <v>1286790.96</v>
          </cell>
          <cell r="T2851">
            <v>1567369.44</v>
          </cell>
          <cell r="V2851">
            <v>27090.34</v>
          </cell>
          <cell r="W2851">
            <v>56115.7</v>
          </cell>
          <cell r="AN2851">
            <v>10141.48</v>
          </cell>
          <cell r="AP2851">
            <v>94388.68</v>
          </cell>
          <cell r="AQ2851">
            <v>76224.31</v>
          </cell>
          <cell r="AR2851">
            <v>60557.04</v>
          </cell>
          <cell r="AS2851">
            <v>81403.199999999997</v>
          </cell>
          <cell r="AT2851">
            <v>17356580.16</v>
          </cell>
          <cell r="AU2851">
            <v>41712.239999999998</v>
          </cell>
          <cell r="AY2851">
            <v>5267689596.5900002</v>
          </cell>
          <cell r="BA2851">
            <v>5622195331.4700003</v>
          </cell>
          <cell r="BB2851">
            <v>-3012482401.1500001</v>
          </cell>
          <cell r="BC2851">
            <v>2609712930.3200002</v>
          </cell>
        </row>
        <row r="2852">
          <cell r="A2852" t="str">
            <v>4141809</v>
          </cell>
          <cell r="B2852" t="str">
            <v>GR41-ENERGIA ELETR.COMPR.P/REVENDA-C.BILATERAL</v>
          </cell>
          <cell r="C2852">
            <v>328273443.82999998</v>
          </cell>
          <cell r="I2852">
            <v>774009.6</v>
          </cell>
          <cell r="J2852">
            <v>665648.26</v>
          </cell>
          <cell r="K2852">
            <v>319278.96000000002</v>
          </cell>
          <cell r="L2852">
            <v>878500.9</v>
          </cell>
          <cell r="M2852">
            <v>812648.99</v>
          </cell>
          <cell r="O2852">
            <v>1465922.63</v>
          </cell>
          <cell r="Q2852">
            <v>348304.32</v>
          </cell>
          <cell r="R2852">
            <v>309603.84000000003</v>
          </cell>
          <cell r="S2852">
            <v>1286790.96</v>
          </cell>
          <cell r="T2852">
            <v>1567369.44</v>
          </cell>
          <cell r="V2852">
            <v>27090.34</v>
          </cell>
          <cell r="W2852">
            <v>56115.7</v>
          </cell>
          <cell r="AN2852">
            <v>10141.48</v>
          </cell>
          <cell r="AP2852">
            <v>94388.68</v>
          </cell>
          <cell r="AQ2852">
            <v>76224.31</v>
          </cell>
          <cell r="AR2852">
            <v>60557.04</v>
          </cell>
          <cell r="AS2852">
            <v>81403.199999999997</v>
          </cell>
          <cell r="AT2852">
            <v>17356580.16</v>
          </cell>
          <cell r="AU2852">
            <v>41712.239999999998</v>
          </cell>
          <cell r="AY2852">
            <v>5267689596.5900002</v>
          </cell>
          <cell r="BA2852">
            <v>5622195331.4700003</v>
          </cell>
          <cell r="BB2852">
            <v>-3012482401.1500001</v>
          </cell>
          <cell r="BC2852">
            <v>2609712930.3200002</v>
          </cell>
        </row>
        <row r="2853">
          <cell r="A2853" t="str">
            <v>CBAG320106</v>
          </cell>
          <cell r="B2853" t="str">
            <v>Energia Elétrica p/ Revenda - Outros</v>
          </cell>
          <cell r="D2853">
            <v>651080250.63999999</v>
          </cell>
          <cell r="AY2853">
            <v>0</v>
          </cell>
          <cell r="BA2853">
            <v>651080250.63999999</v>
          </cell>
          <cell r="BC2853">
            <v>651080250.63999999</v>
          </cell>
        </row>
        <row r="2854">
          <cell r="A2854" t="str">
            <v>4141812</v>
          </cell>
          <cell r="B2854" t="str">
            <v>GR41-ENERGIA ELETRICA-SISTEMA DE COMPENSACAO</v>
          </cell>
          <cell r="D2854">
            <v>675829020.88999999</v>
          </cell>
          <cell r="BA2854">
            <v>675829020.88999999</v>
          </cell>
          <cell r="BC2854">
            <v>675829020.88999999</v>
          </cell>
        </row>
        <row r="2855">
          <cell r="A2855" t="str">
            <v>4141816</v>
          </cell>
          <cell r="B2855" t="str">
            <v>GR41-SUPRIMENTO DE ENERGIA-RESSARCIMENTO</v>
          </cell>
          <cell r="D2855">
            <v>-24748770.25</v>
          </cell>
          <cell r="BA2855">
            <v>-24748770.25</v>
          </cell>
          <cell r="BC2855">
            <v>-24748770.25</v>
          </cell>
        </row>
        <row r="2856">
          <cell r="A2856" t="str">
            <v>4141892</v>
          </cell>
          <cell r="B2856" t="str">
            <v>GR41-ENERGIA ELETRICA-VALOR JUSTO-CT COMPRA/VENDA</v>
          </cell>
          <cell r="AY2856">
            <v>0</v>
          </cell>
          <cell r="BA2856">
            <v>0</v>
          </cell>
          <cell r="BC2856">
            <v>0</v>
          </cell>
        </row>
        <row r="2857">
          <cell r="A2857" t="str">
            <v>CBAG320108</v>
          </cell>
          <cell r="B2857" t="str">
            <v>Prog Incentivo Novas Fontes Energia - Proinfa</v>
          </cell>
          <cell r="C2857">
            <v>19384421.870000001</v>
          </cell>
          <cell r="D2857">
            <v>418076591.88</v>
          </cell>
          <cell r="BA2857">
            <v>437461013.75</v>
          </cell>
          <cell r="BC2857">
            <v>437461013.75</v>
          </cell>
        </row>
        <row r="2858">
          <cell r="A2858" t="str">
            <v>4142100</v>
          </cell>
          <cell r="B2858" t="str">
            <v>GR43-ENERGIA ELETRICA REVENDA-PROINFA-CONS.CATIVO</v>
          </cell>
          <cell r="D2858">
            <v>255953560.08000001</v>
          </cell>
          <cell r="BA2858">
            <v>255953560.08000001</v>
          </cell>
          <cell r="BC2858">
            <v>255953560.08000001</v>
          </cell>
        </row>
        <row r="2859">
          <cell r="A2859" t="str">
            <v>4142103</v>
          </cell>
          <cell r="B2859" t="str">
            <v>GR43-ENERGIA ELÉTRICA REVENDA-PROINFA-CONS.LIVRE</v>
          </cell>
          <cell r="C2859">
            <v>19384421.870000001</v>
          </cell>
          <cell r="D2859">
            <v>162123031.80000001</v>
          </cell>
          <cell r="BA2859">
            <v>181507453.66999999</v>
          </cell>
          <cell r="BC2859">
            <v>181507453.66999999</v>
          </cell>
        </row>
        <row r="2860">
          <cell r="A2860" t="str">
            <v>CBAG320109</v>
          </cell>
          <cell r="B2860" t="str">
            <v>(-)PIS/Pasep e Cofins s/ En. Elét. p/ Revenda</v>
          </cell>
          <cell r="C2860">
            <v>-28964387.5</v>
          </cell>
          <cell r="D2860">
            <v>-476477727.31999999</v>
          </cell>
          <cell r="AT2860">
            <v>-2918377.19</v>
          </cell>
          <cell r="AY2860">
            <v>-487378804.44999999</v>
          </cell>
          <cell r="BA2860">
            <v>-995739296.46000004</v>
          </cell>
          <cell r="BC2860">
            <v>-995739296.46000004</v>
          </cell>
        </row>
        <row r="2861">
          <cell r="A2861" t="str">
            <v>4141893</v>
          </cell>
          <cell r="B2861" t="str">
            <v>GR41-ESTORNO CRÉDITO COFINS - PNT</v>
          </cell>
          <cell r="D2861">
            <v>8183760.6600000001</v>
          </cell>
          <cell r="BA2861">
            <v>8183760.6600000001</v>
          </cell>
          <cell r="BC2861">
            <v>8183760.6600000001</v>
          </cell>
        </row>
        <row r="2862">
          <cell r="A2862" t="str">
            <v>4141894</v>
          </cell>
          <cell r="B2862" t="str">
            <v>GR41-ESTORNO CRÉDITO PIS - PNT</v>
          </cell>
          <cell r="D2862">
            <v>1776737.51</v>
          </cell>
          <cell r="BA2862">
            <v>1776737.51</v>
          </cell>
          <cell r="BC2862">
            <v>1776737.51</v>
          </cell>
        </row>
        <row r="2863">
          <cell r="A2863" t="str">
            <v>4141898</v>
          </cell>
          <cell r="B2863" t="str">
            <v>GR41-CREDITO DE COFINS</v>
          </cell>
          <cell r="C2863">
            <v>-23797767.030000001</v>
          </cell>
          <cell r="D2863">
            <v>-380462770.47000003</v>
          </cell>
          <cell r="AT2863">
            <v>-2397801.7999999998</v>
          </cell>
          <cell r="AY2863">
            <v>-400440963.66000003</v>
          </cell>
          <cell r="BA2863">
            <v>-807099302.96000004</v>
          </cell>
          <cell r="BC2863">
            <v>-807099302.96000004</v>
          </cell>
        </row>
        <row r="2864">
          <cell r="A2864" t="str">
            <v>4141899</v>
          </cell>
          <cell r="B2864" t="str">
            <v>GR41-CREDITO DE PIS</v>
          </cell>
          <cell r="C2864">
            <v>-5166620.47</v>
          </cell>
          <cell r="D2864">
            <v>-82600469.859999999</v>
          </cell>
          <cell r="AT2864">
            <v>-520575.39</v>
          </cell>
          <cell r="AY2864">
            <v>-86937840.790000007</v>
          </cell>
          <cell r="BA2864">
            <v>-175225506.50999999</v>
          </cell>
          <cell r="BC2864">
            <v>-175225506.50999999</v>
          </cell>
        </row>
        <row r="2865">
          <cell r="A2865" t="str">
            <v>4142198</v>
          </cell>
          <cell r="B2865" t="str">
            <v>GR43-CREDITO DE COFINS</v>
          </cell>
          <cell r="D2865">
            <v>-19205393.210000001</v>
          </cell>
          <cell r="BA2865">
            <v>-19205393.210000001</v>
          </cell>
          <cell r="BC2865">
            <v>-19205393.210000001</v>
          </cell>
        </row>
        <row r="2866">
          <cell r="A2866" t="str">
            <v>4142199</v>
          </cell>
          <cell r="B2866" t="str">
            <v>GR43-CREDITO DE PIS</v>
          </cell>
          <cell r="D2866">
            <v>-4169591.95</v>
          </cell>
          <cell r="BA2866">
            <v>-4169591.95</v>
          </cell>
          <cell r="BC2866">
            <v>-4169591.95</v>
          </cell>
        </row>
        <row r="2867">
          <cell r="A2867" t="str">
            <v>CBAG320111</v>
          </cell>
          <cell r="B2867" t="str">
            <v>Perdas totais na compra de energia</v>
          </cell>
          <cell r="D2867">
            <v>0</v>
          </cell>
          <cell r="BA2867">
            <v>0</v>
          </cell>
          <cell r="BC2867">
            <v>0</v>
          </cell>
        </row>
        <row r="2868">
          <cell r="A2868" t="str">
            <v>4141818</v>
          </cell>
          <cell r="B2868" t="str">
            <v>GR41-(-) PERDAS TOTAIS NA COMPRA DE ENERGIA</v>
          </cell>
          <cell r="D2868">
            <v>-560764921.65999997</v>
          </cell>
          <cell r="BA2868">
            <v>-560764921.65999997</v>
          </cell>
          <cell r="BC2868">
            <v>-560764921.65999997</v>
          </cell>
        </row>
        <row r="2869">
          <cell r="A2869" t="str">
            <v>4141819</v>
          </cell>
          <cell r="B2869" t="str">
            <v>GR41-PERDAS TÉCNICAS - PT</v>
          </cell>
          <cell r="D2869">
            <v>453083860.31</v>
          </cell>
          <cell r="BA2869">
            <v>453083860.31</v>
          </cell>
          <cell r="BC2869">
            <v>453083860.31</v>
          </cell>
        </row>
        <row r="2870">
          <cell r="A2870" t="str">
            <v>4141820</v>
          </cell>
          <cell r="B2870" t="str">
            <v>GR41-PERDAS NÃO TÉCNICAS - PNT</v>
          </cell>
          <cell r="D2870">
            <v>107681061.34999999</v>
          </cell>
          <cell r="BA2870">
            <v>107681061.34999999</v>
          </cell>
          <cell r="BC2870">
            <v>107681061.34999999</v>
          </cell>
        </row>
        <row r="2871">
          <cell r="A2871" t="str">
            <v>CBAG3202</v>
          </cell>
          <cell r="B2871" t="str">
            <v>Encargos de Uso da Rede Elétrica</v>
          </cell>
          <cell r="C2871">
            <v>344501095.19999999</v>
          </cell>
          <cell r="D2871">
            <v>2313202682.6399999</v>
          </cell>
          <cell r="F2871">
            <v>23424822.129999999</v>
          </cell>
          <cell r="G2871">
            <v>33129015.079999998</v>
          </cell>
          <cell r="I2871">
            <v>1768768.89</v>
          </cell>
          <cell r="J2871">
            <v>1649412.34</v>
          </cell>
          <cell r="K2871">
            <v>1677885.27</v>
          </cell>
          <cell r="L2871">
            <v>1747381.31</v>
          </cell>
          <cell r="M2871">
            <v>2125194.4300000002</v>
          </cell>
          <cell r="N2871">
            <v>2153175.71</v>
          </cell>
          <cell r="O2871">
            <v>1179956.44</v>
          </cell>
          <cell r="Q2871">
            <v>657925.25</v>
          </cell>
          <cell r="R2871">
            <v>1122948.43</v>
          </cell>
          <cell r="S2871">
            <v>1677945.61</v>
          </cell>
          <cell r="T2871">
            <v>1697081.57</v>
          </cell>
          <cell r="V2871">
            <v>1137052.1299999999</v>
          </cell>
          <cell r="W2871">
            <v>1141847.02</v>
          </cell>
          <cell r="X2871">
            <v>1136641.45</v>
          </cell>
          <cell r="Y2871">
            <v>1031023.72</v>
          </cell>
          <cell r="Z2871">
            <v>1035986.1</v>
          </cell>
          <cell r="AA2871">
            <v>1031023.75</v>
          </cell>
          <cell r="AB2871">
            <v>1005398.47</v>
          </cell>
          <cell r="AC2871">
            <v>1314139.75</v>
          </cell>
          <cell r="AD2871">
            <v>1317036.8899999999</v>
          </cell>
          <cell r="AE2871">
            <v>1108736.5</v>
          </cell>
          <cell r="AF2871">
            <v>1314139.75</v>
          </cell>
          <cell r="AG2871">
            <v>1314139.75</v>
          </cell>
          <cell r="AH2871">
            <v>1316185.8400000001</v>
          </cell>
          <cell r="AI2871">
            <v>530797.31000000006</v>
          </cell>
          <cell r="AJ2871">
            <v>1022005.39</v>
          </cell>
          <cell r="AK2871">
            <v>1163591.83</v>
          </cell>
          <cell r="AL2871">
            <v>1159627.07</v>
          </cell>
          <cell r="AN2871">
            <v>3135319.85</v>
          </cell>
          <cell r="AP2871">
            <v>2195467.42</v>
          </cell>
          <cell r="AQ2871">
            <v>2183370.3199999998</v>
          </cell>
          <cell r="AR2871">
            <v>2197992.85</v>
          </cell>
          <cell r="AS2871">
            <v>2212872.2200000002</v>
          </cell>
          <cell r="AT2871">
            <v>148609995.68000001</v>
          </cell>
          <cell r="AU2871">
            <v>1296468.06</v>
          </cell>
          <cell r="BA2871">
            <v>2912626149.4200001</v>
          </cell>
          <cell r="BB2871">
            <v>-392097710.36000001</v>
          </cell>
          <cell r="BC2871">
            <v>2520528439.0599999</v>
          </cell>
        </row>
        <row r="2872">
          <cell r="A2872" t="str">
            <v>CBAG320201</v>
          </cell>
          <cell r="B2872" t="str">
            <v>Transporte de Potência de Energia Elétrica</v>
          </cell>
          <cell r="D2872">
            <v>151240007.46000001</v>
          </cell>
          <cell r="BA2872">
            <v>151240007.46000001</v>
          </cell>
          <cell r="BB2872">
            <v>-1081441.74</v>
          </cell>
          <cell r="BC2872">
            <v>150158565.72</v>
          </cell>
        </row>
        <row r="2873">
          <cell r="A2873" t="str">
            <v>4141901</v>
          </cell>
          <cell r="B2873" t="str">
            <v>GR42-TRANSPORTE DE POTENCIA DE ENERGIA ELETRICA</v>
          </cell>
          <cell r="D2873">
            <v>12967014.66</v>
          </cell>
          <cell r="BA2873">
            <v>12967014.66</v>
          </cell>
          <cell r="BB2873">
            <v>-1081441.74</v>
          </cell>
          <cell r="BC2873">
            <v>11885572.92</v>
          </cell>
        </row>
        <row r="2874">
          <cell r="A2874" t="str">
            <v>4141914</v>
          </cell>
          <cell r="B2874" t="str">
            <v>TRANSPORTE DE ENERGIA DE ITAIPU</v>
          </cell>
          <cell r="D2874">
            <v>138272992.80000001</v>
          </cell>
          <cell r="BA2874">
            <v>138272992.80000001</v>
          </cell>
          <cell r="BC2874">
            <v>138272992.80000001</v>
          </cell>
        </row>
        <row r="2875">
          <cell r="A2875" t="str">
            <v>CBAG320202</v>
          </cell>
          <cell r="B2875" t="str">
            <v>Encargos dos Serviços do Sistema - ESS</v>
          </cell>
          <cell r="D2875">
            <v>340254322.92000002</v>
          </cell>
          <cell r="BA2875">
            <v>340254322.92000002</v>
          </cell>
          <cell r="BC2875">
            <v>340254322.92000002</v>
          </cell>
        </row>
        <row r="2876">
          <cell r="A2876" t="str">
            <v>4141911</v>
          </cell>
          <cell r="B2876" t="str">
            <v>GR42-EFEITOS ESS CNPE E CONER</v>
          </cell>
          <cell r="D2876">
            <v>470691781.00999999</v>
          </cell>
          <cell r="BA2876">
            <v>470691781.00999999</v>
          </cell>
          <cell r="BC2876">
            <v>470691781.00999999</v>
          </cell>
        </row>
        <row r="2877">
          <cell r="A2877" t="str">
            <v>4141994</v>
          </cell>
          <cell r="B2877" t="str">
            <v>GR42-ENCARGOS DE SERVICOS DO SISTEMA-ESS-PROVISAO</v>
          </cell>
          <cell r="D2877">
            <v>-130437458.09</v>
          </cell>
          <cell r="BA2877">
            <v>-130437458.09</v>
          </cell>
          <cell r="BC2877">
            <v>-130437458.09</v>
          </cell>
        </row>
        <row r="2878">
          <cell r="A2878" t="str">
            <v>CBAG320203</v>
          </cell>
          <cell r="B2878" t="str">
            <v>Encargos de Uso do Sistema - Rede Básica</v>
          </cell>
          <cell r="C2878">
            <v>378200510.74000001</v>
          </cell>
          <cell r="D2878">
            <v>1757224888.04</v>
          </cell>
          <cell r="F2878">
            <v>25773105.140000001</v>
          </cell>
          <cell r="G2878">
            <v>36505809.840000004</v>
          </cell>
          <cell r="I2878">
            <v>1752159.91</v>
          </cell>
          <cell r="J2878">
            <v>1636123.67</v>
          </cell>
          <cell r="K2878">
            <v>1674403.99</v>
          </cell>
          <cell r="L2878">
            <v>1726040.4</v>
          </cell>
          <cell r="M2878">
            <v>2102968.13</v>
          </cell>
          <cell r="N2878">
            <v>2128491.41</v>
          </cell>
          <cell r="O2878">
            <v>1167472.6599999999</v>
          </cell>
          <cell r="Q2878">
            <v>623757.85</v>
          </cell>
          <cell r="R2878">
            <v>1113168.01</v>
          </cell>
          <cell r="S2878">
            <v>1647373.89</v>
          </cell>
          <cell r="T2878">
            <v>1682094.45</v>
          </cell>
          <cell r="V2878">
            <v>1126900.06</v>
          </cell>
          <cell r="W2878">
            <v>1132271.0900000001</v>
          </cell>
          <cell r="X2878">
            <v>1125914.93</v>
          </cell>
          <cell r="Y2878">
            <v>1021293.93</v>
          </cell>
          <cell r="Z2878">
            <v>1026256.31</v>
          </cell>
          <cell r="AA2878">
            <v>1021861.37</v>
          </cell>
          <cell r="AB2878">
            <v>996657.8</v>
          </cell>
          <cell r="AC2878">
            <v>1301730.71</v>
          </cell>
          <cell r="AD2878">
            <v>1305161.8600000001</v>
          </cell>
          <cell r="AE2878">
            <v>1098284.33</v>
          </cell>
          <cell r="AF2878">
            <v>1301730.71</v>
          </cell>
          <cell r="AG2878">
            <v>1301730.71</v>
          </cell>
          <cell r="AH2878">
            <v>1304414.54</v>
          </cell>
          <cell r="AI2878">
            <v>480251.21</v>
          </cell>
          <cell r="AJ2878">
            <v>904307.11</v>
          </cell>
          <cell r="AK2878">
            <v>1029946.94</v>
          </cell>
          <cell r="AL2878">
            <v>1026123.8</v>
          </cell>
          <cell r="AN2878">
            <v>2857094.16</v>
          </cell>
          <cell r="AP2878">
            <v>2002193.1</v>
          </cell>
          <cell r="AQ2878">
            <v>1989272.15</v>
          </cell>
          <cell r="AR2878">
            <v>2003671.73</v>
          </cell>
          <cell r="AS2878">
            <v>2018315.68</v>
          </cell>
          <cell r="AT2878">
            <v>163757569.87</v>
          </cell>
          <cell r="AU2878">
            <v>1296468.06</v>
          </cell>
          <cell r="BA2878">
            <v>2409387790.29</v>
          </cell>
          <cell r="BB2878">
            <v>-391016268.62</v>
          </cell>
          <cell r="BC2878">
            <v>2018371521.6700001</v>
          </cell>
        </row>
        <row r="2879">
          <cell r="A2879" t="str">
            <v>4141902</v>
          </cell>
          <cell r="B2879" t="str">
            <v>GR42-ENCARGOS DE USO DO SISTEMA DE TRANSMISSAO</v>
          </cell>
          <cell r="C2879">
            <v>378200510.74000001</v>
          </cell>
          <cell r="D2879">
            <v>1757224888.04</v>
          </cell>
          <cell r="F2879">
            <v>25773105.140000001</v>
          </cell>
          <cell r="G2879">
            <v>36505809.840000004</v>
          </cell>
          <cell r="I2879">
            <v>1752159.91</v>
          </cell>
          <cell r="J2879">
            <v>1636123.67</v>
          </cell>
          <cell r="K2879">
            <v>1674403.99</v>
          </cell>
          <cell r="L2879">
            <v>1726040.4</v>
          </cell>
          <cell r="M2879">
            <v>2102968.13</v>
          </cell>
          <cell r="N2879">
            <v>2128491.41</v>
          </cell>
          <cell r="O2879">
            <v>1167472.6599999999</v>
          </cell>
          <cell r="Q2879">
            <v>623757.85</v>
          </cell>
          <cell r="R2879">
            <v>1113168.01</v>
          </cell>
          <cell r="S2879">
            <v>1647373.89</v>
          </cell>
          <cell r="T2879">
            <v>1682094.45</v>
          </cell>
          <cell r="V2879">
            <v>1126900.06</v>
          </cell>
          <cell r="W2879">
            <v>1132271.0900000001</v>
          </cell>
          <cell r="X2879">
            <v>1125914.93</v>
          </cell>
          <cell r="Y2879">
            <v>1021293.93</v>
          </cell>
          <cell r="Z2879">
            <v>1026256.31</v>
          </cell>
          <cell r="AA2879">
            <v>1021861.37</v>
          </cell>
          <cell r="AB2879">
            <v>996657.8</v>
          </cell>
          <cell r="AC2879">
            <v>1301730.71</v>
          </cell>
          <cell r="AD2879">
            <v>1305161.8600000001</v>
          </cell>
          <cell r="AE2879">
            <v>1098284.33</v>
          </cell>
          <cell r="AF2879">
            <v>1301730.71</v>
          </cell>
          <cell r="AG2879">
            <v>1301730.71</v>
          </cell>
          <cell r="AH2879">
            <v>1304414.54</v>
          </cell>
          <cell r="AI2879">
            <v>480251.21</v>
          </cell>
          <cell r="AJ2879">
            <v>904307.11</v>
          </cell>
          <cell r="AK2879">
            <v>1029946.94</v>
          </cell>
          <cell r="AL2879">
            <v>1026123.8</v>
          </cell>
          <cell r="AN2879">
            <v>2857094.16</v>
          </cell>
          <cell r="AP2879">
            <v>2002193.1</v>
          </cell>
          <cell r="AQ2879">
            <v>1989272.15</v>
          </cell>
          <cell r="AR2879">
            <v>2003671.73</v>
          </cell>
          <cell r="AS2879">
            <v>2018315.68</v>
          </cell>
          <cell r="AT2879">
            <v>163757569.87</v>
          </cell>
          <cell r="AU2879">
            <v>1296468.06</v>
          </cell>
          <cell r="BA2879">
            <v>2409387790.29</v>
          </cell>
          <cell r="BB2879">
            <v>-391016268.62</v>
          </cell>
          <cell r="BC2879">
            <v>2018371521.6700001</v>
          </cell>
        </row>
        <row r="2880">
          <cell r="A2880" t="str">
            <v>CBAG320204</v>
          </cell>
          <cell r="B2880" t="str">
            <v>Encargo de Energia de Reserva - ERR</v>
          </cell>
          <cell r="D2880">
            <v>297057659.73000002</v>
          </cell>
          <cell r="BA2880">
            <v>297057659.73000002</v>
          </cell>
          <cell r="BC2880">
            <v>297057659.73000002</v>
          </cell>
        </row>
        <row r="2881">
          <cell r="A2881" t="str">
            <v>4141909</v>
          </cell>
          <cell r="B2881" t="str">
            <v>GR42-ENCARGO DE ENERGIA DE RESERVA-EER</v>
          </cell>
          <cell r="D2881">
            <v>297057659.73000002</v>
          </cell>
          <cell r="BA2881">
            <v>297057659.73000002</v>
          </cell>
          <cell r="BC2881">
            <v>297057659.73000002</v>
          </cell>
        </row>
        <row r="2882">
          <cell r="A2882" t="str">
            <v>CBAG320205</v>
          </cell>
          <cell r="B2882" t="str">
            <v>Encargos de Uso da Rede - Provisões</v>
          </cell>
          <cell r="C2882">
            <v>198939.31</v>
          </cell>
          <cell r="I2882">
            <v>16608.98</v>
          </cell>
          <cell r="J2882">
            <v>13288.67</v>
          </cell>
          <cell r="K2882">
            <v>3481.28</v>
          </cell>
          <cell r="L2882">
            <v>21340.91</v>
          </cell>
          <cell r="M2882">
            <v>22226.3</v>
          </cell>
          <cell r="N2882">
            <v>24684.3</v>
          </cell>
          <cell r="O2882">
            <v>12483.78</v>
          </cell>
          <cell r="Q2882">
            <v>34167.4</v>
          </cell>
          <cell r="R2882">
            <v>9780.42</v>
          </cell>
          <cell r="S2882">
            <v>30571.72</v>
          </cell>
          <cell r="T2882">
            <v>14987.12</v>
          </cell>
          <cell r="V2882">
            <v>10152.07</v>
          </cell>
          <cell r="W2882">
            <v>9575.93</v>
          </cell>
          <cell r="X2882">
            <v>10726.52</v>
          </cell>
          <cell r="Y2882">
            <v>9729.7900000000009</v>
          </cell>
          <cell r="Z2882">
            <v>9729.7900000000009</v>
          </cell>
          <cell r="AA2882">
            <v>9162.3799999999992</v>
          </cell>
          <cell r="AB2882">
            <v>8740.67</v>
          </cell>
          <cell r="AC2882">
            <v>12409.04</v>
          </cell>
          <cell r="AD2882">
            <v>11875.03</v>
          </cell>
          <cell r="AE2882">
            <v>10452.17</v>
          </cell>
          <cell r="AF2882">
            <v>12409.04</v>
          </cell>
          <cell r="AG2882">
            <v>12409.04</v>
          </cell>
          <cell r="AH2882">
            <v>11771.3</v>
          </cell>
          <cell r="AI2882">
            <v>50546.1</v>
          </cell>
          <cell r="AJ2882">
            <v>117698.28</v>
          </cell>
          <cell r="AK2882">
            <v>133644.89000000001</v>
          </cell>
          <cell r="AL2882">
            <v>133503.26999999999</v>
          </cell>
          <cell r="AN2882">
            <v>278225.69</v>
          </cell>
          <cell r="AP2882">
            <v>193274.32</v>
          </cell>
          <cell r="AQ2882">
            <v>194098.17</v>
          </cell>
          <cell r="AR2882">
            <v>194321.12</v>
          </cell>
          <cell r="AS2882">
            <v>194556.54</v>
          </cell>
          <cell r="BA2882">
            <v>2031571.34</v>
          </cell>
          <cell r="BC2882">
            <v>2031571.34</v>
          </cell>
        </row>
        <row r="2883">
          <cell r="A2883" t="str">
            <v>4141997</v>
          </cell>
          <cell r="B2883" t="str">
            <v>GR42-ENCARGOS DE USO DA REDE ELETRICA-PROVISAO</v>
          </cell>
          <cell r="C2883">
            <v>198939.31</v>
          </cell>
          <cell r="I2883">
            <v>16608.98</v>
          </cell>
          <cell r="J2883">
            <v>13288.67</v>
          </cell>
          <cell r="K2883">
            <v>3481.28</v>
          </cell>
          <cell r="L2883">
            <v>21340.91</v>
          </cell>
          <cell r="M2883">
            <v>22226.3</v>
          </cell>
          <cell r="N2883">
            <v>24684.3</v>
          </cell>
          <cell r="O2883">
            <v>12483.78</v>
          </cell>
          <cell r="Q2883">
            <v>34167.4</v>
          </cell>
          <cell r="R2883">
            <v>9780.42</v>
          </cell>
          <cell r="S2883">
            <v>30571.72</v>
          </cell>
          <cell r="T2883">
            <v>14987.12</v>
          </cell>
          <cell r="V2883">
            <v>10152.07</v>
          </cell>
          <cell r="W2883">
            <v>9575.93</v>
          </cell>
          <cell r="X2883">
            <v>10726.52</v>
          </cell>
          <cell r="Y2883">
            <v>9729.7900000000009</v>
          </cell>
          <cell r="Z2883">
            <v>9729.7900000000009</v>
          </cell>
          <cell r="AA2883">
            <v>9162.3799999999992</v>
          </cell>
          <cell r="AB2883">
            <v>8740.67</v>
          </cell>
          <cell r="AC2883">
            <v>12409.04</v>
          </cell>
          <cell r="AD2883">
            <v>11875.03</v>
          </cell>
          <cell r="AE2883">
            <v>10452.17</v>
          </cell>
          <cell r="AF2883">
            <v>12409.04</v>
          </cell>
          <cell r="AG2883">
            <v>12409.04</v>
          </cell>
          <cell r="AH2883">
            <v>11771.3</v>
          </cell>
          <cell r="AI2883">
            <v>50546.1</v>
          </cell>
          <cell r="AJ2883">
            <v>117698.28</v>
          </cell>
          <cell r="AK2883">
            <v>133644.89000000001</v>
          </cell>
          <cell r="AL2883">
            <v>133503.26999999999</v>
          </cell>
          <cell r="AN2883">
            <v>278225.69</v>
          </cell>
          <cell r="AP2883">
            <v>193274.32</v>
          </cell>
          <cell r="AQ2883">
            <v>194098.17</v>
          </cell>
          <cell r="AR2883">
            <v>194321.12</v>
          </cell>
          <cell r="AS2883">
            <v>194556.54</v>
          </cell>
          <cell r="BA2883">
            <v>2031571.34</v>
          </cell>
          <cell r="BC2883">
            <v>2031571.34</v>
          </cell>
        </row>
        <row r="2884">
          <cell r="A2884" t="str">
            <v>CBAG320206</v>
          </cell>
          <cell r="B2884" t="str">
            <v>(-)PIS/Pasep e Cofins s/ Encargos Uso da Rede</v>
          </cell>
          <cell r="C2884">
            <v>-33898354.850000001</v>
          </cell>
          <cell r="D2884">
            <v>-232574195.50999999</v>
          </cell>
          <cell r="F2884">
            <v>-2348283.0099999998</v>
          </cell>
          <cell r="G2884">
            <v>-3376794.76</v>
          </cell>
          <cell r="AT2884">
            <v>-15147574.189999999</v>
          </cell>
          <cell r="BA2884">
            <v>-287345202.31999999</v>
          </cell>
          <cell r="BC2884">
            <v>-287345202.31999999</v>
          </cell>
        </row>
        <row r="2885">
          <cell r="A2885" t="str">
            <v>4141995</v>
          </cell>
          <cell r="B2885" t="str">
            <v>GR42-CREDITO PIS E CONFINS S/ PROVISAO ENCARGOS</v>
          </cell>
          <cell r="D2885">
            <v>12065464.880000001</v>
          </cell>
          <cell r="BA2885">
            <v>12065464.880000001</v>
          </cell>
          <cell r="BC2885">
            <v>12065464.880000001</v>
          </cell>
        </row>
        <row r="2886">
          <cell r="A2886" t="str">
            <v>4141998</v>
          </cell>
          <cell r="B2886" t="str">
            <v>GR42-CREDITO DE COFINS</v>
          </cell>
          <cell r="C2886">
            <v>-27851621.670000002</v>
          </cell>
          <cell r="D2886">
            <v>-201001234.52000001</v>
          </cell>
          <cell r="F2886">
            <v>-2348283.0099999998</v>
          </cell>
          <cell r="G2886">
            <v>-2774449</v>
          </cell>
          <cell r="AT2886">
            <v>-12445575.1</v>
          </cell>
          <cell r="BA2886">
            <v>-246421163.30000001</v>
          </cell>
          <cell r="BC2886">
            <v>-246421163.30000001</v>
          </cell>
        </row>
        <row r="2887">
          <cell r="A2887" t="str">
            <v>4141999</v>
          </cell>
          <cell r="B2887" t="str">
            <v>GR42-CREDITO DE PIS</v>
          </cell>
          <cell r="C2887">
            <v>-6046733.1799999997</v>
          </cell>
          <cell r="D2887">
            <v>-43638425.869999997</v>
          </cell>
          <cell r="G2887">
            <v>-602345.76</v>
          </cell>
          <cell r="AT2887">
            <v>-2701999.09</v>
          </cell>
          <cell r="BA2887">
            <v>-52989503.899999999</v>
          </cell>
          <cell r="BC2887">
            <v>-52989503.899999999</v>
          </cell>
        </row>
        <row r="2888">
          <cell r="A2888" t="str">
            <v>CBAG3203</v>
          </cell>
          <cell r="B2888" t="str">
            <v>Pessoal e Administradores</v>
          </cell>
          <cell r="C2888">
            <v>300848466.88</v>
          </cell>
          <cell r="D2888">
            <v>599120695.45000005</v>
          </cell>
          <cell r="E2888">
            <v>42166488.979999997</v>
          </cell>
          <cell r="F2888">
            <v>4737650.0599999996</v>
          </cell>
          <cell r="G2888">
            <v>6791188.7199999997</v>
          </cell>
          <cell r="H2888">
            <v>3386956.56</v>
          </cell>
          <cell r="I2888">
            <v>342856.95</v>
          </cell>
          <cell r="J2888">
            <v>348453.59</v>
          </cell>
          <cell r="K2888">
            <v>441963.71</v>
          </cell>
          <cell r="L2888">
            <v>331740.65999999997</v>
          </cell>
          <cell r="M2888">
            <v>356260.14</v>
          </cell>
          <cell r="N2888">
            <v>433859.84000000003</v>
          </cell>
          <cell r="O2888">
            <v>204670.51</v>
          </cell>
          <cell r="P2888">
            <v>20700.919999999998</v>
          </cell>
          <cell r="Q2888">
            <v>162658.07</v>
          </cell>
          <cell r="R2888">
            <v>272837.21999999997</v>
          </cell>
          <cell r="S2888">
            <v>442364.14</v>
          </cell>
          <cell r="T2888">
            <v>303689.01</v>
          </cell>
          <cell r="U2888">
            <v>33659.300000000003</v>
          </cell>
          <cell r="V2888">
            <v>500781.68</v>
          </cell>
          <cell r="W2888">
            <v>499341.48</v>
          </cell>
          <cell r="X2888">
            <v>507362.75</v>
          </cell>
          <cell r="Y2888">
            <v>455804.9</v>
          </cell>
          <cell r="Z2888">
            <v>467202.6</v>
          </cell>
          <cell r="AA2888">
            <v>457650.24</v>
          </cell>
          <cell r="AB2888">
            <v>438366.9</v>
          </cell>
          <cell r="AC2888">
            <v>580535.62</v>
          </cell>
          <cell r="AD2888">
            <v>574715.19999999995</v>
          </cell>
          <cell r="AE2888">
            <v>737257.37</v>
          </cell>
          <cell r="AF2888">
            <v>583369.26</v>
          </cell>
          <cell r="AG2888">
            <v>567711.52</v>
          </cell>
          <cell r="AH2888">
            <v>576419.47</v>
          </cell>
          <cell r="AI2888">
            <v>424388.6</v>
          </cell>
          <cell r="AJ2888">
            <v>310466.86</v>
          </cell>
          <cell r="AK2888">
            <v>247483.6</v>
          </cell>
          <cell r="AL2888">
            <v>257836.12</v>
          </cell>
          <cell r="AM2888">
            <v>976.29</v>
          </cell>
          <cell r="AN2888">
            <v>707900.2</v>
          </cell>
          <cell r="AO2888">
            <v>976.29</v>
          </cell>
          <cell r="AP2888">
            <v>330856.21999999997</v>
          </cell>
          <cell r="AQ2888">
            <v>334500.52</v>
          </cell>
          <cell r="AR2888">
            <v>316998.55</v>
          </cell>
          <cell r="AS2888">
            <v>321606</v>
          </cell>
          <cell r="AT2888">
            <v>2790337.91</v>
          </cell>
          <cell r="AU2888">
            <v>1300371.6100000001</v>
          </cell>
          <cell r="AV2888">
            <v>239276.05</v>
          </cell>
          <cell r="AW2888">
            <v>331899.99</v>
          </cell>
          <cell r="AX2888">
            <v>334496.40999999997</v>
          </cell>
          <cell r="AY2888">
            <v>12711772.529999999</v>
          </cell>
          <cell r="AZ2888">
            <v>38206821.82</v>
          </cell>
          <cell r="BA2888">
            <v>1026862645.27</v>
          </cell>
          <cell r="BC2888">
            <v>1026862645.27</v>
          </cell>
          <cell r="BD2888">
            <v>72198412.030000001</v>
          </cell>
        </row>
        <row r="2889">
          <cell r="A2889" t="str">
            <v>CBAG320301</v>
          </cell>
          <cell r="B2889" t="str">
            <v>Pessoal</v>
          </cell>
          <cell r="C2889">
            <v>298508973.58999997</v>
          </cell>
          <cell r="D2889">
            <v>597246862.85000002</v>
          </cell>
          <cell r="E2889">
            <v>39055226.210000001</v>
          </cell>
          <cell r="F2889">
            <v>2693753</v>
          </cell>
          <cell r="G2889">
            <v>6791188.7199999997</v>
          </cell>
          <cell r="H2889">
            <v>3304401.78</v>
          </cell>
          <cell r="I2889">
            <v>305405.88</v>
          </cell>
          <cell r="J2889">
            <v>310341.74</v>
          </cell>
          <cell r="K2889">
            <v>393731.95</v>
          </cell>
          <cell r="L2889">
            <v>295428.69</v>
          </cell>
          <cell r="M2889">
            <v>317337.34000000003</v>
          </cell>
          <cell r="N2889">
            <v>386415.49</v>
          </cell>
          <cell r="O2889">
            <v>182327.37</v>
          </cell>
          <cell r="P2889">
            <v>12345.46</v>
          </cell>
          <cell r="Q2889">
            <v>144894.88</v>
          </cell>
          <cell r="R2889">
            <v>242756</v>
          </cell>
          <cell r="S2889">
            <v>394662.68</v>
          </cell>
          <cell r="T2889">
            <v>270529.25</v>
          </cell>
          <cell r="U2889">
            <v>20503.509999999998</v>
          </cell>
          <cell r="V2889">
            <v>446311.4</v>
          </cell>
          <cell r="W2889">
            <v>445074.03</v>
          </cell>
          <cell r="X2889">
            <v>453009.53</v>
          </cell>
          <cell r="Y2889">
            <v>406670.93</v>
          </cell>
          <cell r="Z2889">
            <v>416603.69</v>
          </cell>
          <cell r="AA2889">
            <v>408324.26</v>
          </cell>
          <cell r="AB2889">
            <v>391111.92</v>
          </cell>
          <cell r="AC2889">
            <v>517922.03</v>
          </cell>
          <cell r="AD2889">
            <v>512835.2</v>
          </cell>
          <cell r="AE2889">
            <v>657677.97</v>
          </cell>
          <cell r="AF2889">
            <v>520606.65</v>
          </cell>
          <cell r="AG2889">
            <v>506402.95</v>
          </cell>
          <cell r="AH2889">
            <v>514116.62</v>
          </cell>
          <cell r="AI2889">
            <v>221679.05</v>
          </cell>
          <cell r="AJ2889">
            <v>195536.94</v>
          </cell>
          <cell r="AK2889">
            <v>225649.17</v>
          </cell>
          <cell r="AL2889">
            <v>235169.07</v>
          </cell>
          <cell r="AM2889">
            <v>776.64</v>
          </cell>
          <cell r="AN2889">
            <v>633651.42000000004</v>
          </cell>
          <cell r="AO2889">
            <v>776.64</v>
          </cell>
          <cell r="AP2889">
            <v>296162.83</v>
          </cell>
          <cell r="AQ2889">
            <v>299413.69</v>
          </cell>
          <cell r="AR2889">
            <v>283753.34999999998</v>
          </cell>
          <cell r="AS2889">
            <v>287866.71000000002</v>
          </cell>
          <cell r="AT2889">
            <v>2529917.89</v>
          </cell>
          <cell r="AU2889">
            <v>650681.97</v>
          </cell>
          <cell r="AV2889">
            <v>212259.19</v>
          </cell>
          <cell r="AW2889">
            <v>292732.38</v>
          </cell>
          <cell r="AX2889">
            <v>297829.51</v>
          </cell>
          <cell r="AY2889">
            <v>11744414.9</v>
          </cell>
          <cell r="AZ2889">
            <v>28845945.640000001</v>
          </cell>
          <cell r="BA2889">
            <v>1004327970.5599999</v>
          </cell>
          <cell r="BC2889">
            <v>1004327970.5599999</v>
          </cell>
          <cell r="BD2889">
            <v>63242777.909999996</v>
          </cell>
        </row>
        <row r="2890">
          <cell r="A2890" t="str">
            <v>CBAG3203011</v>
          </cell>
          <cell r="B2890" t="str">
            <v>Remunerações</v>
          </cell>
          <cell r="C2890">
            <v>197487035.50999999</v>
          </cell>
          <cell r="D2890">
            <v>381821317.63999999</v>
          </cell>
          <cell r="E2890">
            <v>24912394.030000001</v>
          </cell>
          <cell r="F2890">
            <v>1973043.11</v>
          </cell>
          <cell r="G2890">
            <v>4944553.63</v>
          </cell>
          <cell r="H2890">
            <v>1787368.88</v>
          </cell>
          <cell r="I2890">
            <v>228470.74</v>
          </cell>
          <cell r="J2890">
            <v>232167.08</v>
          </cell>
          <cell r="K2890">
            <v>294539.53999999998</v>
          </cell>
          <cell r="L2890">
            <v>221017.27</v>
          </cell>
          <cell r="M2890">
            <v>237390.6</v>
          </cell>
          <cell r="N2890">
            <v>289098.26</v>
          </cell>
          <cell r="O2890">
            <v>136396.66</v>
          </cell>
          <cell r="P2890">
            <v>9215.1200000000008</v>
          </cell>
          <cell r="Q2890">
            <v>108358.71</v>
          </cell>
          <cell r="R2890">
            <v>181542.73</v>
          </cell>
          <cell r="S2890">
            <v>295518.23</v>
          </cell>
          <cell r="T2890">
            <v>202298.54</v>
          </cell>
          <cell r="U2890">
            <v>15213.54</v>
          </cell>
          <cell r="V2890">
            <v>333953.42</v>
          </cell>
          <cell r="W2890">
            <v>333024.38</v>
          </cell>
          <cell r="X2890">
            <v>339109.94</v>
          </cell>
          <cell r="Y2890">
            <v>304354.28999999998</v>
          </cell>
          <cell r="Z2890">
            <v>311776.33</v>
          </cell>
          <cell r="AA2890">
            <v>305592.78000000003</v>
          </cell>
          <cell r="AB2890">
            <v>292703.99</v>
          </cell>
          <cell r="AC2890">
            <v>387639.21</v>
          </cell>
          <cell r="AD2890">
            <v>383823.42</v>
          </cell>
          <cell r="AE2890">
            <v>492224.87</v>
          </cell>
          <cell r="AF2890">
            <v>389679.92</v>
          </cell>
          <cell r="AG2890">
            <v>379010.66</v>
          </cell>
          <cell r="AH2890">
            <v>384733.21</v>
          </cell>
          <cell r="AI2890">
            <v>165592.44</v>
          </cell>
          <cell r="AJ2890">
            <v>145860.96</v>
          </cell>
          <cell r="AK2890">
            <v>168320.8</v>
          </cell>
          <cell r="AL2890">
            <v>175500.56</v>
          </cell>
          <cell r="AM2890">
            <v>584.72</v>
          </cell>
          <cell r="AN2890">
            <v>477780.78</v>
          </cell>
          <cell r="AO2890">
            <v>584.72</v>
          </cell>
          <cell r="AP2890">
            <v>223309.63</v>
          </cell>
          <cell r="AQ2890">
            <v>225761.8</v>
          </cell>
          <cell r="AR2890">
            <v>213953.89</v>
          </cell>
          <cell r="AS2890">
            <v>217055.1</v>
          </cell>
          <cell r="AT2890">
            <v>1893458.72</v>
          </cell>
          <cell r="AU2890">
            <v>487771.07</v>
          </cell>
          <cell r="AV2890">
            <v>158863.76999999999</v>
          </cell>
          <cell r="AW2890">
            <v>219036.29</v>
          </cell>
          <cell r="AX2890">
            <v>222867.85</v>
          </cell>
          <cell r="AY2890">
            <v>8398776.5</v>
          </cell>
          <cell r="AZ2890">
            <v>21684289.27</v>
          </cell>
          <cell r="BA2890">
            <v>655093935.11000001</v>
          </cell>
          <cell r="BC2890">
            <v>655093935.11000001</v>
          </cell>
          <cell r="BD2890">
            <v>12842589.5</v>
          </cell>
        </row>
        <row r="2891">
          <cell r="A2891" t="str">
            <v>4110300</v>
          </cell>
          <cell r="B2891" t="str">
            <v>GR01-REMUNERACAO</v>
          </cell>
          <cell r="C2891">
            <v>64074744.170000002</v>
          </cell>
          <cell r="D2891">
            <v>140942599.5</v>
          </cell>
          <cell r="E2891">
            <v>4219088.8899999997</v>
          </cell>
          <cell r="AY2891">
            <v>4155709.28</v>
          </cell>
          <cell r="AZ2891">
            <v>0</v>
          </cell>
          <cell r="BA2891">
            <v>213392141.84</v>
          </cell>
          <cell r="BC2891">
            <v>213392141.84</v>
          </cell>
          <cell r="BD2891">
            <v>0</v>
          </cell>
        </row>
        <row r="2892">
          <cell r="A2892" t="str">
            <v>4110301</v>
          </cell>
          <cell r="B2892" t="str">
            <v>GR01-HORAS EXTRAS</v>
          </cell>
          <cell r="C2892">
            <v>7538662.2800000003</v>
          </cell>
          <cell r="D2892">
            <v>23252933.969999999</v>
          </cell>
          <cell r="E2892">
            <v>344843.98</v>
          </cell>
          <cell r="AY2892">
            <v>164614.59</v>
          </cell>
          <cell r="AZ2892">
            <v>0</v>
          </cell>
          <cell r="BA2892">
            <v>31301054.82</v>
          </cell>
          <cell r="BC2892">
            <v>31301054.82</v>
          </cell>
          <cell r="BD2892">
            <v>0</v>
          </cell>
        </row>
        <row r="2893">
          <cell r="A2893" t="str">
            <v>4110302</v>
          </cell>
          <cell r="B2893" t="str">
            <v>GR01-DUPLA FUNCAO</v>
          </cell>
          <cell r="C2893">
            <v>232315.29</v>
          </cell>
          <cell r="D2893">
            <v>1762723.19</v>
          </cell>
          <cell r="AZ2893">
            <v>0</v>
          </cell>
          <cell r="BA2893">
            <v>1995038.48</v>
          </cell>
          <cell r="BC2893">
            <v>1995038.48</v>
          </cell>
          <cell r="BD2893">
            <v>0</v>
          </cell>
        </row>
        <row r="2894">
          <cell r="A2894" t="str">
            <v>4110303</v>
          </cell>
          <cell r="B2894" t="str">
            <v>GR01-PERICULOSIDADE</v>
          </cell>
          <cell r="C2894">
            <v>16543113.640000001</v>
          </cell>
          <cell r="D2894">
            <v>33021058.989999998</v>
          </cell>
          <cell r="E2894">
            <v>690515.67</v>
          </cell>
          <cell r="AY2894">
            <v>2899.56</v>
          </cell>
          <cell r="AZ2894">
            <v>0</v>
          </cell>
          <cell r="BA2894">
            <v>50257587.859999999</v>
          </cell>
          <cell r="BC2894">
            <v>50257587.859999999</v>
          </cell>
          <cell r="BD2894">
            <v>0</v>
          </cell>
        </row>
        <row r="2895">
          <cell r="A2895" t="str">
            <v>4110304</v>
          </cell>
          <cell r="B2895" t="str">
            <v>GR01-SOBREAVISO</v>
          </cell>
          <cell r="C2895">
            <v>5666528.5700000003</v>
          </cell>
          <cell r="D2895">
            <v>13150442.25</v>
          </cell>
          <cell r="E2895">
            <v>282801.24</v>
          </cell>
          <cell r="AY2895">
            <v>470.37</v>
          </cell>
          <cell r="AZ2895">
            <v>0</v>
          </cell>
          <cell r="BA2895">
            <v>19100242.43</v>
          </cell>
          <cell r="BC2895">
            <v>19100242.43</v>
          </cell>
          <cell r="BD2895">
            <v>0</v>
          </cell>
        </row>
        <row r="2896">
          <cell r="A2896" t="str">
            <v>4110305</v>
          </cell>
          <cell r="B2896" t="str">
            <v>GR01-GRATIFICACAO PARA INSTRUTORES-TREINAMENTO</v>
          </cell>
          <cell r="C2896">
            <v>-9191.76</v>
          </cell>
          <cell r="D2896">
            <v>-2300.52</v>
          </cell>
          <cell r="BA2896">
            <v>-11492.28</v>
          </cell>
          <cell r="BC2896">
            <v>-11492.28</v>
          </cell>
        </row>
        <row r="2897">
          <cell r="A2897" t="str">
            <v>4110308</v>
          </cell>
          <cell r="B2897" t="str">
            <v>GR01-BENEFICIO SALARIO MATERNIDADE PRORROGADO</v>
          </cell>
          <cell r="C2897">
            <v>85766.13</v>
          </cell>
          <cell r="D2897">
            <v>86920.47</v>
          </cell>
          <cell r="AY2897">
            <v>12262.41</v>
          </cell>
          <cell r="AZ2897">
            <v>0</v>
          </cell>
          <cell r="BA2897">
            <v>184949.01</v>
          </cell>
          <cell r="BC2897">
            <v>184949.01</v>
          </cell>
          <cell r="BD2897">
            <v>0</v>
          </cell>
        </row>
        <row r="2898">
          <cell r="A2898" t="str">
            <v>4110320</v>
          </cell>
          <cell r="B2898" t="str">
            <v>GR01-COMPENSACAO / INDENIZACAO</v>
          </cell>
          <cell r="C2898">
            <v>6206.55</v>
          </cell>
          <cell r="D2898">
            <v>4936.47</v>
          </cell>
          <cell r="BA2898">
            <v>11143.02</v>
          </cell>
          <cell r="BC2898">
            <v>11143.02</v>
          </cell>
          <cell r="BD2898">
            <v>0</v>
          </cell>
        </row>
        <row r="2899">
          <cell r="A2899" t="str">
            <v>4110326</v>
          </cell>
          <cell r="B2899" t="str">
            <v>GR01-PARTICIPACAO NOS LUCROS-AJUSTE</v>
          </cell>
          <cell r="C2899">
            <v>-628162.99</v>
          </cell>
          <cell r="D2899">
            <v>-2789852.89</v>
          </cell>
          <cell r="AY2899">
            <v>-24765.119999999999</v>
          </cell>
          <cell r="AZ2899">
            <v>0</v>
          </cell>
          <cell r="BA2899">
            <v>-3442781</v>
          </cell>
          <cell r="BC2899">
            <v>-3442781</v>
          </cell>
          <cell r="BD2899">
            <v>0</v>
          </cell>
        </row>
        <row r="2900">
          <cell r="A2900" t="str">
            <v>4110332</v>
          </cell>
          <cell r="B2900" t="str">
            <v>GR01-PROVISAO PARA 13º SALARIO</v>
          </cell>
          <cell r="C2900">
            <v>8297127.3499999996</v>
          </cell>
          <cell r="D2900">
            <v>18569593.73</v>
          </cell>
          <cell r="E2900">
            <v>569122.07999999996</v>
          </cell>
          <cell r="AY2900">
            <v>390234.19</v>
          </cell>
          <cell r="AZ2900">
            <v>0</v>
          </cell>
          <cell r="BA2900">
            <v>27826077.350000001</v>
          </cell>
          <cell r="BC2900">
            <v>27826077.350000001</v>
          </cell>
          <cell r="BD2900">
            <v>0</v>
          </cell>
        </row>
        <row r="2901">
          <cell r="A2901" t="str">
            <v>4110333</v>
          </cell>
          <cell r="B2901" t="str">
            <v>GR01-PROVISAO PARA ABONO DE FERIAS</v>
          </cell>
          <cell r="C2901">
            <v>5387533.46</v>
          </cell>
          <cell r="D2901">
            <v>12618286.279999999</v>
          </cell>
          <cell r="AY2901">
            <v>258944.59</v>
          </cell>
          <cell r="AZ2901">
            <v>0</v>
          </cell>
          <cell r="BA2901">
            <v>18264764.329999998</v>
          </cell>
          <cell r="BC2901">
            <v>18264764.329999998</v>
          </cell>
          <cell r="BD2901">
            <v>0</v>
          </cell>
        </row>
        <row r="2902">
          <cell r="A2902" t="str">
            <v>4110334</v>
          </cell>
          <cell r="B2902" t="str">
            <v>GR01-PROVISAO PARA FERIAS</v>
          </cell>
          <cell r="C2902">
            <v>8856394.6500000004</v>
          </cell>
          <cell r="D2902">
            <v>19614298.800000001</v>
          </cell>
          <cell r="E2902">
            <v>986590.65</v>
          </cell>
          <cell r="AY2902">
            <v>405382.94</v>
          </cell>
          <cell r="AZ2902">
            <v>0</v>
          </cell>
          <cell r="BA2902">
            <v>29862667.039999999</v>
          </cell>
          <cell r="BC2902">
            <v>29862667.039999999</v>
          </cell>
          <cell r="BD2902">
            <v>0</v>
          </cell>
        </row>
        <row r="2903">
          <cell r="A2903" t="str">
            <v>4110335</v>
          </cell>
          <cell r="B2903" t="str">
            <v>GR01-VALE-TRANSPORTE EXCEDENTE</v>
          </cell>
          <cell r="C2903">
            <v>1352.49</v>
          </cell>
          <cell r="D2903">
            <v>38696.239999999998</v>
          </cell>
          <cell r="AZ2903">
            <v>0</v>
          </cell>
          <cell r="BA2903">
            <v>40048.730000000003</v>
          </cell>
          <cell r="BC2903">
            <v>40048.730000000003</v>
          </cell>
          <cell r="BD2903">
            <v>0</v>
          </cell>
        </row>
        <row r="2904">
          <cell r="A2904" t="str">
            <v>4110341</v>
          </cell>
          <cell r="B2904" t="str">
            <v>GR01-DESPESAS RESCISÓRIAS</v>
          </cell>
        </row>
        <row r="2905">
          <cell r="A2905" t="str">
            <v>4110346</v>
          </cell>
          <cell r="B2905" t="str">
            <v>GR01-PROVISAO ACORDO COLETIVO DE TRABALHO</v>
          </cell>
          <cell r="C2905">
            <v>8210024.0300000003</v>
          </cell>
          <cell r="D2905">
            <v>24492865.719999999</v>
          </cell>
          <cell r="AY2905">
            <v>383399.31</v>
          </cell>
          <cell r="AZ2905">
            <v>0</v>
          </cell>
          <cell r="BA2905">
            <v>33086289.059999999</v>
          </cell>
          <cell r="BC2905">
            <v>33086289.059999999</v>
          </cell>
        </row>
        <row r="2906">
          <cell r="A2906" t="str">
            <v>4110599</v>
          </cell>
          <cell r="B2906" t="str">
            <v>GR01-OUTROS GASTOS COM PESSOAL</v>
          </cell>
          <cell r="C2906">
            <v>500903.8</v>
          </cell>
          <cell r="D2906">
            <v>976127.54</v>
          </cell>
          <cell r="E2906">
            <v>57864.27</v>
          </cell>
          <cell r="AY2906">
            <v>684.41</v>
          </cell>
          <cell r="AZ2906">
            <v>0</v>
          </cell>
          <cell r="BA2906">
            <v>1535580.02</v>
          </cell>
          <cell r="BC2906">
            <v>1535580.02</v>
          </cell>
          <cell r="BD2906">
            <v>0</v>
          </cell>
        </row>
        <row r="2907">
          <cell r="A2907" t="str">
            <v>4120300</v>
          </cell>
          <cell r="B2907" t="str">
            <v>GR01-REMUNERACAO</v>
          </cell>
          <cell r="C2907">
            <v>8607965.5099999998</v>
          </cell>
          <cell r="D2907">
            <v>689403.3</v>
          </cell>
          <cell r="H2907">
            <v>776908.46</v>
          </cell>
          <cell r="BA2907">
            <v>10074277.27</v>
          </cell>
          <cell r="BC2907">
            <v>10074277.27</v>
          </cell>
        </row>
        <row r="2908">
          <cell r="A2908" t="str">
            <v>4120301</v>
          </cell>
          <cell r="B2908" t="str">
            <v>GR01-HORAS EXTRAS</v>
          </cell>
          <cell r="C2908">
            <v>982562.08</v>
          </cell>
          <cell r="D2908">
            <v>115840.39</v>
          </cell>
          <cell r="H2908">
            <v>72335.56</v>
          </cell>
          <cell r="BA2908">
            <v>1170738.03</v>
          </cell>
          <cell r="BC2908">
            <v>1170738.03</v>
          </cell>
        </row>
        <row r="2909">
          <cell r="A2909" t="str">
            <v>4120302</v>
          </cell>
          <cell r="B2909" t="str">
            <v>GR01-DUPLA FUNCAO</v>
          </cell>
          <cell r="C2909">
            <v>32502.62</v>
          </cell>
          <cell r="D2909">
            <v>4576.1099999999997</v>
          </cell>
          <cell r="H2909">
            <v>2380.9</v>
          </cell>
          <cell r="BA2909">
            <v>39459.629999999997</v>
          </cell>
          <cell r="BC2909">
            <v>39459.629999999997</v>
          </cell>
        </row>
        <row r="2910">
          <cell r="A2910" t="str">
            <v>4120303</v>
          </cell>
          <cell r="B2910" t="str">
            <v>GR01-PERICULOSIDADE</v>
          </cell>
          <cell r="C2910">
            <v>2725692.12</v>
          </cell>
          <cell r="D2910">
            <v>191866</v>
          </cell>
          <cell r="H2910">
            <v>222777.36</v>
          </cell>
          <cell r="BA2910">
            <v>3140335.48</v>
          </cell>
          <cell r="BC2910">
            <v>3140335.48</v>
          </cell>
        </row>
        <row r="2911">
          <cell r="A2911" t="str">
            <v>4120304</v>
          </cell>
          <cell r="B2911" t="str">
            <v>GR01-SOBREAVISO</v>
          </cell>
          <cell r="C2911">
            <v>865991.2</v>
          </cell>
          <cell r="D2911">
            <v>892.77</v>
          </cell>
          <cell r="H2911">
            <v>103225.84</v>
          </cell>
          <cell r="BA2911">
            <v>970109.81</v>
          </cell>
          <cell r="BC2911">
            <v>970109.81</v>
          </cell>
        </row>
        <row r="2912">
          <cell r="A2912" t="str">
            <v>4120308</v>
          </cell>
          <cell r="B2912" t="str">
            <v>GR01-BENEFICIO SALARIO MATERNIDADE PRORROGADO</v>
          </cell>
          <cell r="D2912">
            <v>155.87</v>
          </cell>
          <cell r="BA2912">
            <v>155.87</v>
          </cell>
          <cell r="BC2912">
            <v>155.87</v>
          </cell>
        </row>
        <row r="2913">
          <cell r="A2913" t="str">
            <v>4120320</v>
          </cell>
          <cell r="B2913" t="str">
            <v>GR01-COMPENSACAO / INDENIZACAO</v>
          </cell>
        </row>
        <row r="2914">
          <cell r="A2914" t="str">
            <v>4120326</v>
          </cell>
          <cell r="B2914" t="str">
            <v>GR01-PARTICIPACAO NOS LUCROS-AJUSTE</v>
          </cell>
          <cell r="H2914">
            <v>-151043.47</v>
          </cell>
          <cell r="BA2914">
            <v>-151043.47</v>
          </cell>
          <cell r="BC2914">
            <v>-151043.47</v>
          </cell>
        </row>
        <row r="2915">
          <cell r="A2915" t="str">
            <v>4120332</v>
          </cell>
          <cell r="B2915" t="str">
            <v>GR01-PROVISAO PARA 13º SALARIO</v>
          </cell>
          <cell r="C2915">
            <v>1145990.03</v>
          </cell>
          <cell r="D2915">
            <v>94660.74</v>
          </cell>
          <cell r="H2915">
            <v>85316.06</v>
          </cell>
          <cell r="BA2915">
            <v>1325966.83</v>
          </cell>
          <cell r="BC2915">
            <v>1325966.83</v>
          </cell>
        </row>
        <row r="2916">
          <cell r="A2916" t="str">
            <v>4120333</v>
          </cell>
          <cell r="B2916" t="str">
            <v>GR01-PROVISAO PARA ABONO DE FERIAS</v>
          </cell>
          <cell r="C2916">
            <v>762235.68</v>
          </cell>
          <cell r="D2916">
            <v>60726.99</v>
          </cell>
          <cell r="H2916">
            <v>94812.44</v>
          </cell>
          <cell r="BA2916">
            <v>917775.11</v>
          </cell>
          <cell r="BC2916">
            <v>917775.11</v>
          </cell>
        </row>
        <row r="2917">
          <cell r="A2917" t="str">
            <v>4120334</v>
          </cell>
          <cell r="B2917" t="str">
            <v>GR01-PROVISAO PARA FERIAS</v>
          </cell>
          <cell r="C2917">
            <v>1223787.3799999999</v>
          </cell>
          <cell r="D2917">
            <v>94934.33</v>
          </cell>
          <cell r="H2917">
            <v>146085.31</v>
          </cell>
          <cell r="BA2917">
            <v>1464807.02</v>
          </cell>
          <cell r="BC2917">
            <v>1464807.02</v>
          </cell>
        </row>
        <row r="2918">
          <cell r="A2918" t="str">
            <v>4120335</v>
          </cell>
          <cell r="B2918" t="str">
            <v>GR01-VALE-TRANSPORTE EXCEDENTE</v>
          </cell>
          <cell r="C2918">
            <v>59.9</v>
          </cell>
          <cell r="D2918">
            <v>0.04</v>
          </cell>
          <cell r="BA2918">
            <v>59.94</v>
          </cell>
          <cell r="BC2918">
            <v>59.94</v>
          </cell>
        </row>
        <row r="2919">
          <cell r="A2919" t="str">
            <v>4120599</v>
          </cell>
          <cell r="B2919" t="str">
            <v>GR01-OUTROS GASTOS COM PESSOAL</v>
          </cell>
          <cell r="C2919">
            <v>41058.82</v>
          </cell>
          <cell r="D2919">
            <v>3901.29</v>
          </cell>
          <cell r="H2919">
            <v>1601.8</v>
          </cell>
          <cell r="BA2919">
            <v>46561.91</v>
          </cell>
          <cell r="BC2919">
            <v>46561.91</v>
          </cell>
        </row>
        <row r="2920">
          <cell r="A2920" t="str">
            <v>4130300</v>
          </cell>
          <cell r="B2920" t="str">
            <v>GR01-REMUNERACAO</v>
          </cell>
          <cell r="E2920">
            <v>3213890.35</v>
          </cell>
          <cell r="H2920">
            <v>140237.97</v>
          </cell>
          <cell r="BA2920">
            <v>3354128.32</v>
          </cell>
          <cell r="BC2920">
            <v>3354128.32</v>
          </cell>
        </row>
        <row r="2921">
          <cell r="A2921" t="str">
            <v>4130301</v>
          </cell>
          <cell r="B2921" t="str">
            <v>GR01-HORAS EXTRAS</v>
          </cell>
          <cell r="E2921">
            <v>93171.32</v>
          </cell>
          <cell r="H2921">
            <v>442.08</v>
          </cell>
          <cell r="BA2921">
            <v>93613.4</v>
          </cell>
          <cell r="BC2921">
            <v>93613.4</v>
          </cell>
        </row>
        <row r="2922">
          <cell r="A2922" t="str">
            <v>4130302</v>
          </cell>
          <cell r="B2922" t="str">
            <v>GR01-DUPLA FUNCAO</v>
          </cell>
        </row>
        <row r="2923">
          <cell r="A2923" t="str">
            <v>4130303</v>
          </cell>
          <cell r="B2923" t="str">
            <v>GR01-PERICULOSIDADE</v>
          </cell>
          <cell r="E2923">
            <v>41016.129999999997</v>
          </cell>
          <cell r="BA2923">
            <v>41016.129999999997</v>
          </cell>
          <cell r="BC2923">
            <v>41016.129999999997</v>
          </cell>
        </row>
        <row r="2924">
          <cell r="A2924" t="str">
            <v>4130304</v>
          </cell>
          <cell r="B2924" t="str">
            <v>GR01-SOBREAVISO</v>
          </cell>
          <cell r="E2924">
            <v>17899.5</v>
          </cell>
          <cell r="H2924">
            <v>2650.18</v>
          </cell>
          <cell r="BA2924">
            <v>20549.68</v>
          </cell>
          <cell r="BC2924">
            <v>20549.68</v>
          </cell>
        </row>
        <row r="2925">
          <cell r="A2925" t="str">
            <v>4130320</v>
          </cell>
          <cell r="B2925" t="str">
            <v>GR01-COMPENSACAO / INDENIZACAO</v>
          </cell>
        </row>
        <row r="2926">
          <cell r="A2926" t="str">
            <v>4130326</v>
          </cell>
          <cell r="B2926" t="str">
            <v>GR01-PARTICIPACAO NOS LUCROS-AJUSTE</v>
          </cell>
          <cell r="H2926">
            <v>-28510.94</v>
          </cell>
          <cell r="BA2926">
            <v>-28510.94</v>
          </cell>
          <cell r="BC2926">
            <v>-28510.94</v>
          </cell>
        </row>
        <row r="2927">
          <cell r="A2927" t="str">
            <v>4130332</v>
          </cell>
          <cell r="B2927" t="str">
            <v>GR01-PROVISAO PARA 13º SALARIO</v>
          </cell>
          <cell r="E2927">
            <v>297753.36</v>
          </cell>
          <cell r="H2927">
            <v>15609.23</v>
          </cell>
          <cell r="BA2927">
            <v>313362.59000000003</v>
          </cell>
          <cell r="BC2927">
            <v>313362.59000000003</v>
          </cell>
        </row>
        <row r="2928">
          <cell r="A2928" t="str">
            <v>4130333</v>
          </cell>
          <cell r="B2928" t="str">
            <v>GR01-PROVISAO PARA ABONO DE FERIAS</v>
          </cell>
          <cell r="H2928">
            <v>14212.75</v>
          </cell>
          <cell r="BA2928">
            <v>14212.75</v>
          </cell>
          <cell r="BC2928">
            <v>14212.75</v>
          </cell>
        </row>
        <row r="2929">
          <cell r="A2929" t="str">
            <v>4130334</v>
          </cell>
          <cell r="B2929" t="str">
            <v>GR01-PROVISAO PARA FERIAS</v>
          </cell>
          <cell r="E2929">
            <v>467342.35</v>
          </cell>
          <cell r="H2929">
            <v>16503.61</v>
          </cell>
          <cell r="BA2929">
            <v>483845.96</v>
          </cell>
          <cell r="BC2929">
            <v>483845.96</v>
          </cell>
        </row>
        <row r="2930">
          <cell r="A2930" t="str">
            <v>4130335</v>
          </cell>
          <cell r="B2930" t="str">
            <v>GR01-VALE-TRANSPORTE EXCEDENTE</v>
          </cell>
        </row>
        <row r="2931">
          <cell r="A2931" t="str">
            <v>4130599</v>
          </cell>
          <cell r="B2931" t="str">
            <v>GR01-OUTROS GASTOS COM PESSOAL</v>
          </cell>
          <cell r="E2931">
            <v>19131.32</v>
          </cell>
          <cell r="H2931">
            <v>82.08</v>
          </cell>
          <cell r="BA2931">
            <v>19213.400000000001</v>
          </cell>
          <cell r="BC2931">
            <v>19213.400000000001</v>
          </cell>
        </row>
        <row r="2932">
          <cell r="A2932" t="str">
            <v>4150300</v>
          </cell>
          <cell r="B2932" t="str">
            <v>GR01-REMUNERACAO</v>
          </cell>
          <cell r="C2932">
            <v>40624000.090000004</v>
          </cell>
          <cell r="D2932">
            <v>67350651.430000007</v>
          </cell>
          <cell r="E2932">
            <v>10397262.67</v>
          </cell>
          <cell r="F2932">
            <v>1348258.11</v>
          </cell>
          <cell r="G2932">
            <v>4036607.29</v>
          </cell>
          <cell r="H2932">
            <v>249613.45</v>
          </cell>
          <cell r="I2932">
            <v>163970.51999999999</v>
          </cell>
          <cell r="J2932">
            <v>166615.56</v>
          </cell>
          <cell r="K2932">
            <v>211404.25</v>
          </cell>
          <cell r="L2932">
            <v>158605.5</v>
          </cell>
          <cell r="M2932">
            <v>170383.77</v>
          </cell>
          <cell r="N2932">
            <v>207440.75</v>
          </cell>
          <cell r="O2932">
            <v>97892.04</v>
          </cell>
          <cell r="P2932">
            <v>6629.17</v>
          </cell>
          <cell r="Q2932">
            <v>77836.25</v>
          </cell>
          <cell r="R2932">
            <v>130384.14</v>
          </cell>
          <cell r="S2932">
            <v>211650.72</v>
          </cell>
          <cell r="T2932">
            <v>145349.43</v>
          </cell>
          <cell r="U2932">
            <v>11131.81</v>
          </cell>
          <cell r="V2932">
            <v>239580.25</v>
          </cell>
          <cell r="W2932">
            <v>238919.41</v>
          </cell>
          <cell r="X2932">
            <v>243103.86</v>
          </cell>
          <cell r="Y2932">
            <v>218276.12</v>
          </cell>
          <cell r="Z2932">
            <v>223603.66</v>
          </cell>
          <cell r="AA2932">
            <v>219164.14</v>
          </cell>
          <cell r="AB2932">
            <v>209931.01</v>
          </cell>
          <cell r="AC2932">
            <v>277967.07</v>
          </cell>
          <cell r="AD2932">
            <v>275250.14</v>
          </cell>
          <cell r="AE2932">
            <v>352983.42</v>
          </cell>
          <cell r="AF2932">
            <v>279390.84000000003</v>
          </cell>
          <cell r="AG2932">
            <v>271788.39</v>
          </cell>
          <cell r="AH2932">
            <v>275966.31</v>
          </cell>
          <cell r="AI2932">
            <v>119421.25</v>
          </cell>
          <cell r="AJ2932">
            <v>105572.59</v>
          </cell>
          <cell r="AK2932">
            <v>121828.92</v>
          </cell>
          <cell r="AL2932">
            <v>126872.93</v>
          </cell>
          <cell r="AM2932">
            <v>414.32</v>
          </cell>
          <cell r="AN2932">
            <v>336179.05</v>
          </cell>
          <cell r="AO2932">
            <v>414.32</v>
          </cell>
          <cell r="AP2932">
            <v>157127.17000000001</v>
          </cell>
          <cell r="AQ2932">
            <v>158853.31</v>
          </cell>
          <cell r="AR2932">
            <v>150541.29999999999</v>
          </cell>
          <cell r="AS2932">
            <v>152726.60999999999</v>
          </cell>
          <cell r="AT2932">
            <v>1354709.98</v>
          </cell>
          <cell r="AU2932">
            <v>348127.7</v>
          </cell>
          <cell r="AV2932">
            <v>113850.65</v>
          </cell>
          <cell r="AW2932">
            <v>157067.54999999999</v>
          </cell>
          <cell r="AX2932">
            <v>159790.28</v>
          </cell>
          <cell r="AY2932">
            <v>1920758.49</v>
          </cell>
          <cell r="AZ2932">
            <v>15642024.939999999</v>
          </cell>
          <cell r="BA2932">
            <v>150217892.93000001</v>
          </cell>
          <cell r="BC2932">
            <v>150217892.93000001</v>
          </cell>
          <cell r="BD2932">
            <v>8589850.4700000007</v>
          </cell>
        </row>
        <row r="2933">
          <cell r="A2933" t="str">
            <v>4150301</v>
          </cell>
          <cell r="B2933" t="str">
            <v>GR01-HORAS EXTRAS</v>
          </cell>
          <cell r="C2933">
            <v>842320.78</v>
          </cell>
          <cell r="D2933">
            <v>1947231.76</v>
          </cell>
          <cell r="E2933">
            <v>102103.15</v>
          </cell>
          <cell r="G2933">
            <v>79347.02</v>
          </cell>
          <cell r="H2933">
            <v>721.35</v>
          </cell>
          <cell r="I2933">
            <v>4662.5</v>
          </cell>
          <cell r="J2933">
            <v>4736.57</v>
          </cell>
          <cell r="K2933">
            <v>6009.6</v>
          </cell>
          <cell r="L2933">
            <v>4504.45</v>
          </cell>
          <cell r="M2933">
            <v>4843.53</v>
          </cell>
          <cell r="N2933">
            <v>5897.84</v>
          </cell>
          <cell r="O2933">
            <v>2783.24</v>
          </cell>
          <cell r="P2933">
            <v>203.39</v>
          </cell>
          <cell r="Q2933">
            <v>2205.44</v>
          </cell>
          <cell r="R2933">
            <v>3693.89</v>
          </cell>
          <cell r="S2933">
            <v>6056.24</v>
          </cell>
          <cell r="T2933">
            <v>4119.07</v>
          </cell>
          <cell r="U2933">
            <v>327.07</v>
          </cell>
          <cell r="V2933">
            <v>6817.86</v>
          </cell>
          <cell r="W2933">
            <v>6798.38</v>
          </cell>
          <cell r="X2933">
            <v>6946.19</v>
          </cell>
          <cell r="Y2933">
            <v>6226.32</v>
          </cell>
          <cell r="Z2933">
            <v>6372.9</v>
          </cell>
          <cell r="AA2933">
            <v>6248.06</v>
          </cell>
          <cell r="AB2933">
            <v>5985.63</v>
          </cell>
          <cell r="AC2933">
            <v>7930.01</v>
          </cell>
          <cell r="AD2933">
            <v>7851.42</v>
          </cell>
          <cell r="AE2933">
            <v>10063.030000000001</v>
          </cell>
          <cell r="AF2933">
            <v>7973.72</v>
          </cell>
          <cell r="AG2933">
            <v>7749.79</v>
          </cell>
          <cell r="AH2933">
            <v>7863.29</v>
          </cell>
          <cell r="AI2933">
            <v>3386.01</v>
          </cell>
          <cell r="AJ2933">
            <v>2960.76</v>
          </cell>
          <cell r="AK2933">
            <v>3419.36</v>
          </cell>
          <cell r="AL2933">
            <v>3576.83</v>
          </cell>
          <cell r="AM2933">
            <v>13.56</v>
          </cell>
          <cell r="AN2933">
            <v>10083.74</v>
          </cell>
          <cell r="AO2933">
            <v>13.56</v>
          </cell>
          <cell r="AP2933">
            <v>4714.49</v>
          </cell>
          <cell r="AQ2933">
            <v>4762.12</v>
          </cell>
          <cell r="AR2933">
            <v>4516.6499999999996</v>
          </cell>
          <cell r="AS2933">
            <v>4579.3500000000004</v>
          </cell>
          <cell r="AT2933">
            <v>41463.67</v>
          </cell>
          <cell r="AU2933">
            <v>10994</v>
          </cell>
          <cell r="AV2933">
            <v>3308.65</v>
          </cell>
          <cell r="AW2933">
            <v>4534.41</v>
          </cell>
          <cell r="AX2933">
            <v>4624.5200000000004</v>
          </cell>
          <cell r="AY2933">
            <v>89349.33</v>
          </cell>
          <cell r="AZ2933">
            <v>306528.33</v>
          </cell>
          <cell r="BA2933">
            <v>3619422.83</v>
          </cell>
          <cell r="BC2933">
            <v>3619422.83</v>
          </cell>
          <cell r="BD2933">
            <v>224892.76</v>
          </cell>
        </row>
        <row r="2934">
          <cell r="A2934" t="str">
            <v>4150302</v>
          </cell>
          <cell r="B2934" t="str">
            <v>GR01-DUPLA FUNCAO</v>
          </cell>
          <cell r="C2934">
            <v>72954.02</v>
          </cell>
          <cell r="D2934">
            <v>72382.7</v>
          </cell>
          <cell r="H2934">
            <v>139.57</v>
          </cell>
          <cell r="I2934">
            <v>62.57</v>
          </cell>
          <cell r="J2934">
            <v>63.59</v>
          </cell>
          <cell r="K2934">
            <v>80.59</v>
          </cell>
          <cell r="L2934">
            <v>60.62</v>
          </cell>
          <cell r="M2934">
            <v>64.92</v>
          </cell>
          <cell r="N2934">
            <v>79.17</v>
          </cell>
          <cell r="O2934">
            <v>37.369999999999997</v>
          </cell>
          <cell r="P2934">
            <v>1.75</v>
          </cell>
          <cell r="Q2934">
            <v>29.54</v>
          </cell>
          <cell r="R2934">
            <v>49.6</v>
          </cell>
          <cell r="S2934">
            <v>81.489999999999995</v>
          </cell>
          <cell r="T2934">
            <v>55.05</v>
          </cell>
          <cell r="U2934">
            <v>2.4700000000000002</v>
          </cell>
          <cell r="V2934">
            <v>91.54</v>
          </cell>
          <cell r="W2934">
            <v>91.25</v>
          </cell>
          <cell r="X2934">
            <v>92.9</v>
          </cell>
          <cell r="Y2934">
            <v>83.32</v>
          </cell>
          <cell r="Z2934">
            <v>85.45</v>
          </cell>
          <cell r="AA2934">
            <v>83.7</v>
          </cell>
          <cell r="AB2934">
            <v>80.16</v>
          </cell>
          <cell r="AC2934">
            <v>106.26</v>
          </cell>
          <cell r="AD2934">
            <v>105.14</v>
          </cell>
          <cell r="AE2934">
            <v>134.88</v>
          </cell>
          <cell r="AF2934">
            <v>106.89</v>
          </cell>
          <cell r="AG2934">
            <v>103.95</v>
          </cell>
          <cell r="AH2934">
            <v>105.37</v>
          </cell>
          <cell r="AI2934">
            <v>44.79</v>
          </cell>
          <cell r="AJ2934">
            <v>38.79</v>
          </cell>
          <cell r="AK2934">
            <v>44.74</v>
          </cell>
          <cell r="AL2934">
            <v>46.89</v>
          </cell>
          <cell r="AM2934">
            <v>0.14000000000000001</v>
          </cell>
          <cell r="AN2934">
            <v>142.31</v>
          </cell>
          <cell r="AO2934">
            <v>0.14000000000000001</v>
          </cell>
          <cell r="AP2934">
            <v>66.47</v>
          </cell>
          <cell r="AQ2934">
            <v>67.290000000000006</v>
          </cell>
          <cell r="AR2934">
            <v>63.7</v>
          </cell>
          <cell r="AS2934">
            <v>64.63</v>
          </cell>
          <cell r="AT2934">
            <v>481.12</v>
          </cell>
          <cell r="AU2934">
            <v>131.22999999999999</v>
          </cell>
          <cell r="AV2934">
            <v>46.57</v>
          </cell>
          <cell r="AW2934">
            <v>64.55</v>
          </cell>
          <cell r="AX2934">
            <v>65.5</v>
          </cell>
          <cell r="AY2934">
            <v>541.55999999999995</v>
          </cell>
          <cell r="AZ2934">
            <v>4688.71</v>
          </cell>
          <cell r="BA2934">
            <v>154014.96</v>
          </cell>
          <cell r="BC2934">
            <v>154014.96</v>
          </cell>
          <cell r="BD2934">
            <v>5886.5</v>
          </cell>
        </row>
        <row r="2935">
          <cell r="A2935" t="str">
            <v>4150303</v>
          </cell>
          <cell r="B2935" t="str">
            <v>GR01-PERICULOSIDADE</v>
          </cell>
          <cell r="C2935">
            <v>575541.37</v>
          </cell>
          <cell r="D2935">
            <v>475654</v>
          </cell>
          <cell r="E2935">
            <v>174464.15</v>
          </cell>
          <cell r="H2935">
            <v>5838.05</v>
          </cell>
          <cell r="I2935">
            <v>602.61</v>
          </cell>
          <cell r="J2935">
            <v>614.66</v>
          </cell>
          <cell r="K2935">
            <v>777.9</v>
          </cell>
          <cell r="L2935">
            <v>584.29</v>
          </cell>
          <cell r="M2935">
            <v>626.72</v>
          </cell>
          <cell r="N2935">
            <v>762.15</v>
          </cell>
          <cell r="O2935">
            <v>359.97</v>
          </cell>
          <cell r="P2935">
            <v>0.19</v>
          </cell>
          <cell r="Q2935">
            <v>287.04000000000002</v>
          </cell>
          <cell r="R2935">
            <v>486.58</v>
          </cell>
          <cell r="S2935">
            <v>758.57</v>
          </cell>
          <cell r="T2935">
            <v>535.04999999999995</v>
          </cell>
          <cell r="U2935">
            <v>0.75</v>
          </cell>
          <cell r="V2935">
            <v>872.85</v>
          </cell>
          <cell r="W2935">
            <v>870.22</v>
          </cell>
          <cell r="X2935">
            <v>860.49</v>
          </cell>
          <cell r="Y2935">
            <v>781.72</v>
          </cell>
          <cell r="Z2935">
            <v>806.69</v>
          </cell>
          <cell r="AA2935">
            <v>786.08</v>
          </cell>
          <cell r="AB2935">
            <v>753.84</v>
          </cell>
          <cell r="AC2935">
            <v>995.44</v>
          </cell>
          <cell r="AD2935">
            <v>984.97</v>
          </cell>
          <cell r="AE2935">
            <v>1267.03</v>
          </cell>
          <cell r="AF2935">
            <v>996.31</v>
          </cell>
          <cell r="AG2935">
            <v>975.17</v>
          </cell>
          <cell r="AH2935">
            <v>994.2</v>
          </cell>
          <cell r="AI2935">
            <v>454.19</v>
          </cell>
          <cell r="AJ2935">
            <v>409.2</v>
          </cell>
          <cell r="AK2935">
            <v>472.86</v>
          </cell>
          <cell r="AL2935">
            <v>489.56</v>
          </cell>
          <cell r="AN2935">
            <v>1113.04</v>
          </cell>
          <cell r="AP2935">
            <v>519.66999999999996</v>
          </cell>
          <cell r="AQ2935">
            <v>525.95000000000005</v>
          </cell>
          <cell r="AR2935">
            <v>498.85</v>
          </cell>
          <cell r="AS2935">
            <v>505.81</v>
          </cell>
          <cell r="AT2935">
            <v>4744.3900000000003</v>
          </cell>
          <cell r="AU2935">
            <v>1244.4000000000001</v>
          </cell>
          <cell r="AV2935">
            <v>440.8</v>
          </cell>
          <cell r="AW2935">
            <v>625.30999999999995</v>
          </cell>
          <cell r="AX2935">
            <v>627.6</v>
          </cell>
          <cell r="AY2935">
            <v>1069.4100000000001</v>
          </cell>
          <cell r="AZ2935">
            <v>257705.74</v>
          </cell>
          <cell r="BA2935">
            <v>1521285.84</v>
          </cell>
          <cell r="BC2935">
            <v>1521285.84</v>
          </cell>
          <cell r="BD2935">
            <v>294760.36</v>
          </cell>
        </row>
        <row r="2936">
          <cell r="A2936" t="str">
            <v>4150304</v>
          </cell>
          <cell r="B2936" t="str">
            <v>GR01-SOBREAVISO</v>
          </cell>
          <cell r="C2936">
            <v>329135.63</v>
          </cell>
          <cell r="D2936">
            <v>748463.05</v>
          </cell>
          <cell r="E2936">
            <v>83268.98</v>
          </cell>
          <cell r="I2936">
            <v>319.91000000000003</v>
          </cell>
          <cell r="J2936">
            <v>325.32</v>
          </cell>
          <cell r="K2936">
            <v>411.25</v>
          </cell>
          <cell r="L2936">
            <v>309.35000000000002</v>
          </cell>
          <cell r="M2936">
            <v>331.7</v>
          </cell>
          <cell r="N2936">
            <v>403.95</v>
          </cell>
          <cell r="O2936">
            <v>190.35</v>
          </cell>
          <cell r="P2936">
            <v>0.11</v>
          </cell>
          <cell r="Q2936">
            <v>151.88</v>
          </cell>
          <cell r="R2936">
            <v>257.77</v>
          </cell>
          <cell r="S2936">
            <v>401.89</v>
          </cell>
          <cell r="T2936">
            <v>283.08999999999997</v>
          </cell>
          <cell r="U2936">
            <v>0.43</v>
          </cell>
          <cell r="V2936">
            <v>462.24</v>
          </cell>
          <cell r="W2936">
            <v>460.88</v>
          </cell>
          <cell r="X2936">
            <v>455.15</v>
          </cell>
          <cell r="Y2936">
            <v>414.43</v>
          </cell>
          <cell r="Z2936">
            <v>427.52</v>
          </cell>
          <cell r="AA2936">
            <v>415.82</v>
          </cell>
          <cell r="AB2936">
            <v>398.82</v>
          </cell>
          <cell r="AC2936">
            <v>527</v>
          </cell>
          <cell r="AD2936">
            <v>521.48</v>
          </cell>
          <cell r="AE2936">
            <v>670.93</v>
          </cell>
          <cell r="AF2936">
            <v>527.52</v>
          </cell>
          <cell r="AG2936">
            <v>516.28</v>
          </cell>
          <cell r="AH2936">
            <v>526.25</v>
          </cell>
          <cell r="AI2936">
            <v>239.41</v>
          </cell>
          <cell r="AJ2936">
            <v>215.19</v>
          </cell>
          <cell r="AK2936">
            <v>248.41</v>
          </cell>
          <cell r="AL2936">
            <v>258.3</v>
          </cell>
          <cell r="AN2936">
            <v>598.96</v>
          </cell>
          <cell r="AP2936">
            <v>279.68</v>
          </cell>
          <cell r="AQ2936">
            <v>283.04000000000002</v>
          </cell>
          <cell r="AR2936">
            <v>268.44</v>
          </cell>
          <cell r="AS2936">
            <v>272.20999999999998</v>
          </cell>
          <cell r="AT2936">
            <v>3683.89</v>
          </cell>
          <cell r="AU2936">
            <v>869.84</v>
          </cell>
          <cell r="AV2936">
            <v>191.12</v>
          </cell>
          <cell r="AW2936">
            <v>264.39999999999998</v>
          </cell>
          <cell r="AX2936">
            <v>268.44</v>
          </cell>
          <cell r="AY2936">
            <v>7994.39</v>
          </cell>
          <cell r="AZ2936">
            <v>380656.45</v>
          </cell>
          <cell r="BA2936">
            <v>1567171.15</v>
          </cell>
          <cell r="BC2936">
            <v>1567171.15</v>
          </cell>
          <cell r="BD2936">
            <v>222855.86</v>
          </cell>
        </row>
        <row r="2937">
          <cell r="A2937" t="str">
            <v>4150308</v>
          </cell>
          <cell r="B2937" t="str">
            <v>GR01-BENEFICIO SALARIO MATERNIDADE PRORROGADO</v>
          </cell>
          <cell r="C2937">
            <v>88706.68</v>
          </cell>
          <cell r="D2937">
            <v>61286.91</v>
          </cell>
          <cell r="E2937">
            <v>20260.599999999999</v>
          </cell>
          <cell r="AZ2937">
            <v>32996.32</v>
          </cell>
          <cell r="BA2937">
            <v>203250.51</v>
          </cell>
          <cell r="BC2937">
            <v>203250.51</v>
          </cell>
          <cell r="BD2937">
            <v>30845.41</v>
          </cell>
        </row>
        <row r="2938">
          <cell r="A2938" t="str">
            <v>4150320</v>
          </cell>
          <cell r="B2938" t="str">
            <v>GR01-COMPENSACAO / INDENIZACAO</v>
          </cell>
          <cell r="BD2938">
            <v>768441.25</v>
          </cell>
        </row>
        <row r="2939">
          <cell r="A2939" t="str">
            <v>4150326</v>
          </cell>
          <cell r="B2939" t="str">
            <v>GR01-PARTICIPACAO NOS LUCROS-AJUSTE</v>
          </cell>
          <cell r="C2939">
            <v>-460077.04</v>
          </cell>
          <cell r="D2939">
            <v>-626554.9</v>
          </cell>
          <cell r="H2939">
            <v>-39794.870000000003</v>
          </cell>
          <cell r="AY2939">
            <v>-8270.9500000000007</v>
          </cell>
          <cell r="AZ2939">
            <v>-112319.46</v>
          </cell>
          <cell r="BA2939">
            <v>-1247017.22</v>
          </cell>
          <cell r="BC2939">
            <v>-1247017.22</v>
          </cell>
          <cell r="BD2939">
            <v>100226.72</v>
          </cell>
        </row>
        <row r="2940">
          <cell r="A2940" t="str">
            <v>4150332</v>
          </cell>
          <cell r="B2940" t="str">
            <v>GR01-PROVISAO PARA 13º SALARIO</v>
          </cell>
          <cell r="C2940">
            <v>3839605.32</v>
          </cell>
          <cell r="D2940">
            <v>6414822.4299999997</v>
          </cell>
          <cell r="E2940">
            <v>985586.4</v>
          </cell>
          <cell r="F2940">
            <v>125675.84</v>
          </cell>
          <cell r="G2940">
            <v>153238.47</v>
          </cell>
          <cell r="H2940">
            <v>23752.02</v>
          </cell>
          <cell r="I2940">
            <v>15370.12</v>
          </cell>
          <cell r="J2940">
            <v>15618.24</v>
          </cell>
          <cell r="K2940">
            <v>19817.66</v>
          </cell>
          <cell r="L2940">
            <v>14866.28</v>
          </cell>
          <cell r="M2940">
            <v>15972.56</v>
          </cell>
          <cell r="N2940">
            <v>19442.53</v>
          </cell>
          <cell r="O2940">
            <v>9176.27</v>
          </cell>
          <cell r="P2940">
            <v>623.76</v>
          </cell>
          <cell r="Q2940">
            <v>7299.26</v>
          </cell>
          <cell r="R2940">
            <v>12229.56</v>
          </cell>
          <cell r="S2940">
            <v>19808.45</v>
          </cell>
          <cell r="T2940">
            <v>13630.15</v>
          </cell>
          <cell r="U2940">
            <v>1053.6199999999999</v>
          </cell>
          <cell r="V2940">
            <v>22446.53</v>
          </cell>
          <cell r="W2940">
            <v>22385.08</v>
          </cell>
          <cell r="X2940">
            <v>22752.65</v>
          </cell>
          <cell r="Y2940">
            <v>20439.37</v>
          </cell>
          <cell r="Z2940">
            <v>20941.150000000001</v>
          </cell>
          <cell r="AA2940">
            <v>20522.560000000001</v>
          </cell>
          <cell r="AB2940">
            <v>19658.830000000002</v>
          </cell>
          <cell r="AC2940">
            <v>26026.240000000002</v>
          </cell>
          <cell r="AD2940">
            <v>25772.28</v>
          </cell>
          <cell r="AE2940">
            <v>33052.239999999998</v>
          </cell>
          <cell r="AF2940">
            <v>26154.28</v>
          </cell>
          <cell r="AG2940">
            <v>25448.54</v>
          </cell>
          <cell r="AH2940">
            <v>25847.29</v>
          </cell>
          <cell r="AI2940">
            <v>11198.06</v>
          </cell>
          <cell r="AJ2940">
            <v>9916.2199999999993</v>
          </cell>
          <cell r="AK2940">
            <v>11444.14</v>
          </cell>
          <cell r="AL2940">
            <v>11911.9</v>
          </cell>
          <cell r="AM2940">
            <v>38.46</v>
          </cell>
          <cell r="AN2940">
            <v>31177.85</v>
          </cell>
          <cell r="AO2940">
            <v>38.46</v>
          </cell>
          <cell r="AP2940">
            <v>14572.3</v>
          </cell>
          <cell r="AQ2940">
            <v>14732.29</v>
          </cell>
          <cell r="AR2940">
            <v>13961.49</v>
          </cell>
          <cell r="AS2940">
            <v>14163.9</v>
          </cell>
          <cell r="AT2940">
            <v>127558.9</v>
          </cell>
          <cell r="AU2940">
            <v>32696.94</v>
          </cell>
          <cell r="AV2940">
            <v>10670.6</v>
          </cell>
          <cell r="AW2940">
            <v>14731.84</v>
          </cell>
          <cell r="AX2940">
            <v>14982.82</v>
          </cell>
          <cell r="AY2940">
            <v>183404.06</v>
          </cell>
          <cell r="AZ2940">
            <v>1538462.05</v>
          </cell>
          <cell r="BA2940">
            <v>14074698.26</v>
          </cell>
          <cell r="BC2940">
            <v>14074698.26</v>
          </cell>
          <cell r="BD2940">
            <v>964521.24</v>
          </cell>
        </row>
        <row r="2941">
          <cell r="A2941" t="str">
            <v>4150333</v>
          </cell>
          <cell r="B2941" t="str">
            <v>GR01-PROVISAO PARA ABONO DE FERIAS</v>
          </cell>
          <cell r="C2941">
            <v>2362490.71</v>
          </cell>
          <cell r="D2941">
            <v>4071665.52</v>
          </cell>
          <cell r="H2941">
            <v>14278.66</v>
          </cell>
          <cell r="I2941">
            <v>9985.8700000000008</v>
          </cell>
          <cell r="J2941">
            <v>10145.620000000001</v>
          </cell>
          <cell r="K2941">
            <v>12872.43</v>
          </cell>
          <cell r="L2941">
            <v>9657</v>
          </cell>
          <cell r="M2941">
            <v>10375.030000000001</v>
          </cell>
          <cell r="N2941">
            <v>12628.7</v>
          </cell>
          <cell r="O2941">
            <v>5960.36</v>
          </cell>
          <cell r="P2941">
            <v>403.52</v>
          </cell>
          <cell r="Q2941">
            <v>4744.0200000000004</v>
          </cell>
          <cell r="R2941">
            <v>7949.36</v>
          </cell>
          <cell r="S2941">
            <v>12847.55</v>
          </cell>
          <cell r="T2941">
            <v>8860.92</v>
          </cell>
          <cell r="U2941">
            <v>687.14</v>
          </cell>
          <cell r="V2941">
            <v>14577.64</v>
          </cell>
          <cell r="W2941">
            <v>14537.8</v>
          </cell>
          <cell r="X2941">
            <v>14766.45</v>
          </cell>
          <cell r="Y2941">
            <v>13270.81</v>
          </cell>
          <cell r="Z2941">
            <v>13597.79</v>
          </cell>
          <cell r="AA2941">
            <v>13323.09</v>
          </cell>
          <cell r="AB2941">
            <v>12762.78</v>
          </cell>
          <cell r="AC2941">
            <v>16895.71</v>
          </cell>
          <cell r="AD2941">
            <v>16730.939999999999</v>
          </cell>
          <cell r="AE2941">
            <v>21458.27</v>
          </cell>
          <cell r="AF2941">
            <v>16977.64</v>
          </cell>
          <cell r="AG2941">
            <v>16522.009999999998</v>
          </cell>
          <cell r="AH2941">
            <v>16782.53</v>
          </cell>
          <cell r="AI2941">
            <v>7301.93</v>
          </cell>
          <cell r="AJ2941">
            <v>6482.38</v>
          </cell>
          <cell r="AK2941">
            <v>7480.29</v>
          </cell>
          <cell r="AL2941">
            <v>7780.89</v>
          </cell>
          <cell r="AM2941">
            <v>24.71</v>
          </cell>
          <cell r="AN2941">
            <v>19962.38</v>
          </cell>
          <cell r="AO2941">
            <v>24.71</v>
          </cell>
          <cell r="AP2941">
            <v>9330.18</v>
          </cell>
          <cell r="AQ2941">
            <v>9432.68</v>
          </cell>
          <cell r="AR2941">
            <v>8939.11</v>
          </cell>
          <cell r="AS2941">
            <v>9068.8799999999992</v>
          </cell>
          <cell r="AT2941">
            <v>83417.820000000007</v>
          </cell>
          <cell r="AU2941">
            <v>21029.96</v>
          </cell>
          <cell r="AV2941">
            <v>6836.39</v>
          </cell>
          <cell r="AW2941">
            <v>9428.7900000000009</v>
          </cell>
          <cell r="AX2941">
            <v>9594.06</v>
          </cell>
          <cell r="AY2941">
            <v>118068.55</v>
          </cell>
          <cell r="AZ2941">
            <v>743983.8</v>
          </cell>
          <cell r="BA2941">
            <v>7835943.3799999999</v>
          </cell>
          <cell r="BC2941">
            <v>7835943.3799999999</v>
          </cell>
          <cell r="BD2941">
            <v>658817.1</v>
          </cell>
        </row>
        <row r="2942">
          <cell r="A2942" t="str">
            <v>4150334</v>
          </cell>
          <cell r="B2942" t="str">
            <v>GR01-PROVISAO PARA FERIAS</v>
          </cell>
          <cell r="C2942">
            <v>3917415.75</v>
          </cell>
          <cell r="D2942">
            <v>6523731.5700000003</v>
          </cell>
          <cell r="E2942">
            <v>1766184.24</v>
          </cell>
          <cell r="F2942">
            <v>247202.19</v>
          </cell>
          <cell r="G2942">
            <v>291413.83</v>
          </cell>
          <cell r="H2942">
            <v>17103.75</v>
          </cell>
          <cell r="I2942">
            <v>15566</v>
          </cell>
          <cell r="J2942">
            <v>15815.72</v>
          </cell>
          <cell r="K2942">
            <v>20068.46</v>
          </cell>
          <cell r="L2942">
            <v>15049.39</v>
          </cell>
          <cell r="M2942">
            <v>16175.57</v>
          </cell>
          <cell r="N2942">
            <v>19678.82</v>
          </cell>
          <cell r="O2942">
            <v>9290.4</v>
          </cell>
          <cell r="P2942">
            <v>607.03</v>
          </cell>
          <cell r="Q2942">
            <v>7403.88</v>
          </cell>
          <cell r="R2942">
            <v>12414.33</v>
          </cell>
          <cell r="S2942">
            <v>19936.830000000002</v>
          </cell>
          <cell r="T2942">
            <v>13828</v>
          </cell>
          <cell r="U2942">
            <v>1053.55</v>
          </cell>
          <cell r="V2942">
            <v>22690.28</v>
          </cell>
          <cell r="W2942">
            <v>22630.400000000001</v>
          </cell>
          <cell r="X2942">
            <v>22911.4</v>
          </cell>
          <cell r="Y2942">
            <v>20622.27</v>
          </cell>
          <cell r="Z2942">
            <v>21141.02</v>
          </cell>
          <cell r="AA2942">
            <v>20705.39</v>
          </cell>
          <cell r="AB2942">
            <v>19837.48</v>
          </cell>
          <cell r="AC2942">
            <v>26247.69</v>
          </cell>
          <cell r="AD2942">
            <v>25995.02</v>
          </cell>
          <cell r="AE2942">
            <v>33344.86</v>
          </cell>
          <cell r="AF2942">
            <v>26360.83</v>
          </cell>
          <cell r="AG2942">
            <v>25670.35</v>
          </cell>
          <cell r="AH2942">
            <v>26096.95</v>
          </cell>
          <cell r="AI2942">
            <v>11519.51</v>
          </cell>
          <cell r="AJ2942">
            <v>10281.01</v>
          </cell>
          <cell r="AK2942">
            <v>11866.86</v>
          </cell>
          <cell r="AL2942">
            <v>12325.18</v>
          </cell>
          <cell r="AM2942">
            <v>37.03</v>
          </cell>
          <cell r="AN2942">
            <v>30178.67</v>
          </cell>
          <cell r="AO2942">
            <v>37.03</v>
          </cell>
          <cell r="AP2942">
            <v>14105.3</v>
          </cell>
          <cell r="AQ2942">
            <v>14259.79</v>
          </cell>
          <cell r="AR2942">
            <v>13514.52</v>
          </cell>
          <cell r="AS2942">
            <v>13709.93</v>
          </cell>
          <cell r="AT2942">
            <v>129455.71</v>
          </cell>
          <cell r="AU2942">
            <v>32529.33</v>
          </cell>
          <cell r="AV2942">
            <v>10623.19</v>
          </cell>
          <cell r="AW2942">
            <v>14677.56</v>
          </cell>
          <cell r="AX2942">
            <v>14925.42</v>
          </cell>
          <cell r="AY2942">
            <v>162814</v>
          </cell>
          <cell r="AZ2942">
            <v>1676025.44</v>
          </cell>
          <cell r="BA2942">
            <v>15417078.73</v>
          </cell>
          <cell r="BC2942">
            <v>15417078.73</v>
          </cell>
          <cell r="BD2942">
            <v>979026.23</v>
          </cell>
        </row>
        <row r="2943">
          <cell r="A2943" t="str">
            <v>4150335</v>
          </cell>
          <cell r="B2943" t="str">
            <v>GR01-VALE-TRANSPORTE EXCEDENTE</v>
          </cell>
          <cell r="C2943">
            <v>1263.0899999999999</v>
          </cell>
          <cell r="D2943">
            <v>5610.57</v>
          </cell>
          <cell r="E2943">
            <v>6359.63</v>
          </cell>
          <cell r="F2943">
            <v>7686</v>
          </cell>
          <cell r="G2943">
            <v>65391.4</v>
          </cell>
          <cell r="I2943">
            <v>6.29</v>
          </cell>
          <cell r="J2943">
            <v>6.36</v>
          </cell>
          <cell r="K2943">
            <v>8.08</v>
          </cell>
          <cell r="L2943">
            <v>6.08</v>
          </cell>
          <cell r="M2943">
            <v>6.52</v>
          </cell>
          <cell r="N2943">
            <v>7.95</v>
          </cell>
          <cell r="O2943">
            <v>3.75</v>
          </cell>
          <cell r="P2943">
            <v>0.41</v>
          </cell>
          <cell r="Q2943">
            <v>2.96</v>
          </cell>
          <cell r="R2943">
            <v>4.95</v>
          </cell>
          <cell r="S2943">
            <v>8.3000000000000007</v>
          </cell>
          <cell r="T2943">
            <v>5.51</v>
          </cell>
          <cell r="U2943">
            <v>0.64</v>
          </cell>
          <cell r="V2943">
            <v>9.23</v>
          </cell>
          <cell r="W2943">
            <v>9.2200000000000006</v>
          </cell>
          <cell r="X2943">
            <v>9.52</v>
          </cell>
          <cell r="Y2943">
            <v>8.49</v>
          </cell>
          <cell r="Z2943">
            <v>8.66</v>
          </cell>
          <cell r="AA2943">
            <v>8.52</v>
          </cell>
          <cell r="AB2943">
            <v>8.15</v>
          </cell>
          <cell r="AC2943">
            <v>10.79</v>
          </cell>
          <cell r="AD2943">
            <v>10.68</v>
          </cell>
          <cell r="AE2943">
            <v>13.71</v>
          </cell>
          <cell r="AF2943">
            <v>10.89</v>
          </cell>
          <cell r="AG2943">
            <v>10.57</v>
          </cell>
          <cell r="AH2943">
            <v>10.68</v>
          </cell>
          <cell r="AI2943">
            <v>4.43</v>
          </cell>
          <cell r="AJ2943">
            <v>3.78</v>
          </cell>
          <cell r="AK2943">
            <v>4.37</v>
          </cell>
          <cell r="AL2943">
            <v>4.58</v>
          </cell>
          <cell r="AM2943">
            <v>0.03</v>
          </cell>
          <cell r="AN2943">
            <v>15.06</v>
          </cell>
          <cell r="AO2943">
            <v>0.03</v>
          </cell>
          <cell r="AP2943">
            <v>7.03</v>
          </cell>
          <cell r="AQ2943">
            <v>7.12</v>
          </cell>
          <cell r="AR2943">
            <v>6.72</v>
          </cell>
          <cell r="AS2943">
            <v>6.85</v>
          </cell>
          <cell r="AT2943">
            <v>47.86</v>
          </cell>
          <cell r="AU2943">
            <v>13.21</v>
          </cell>
          <cell r="AV2943">
            <v>4.75</v>
          </cell>
          <cell r="AW2943">
            <v>6.45</v>
          </cell>
          <cell r="AX2943">
            <v>6.59</v>
          </cell>
          <cell r="AY2943">
            <v>48.9</v>
          </cell>
          <cell r="AZ2943">
            <v>432.92</v>
          </cell>
          <cell r="BA2943">
            <v>87128.28</v>
          </cell>
          <cell r="BC2943">
            <v>87128.28</v>
          </cell>
          <cell r="BD2943">
            <v>7.89</v>
          </cell>
        </row>
        <row r="2944">
          <cell r="A2944" t="str">
            <v>4150346</v>
          </cell>
          <cell r="B2944" t="str">
            <v>GR01-PROVISAO ACORDO COLETIVO DE TRABALHO</v>
          </cell>
          <cell r="C2944">
            <v>4111618.33</v>
          </cell>
          <cell r="D2944">
            <v>7713373.5</v>
          </cell>
          <cell r="I2944">
            <v>17717.78</v>
          </cell>
          <cell r="J2944">
            <v>18015.73</v>
          </cell>
          <cell r="K2944">
            <v>22822.74</v>
          </cell>
          <cell r="L2944">
            <v>17174.57</v>
          </cell>
          <cell r="M2944">
            <v>18395.419999999998</v>
          </cell>
          <cell r="N2944">
            <v>22494.49</v>
          </cell>
          <cell r="O2944">
            <v>10579.42</v>
          </cell>
          <cell r="P2944">
            <v>732.3</v>
          </cell>
          <cell r="Q2944">
            <v>8300.52</v>
          </cell>
          <cell r="R2944">
            <v>13909.52</v>
          </cell>
          <cell r="S2944">
            <v>23697.63</v>
          </cell>
          <cell r="T2944">
            <v>15449.68</v>
          </cell>
          <cell r="U2944">
            <v>934.69</v>
          </cell>
          <cell r="V2944">
            <v>26101.79</v>
          </cell>
          <cell r="W2944">
            <v>26019.26</v>
          </cell>
          <cell r="X2944">
            <v>26900.2</v>
          </cell>
          <cell r="Y2944">
            <v>23953.51</v>
          </cell>
          <cell r="Z2944">
            <v>24507.54</v>
          </cell>
          <cell r="AA2944">
            <v>24056.23</v>
          </cell>
          <cell r="AB2944">
            <v>23019.89</v>
          </cell>
          <cell r="AC2944">
            <v>30578.76</v>
          </cell>
          <cell r="AD2944">
            <v>30250.39</v>
          </cell>
          <cell r="AE2944">
            <v>38786.879999999997</v>
          </cell>
          <cell r="AF2944">
            <v>30824.55</v>
          </cell>
          <cell r="AG2944">
            <v>29879.63</v>
          </cell>
          <cell r="AH2944">
            <v>30189.47</v>
          </cell>
          <cell r="AI2944">
            <v>11875.04</v>
          </cell>
          <cell r="AJ2944">
            <v>9852.61</v>
          </cell>
          <cell r="AK2944">
            <v>11362.4</v>
          </cell>
          <cell r="AL2944">
            <v>12078.36</v>
          </cell>
          <cell r="AM2944">
            <v>55.66</v>
          </cell>
          <cell r="AN2944">
            <v>47866.8</v>
          </cell>
          <cell r="AO2944">
            <v>55.66</v>
          </cell>
          <cell r="AP2944">
            <v>22370.93</v>
          </cell>
          <cell r="AQ2944">
            <v>22619.3</v>
          </cell>
          <cell r="AR2944">
            <v>21435.81</v>
          </cell>
          <cell r="AS2944">
            <v>21746.75</v>
          </cell>
          <cell r="AT2944">
            <v>146302.93</v>
          </cell>
          <cell r="AU2944">
            <v>39704.5</v>
          </cell>
          <cell r="AV2944">
            <v>12737.43</v>
          </cell>
          <cell r="AW2944">
            <v>17425.3</v>
          </cell>
          <cell r="AX2944">
            <v>17767.71</v>
          </cell>
          <cell r="AY2944">
            <v>172126.24</v>
          </cell>
          <cell r="AZ2944">
            <v>1201897.27</v>
          </cell>
          <cell r="BA2944">
            <v>14169565.119999999</v>
          </cell>
          <cell r="BC2944">
            <v>14169565.119999999</v>
          </cell>
        </row>
        <row r="2945">
          <cell r="A2945" t="str">
            <v>4150599</v>
          </cell>
          <cell r="B2945" t="str">
            <v>GR01-OUTROS GASTOS COM PESSOAL</v>
          </cell>
          <cell r="C2945">
            <v>30897.78</v>
          </cell>
          <cell r="D2945">
            <v>66711.53</v>
          </cell>
          <cell r="E2945">
            <v>75873.100000000006</v>
          </cell>
          <cell r="F2945">
            <v>244220.97</v>
          </cell>
          <cell r="G2945">
            <v>318555.62</v>
          </cell>
          <cell r="H2945">
            <v>89.68</v>
          </cell>
          <cell r="I2945">
            <v>206.57</v>
          </cell>
          <cell r="J2945">
            <v>209.71</v>
          </cell>
          <cell r="K2945">
            <v>266.58</v>
          </cell>
          <cell r="L2945">
            <v>199.74</v>
          </cell>
          <cell r="M2945">
            <v>214.86</v>
          </cell>
          <cell r="N2945">
            <v>261.91000000000003</v>
          </cell>
          <cell r="O2945">
            <v>123.49</v>
          </cell>
          <cell r="P2945">
            <v>13.49</v>
          </cell>
          <cell r="Q2945">
            <v>97.92</v>
          </cell>
          <cell r="R2945">
            <v>163.03</v>
          </cell>
          <cell r="S2945">
            <v>270.56</v>
          </cell>
          <cell r="T2945">
            <v>182.59</v>
          </cell>
          <cell r="U2945">
            <v>21.37</v>
          </cell>
          <cell r="V2945">
            <v>303.20999999999998</v>
          </cell>
          <cell r="W2945">
            <v>302.48</v>
          </cell>
          <cell r="X2945">
            <v>311.13</v>
          </cell>
          <cell r="Y2945">
            <v>277.93</v>
          </cell>
          <cell r="Z2945">
            <v>283.95</v>
          </cell>
          <cell r="AA2945">
            <v>279.19</v>
          </cell>
          <cell r="AB2945">
            <v>267.39999999999998</v>
          </cell>
          <cell r="AC2945">
            <v>354.24</v>
          </cell>
          <cell r="AD2945">
            <v>350.96</v>
          </cell>
          <cell r="AE2945">
            <v>449.62</v>
          </cell>
          <cell r="AF2945">
            <v>356.45</v>
          </cell>
          <cell r="AG2945">
            <v>345.98</v>
          </cell>
          <cell r="AH2945">
            <v>350.87</v>
          </cell>
          <cell r="AI2945">
            <v>147.82</v>
          </cell>
          <cell r="AJ2945">
            <v>128.43</v>
          </cell>
          <cell r="AK2945">
            <v>148.44999999999999</v>
          </cell>
          <cell r="AL2945">
            <v>155.13999999999999</v>
          </cell>
          <cell r="AM2945">
            <v>0.81</v>
          </cell>
          <cell r="AN2945">
            <v>462.92</v>
          </cell>
          <cell r="AO2945">
            <v>0.81</v>
          </cell>
          <cell r="AP2945">
            <v>216.41</v>
          </cell>
          <cell r="AQ2945">
            <v>218.91</v>
          </cell>
          <cell r="AR2945">
            <v>207.3</v>
          </cell>
          <cell r="AS2945">
            <v>210.18</v>
          </cell>
          <cell r="AT2945">
            <v>1592.45</v>
          </cell>
          <cell r="AU2945">
            <v>429.96</v>
          </cell>
          <cell r="AV2945">
            <v>153.62</v>
          </cell>
          <cell r="AW2945">
            <v>210.13</v>
          </cell>
          <cell r="AX2945">
            <v>214.91</v>
          </cell>
          <cell r="AY2945">
            <v>1035.99</v>
          </cell>
          <cell r="AZ2945">
            <v>11206.76</v>
          </cell>
          <cell r="BA2945">
            <v>759554.91</v>
          </cell>
          <cell r="BC2945">
            <v>759554.91</v>
          </cell>
          <cell r="BD2945">
            <v>2457.71</v>
          </cell>
        </row>
        <row r="2946">
          <cell r="A2946" t="str">
            <v>CBAG3203012</v>
          </cell>
          <cell r="B2946" t="str">
            <v>Encargos sociais</v>
          </cell>
          <cell r="C2946">
            <v>65942381.229999997</v>
          </cell>
          <cell r="D2946">
            <v>126416127.25</v>
          </cell>
          <cell r="E2946">
            <v>8636058.8300000001</v>
          </cell>
          <cell r="F2946">
            <v>558106.77</v>
          </cell>
          <cell r="G2946">
            <v>1266947.82</v>
          </cell>
          <cell r="H2946">
            <v>750714.39</v>
          </cell>
          <cell r="I2946">
            <v>75696.19</v>
          </cell>
          <cell r="J2946">
            <v>76917</v>
          </cell>
          <cell r="K2946">
            <v>97595.25</v>
          </cell>
          <cell r="L2946">
            <v>73212.639999999999</v>
          </cell>
          <cell r="M2946">
            <v>78659.5</v>
          </cell>
          <cell r="N2946">
            <v>95748.07</v>
          </cell>
          <cell r="O2946">
            <v>45190.77</v>
          </cell>
          <cell r="P2946">
            <v>3066.18</v>
          </cell>
          <cell r="Q2946">
            <v>35949.42</v>
          </cell>
          <cell r="R2946">
            <v>60236.37</v>
          </cell>
          <cell r="S2946">
            <v>97518.07</v>
          </cell>
          <cell r="T2946">
            <v>67133.820000000007</v>
          </cell>
          <cell r="U2946">
            <v>5181.6899999999996</v>
          </cell>
          <cell r="V2946">
            <v>110536.33</v>
          </cell>
          <cell r="W2946">
            <v>110233.22</v>
          </cell>
          <cell r="X2946">
            <v>112021.56</v>
          </cell>
          <cell r="Y2946">
            <v>100642.11</v>
          </cell>
          <cell r="Z2946">
            <v>103117.96</v>
          </cell>
          <cell r="AA2946">
            <v>101050.7</v>
          </cell>
          <cell r="AB2946">
            <v>96799.05</v>
          </cell>
          <cell r="AC2946">
            <v>128149.11</v>
          </cell>
          <cell r="AD2946">
            <v>126897.98</v>
          </cell>
          <cell r="AE2946">
            <v>162746.85</v>
          </cell>
          <cell r="AF2946">
            <v>128776.97</v>
          </cell>
          <cell r="AG2946">
            <v>125307.67</v>
          </cell>
          <cell r="AH2946">
            <v>127273.13</v>
          </cell>
          <cell r="AI2946">
            <v>55199.26</v>
          </cell>
          <cell r="AJ2946">
            <v>48903.47</v>
          </cell>
          <cell r="AK2946">
            <v>56437.68</v>
          </cell>
          <cell r="AL2946">
            <v>58737.39</v>
          </cell>
          <cell r="AM2946">
            <v>188.07</v>
          </cell>
          <cell r="AN2946">
            <v>153118.19</v>
          </cell>
          <cell r="AO2946">
            <v>188.07</v>
          </cell>
          <cell r="AP2946">
            <v>71566.55</v>
          </cell>
          <cell r="AQ2946">
            <v>72351.17</v>
          </cell>
          <cell r="AR2946">
            <v>68566.899999999994</v>
          </cell>
          <cell r="AS2946">
            <v>69561.39</v>
          </cell>
          <cell r="AT2946">
            <v>627078.72</v>
          </cell>
          <cell r="AU2946">
            <v>160367.99</v>
          </cell>
          <cell r="AV2946">
            <v>52465.29</v>
          </cell>
          <cell r="AW2946">
            <v>72426.070000000007</v>
          </cell>
          <cell r="AX2946">
            <v>73663.25</v>
          </cell>
          <cell r="AY2946">
            <v>2599716.77</v>
          </cell>
          <cell r="AZ2946">
            <v>7110053.6799999997</v>
          </cell>
          <cell r="BA2946">
            <v>217266583.81</v>
          </cell>
          <cell r="BC2946">
            <v>217266583.81</v>
          </cell>
          <cell r="BD2946">
            <v>4270452.43</v>
          </cell>
        </row>
        <row r="2947">
          <cell r="A2947" t="str">
            <v>CBAG32031201</v>
          </cell>
          <cell r="B2947" t="str">
            <v>INSS</v>
          </cell>
          <cell r="C2947">
            <v>51762152.890000001</v>
          </cell>
          <cell r="D2947">
            <v>98572961.069999993</v>
          </cell>
          <cell r="E2947">
            <v>6714519.7699999996</v>
          </cell>
          <cell r="F2947">
            <v>431623.67999999999</v>
          </cell>
          <cell r="G2947">
            <v>896845.06</v>
          </cell>
          <cell r="H2947">
            <v>545111.98</v>
          </cell>
          <cell r="I2947">
            <v>59408.72</v>
          </cell>
          <cell r="J2947">
            <v>60368.959999999999</v>
          </cell>
          <cell r="K2947">
            <v>76592.37</v>
          </cell>
          <cell r="L2947">
            <v>57464.45</v>
          </cell>
          <cell r="M2947">
            <v>61730.89</v>
          </cell>
          <cell r="N2947">
            <v>75154.210000000006</v>
          </cell>
          <cell r="O2947">
            <v>35466.949999999997</v>
          </cell>
          <cell r="P2947">
            <v>2410.9499999999998</v>
          </cell>
          <cell r="Q2947">
            <v>28202.31</v>
          </cell>
          <cell r="R2947">
            <v>47256.28</v>
          </cell>
          <cell r="S2947">
            <v>76623.61</v>
          </cell>
          <cell r="T2947">
            <v>52663</v>
          </cell>
          <cell r="U2947">
            <v>4039.42</v>
          </cell>
          <cell r="V2947">
            <v>86778.18</v>
          </cell>
          <cell r="W2947">
            <v>86538.22</v>
          </cell>
          <cell r="X2947">
            <v>87992.81</v>
          </cell>
          <cell r="Y2947">
            <v>79030.240000000005</v>
          </cell>
          <cell r="Z2947">
            <v>80972.509999999995</v>
          </cell>
          <cell r="AA2947">
            <v>79351.5</v>
          </cell>
          <cell r="AB2947">
            <v>76009.820000000007</v>
          </cell>
          <cell r="AC2947">
            <v>100639.92</v>
          </cell>
          <cell r="AD2947">
            <v>99652.95</v>
          </cell>
          <cell r="AE2947">
            <v>127805.25</v>
          </cell>
          <cell r="AF2947">
            <v>101144.31</v>
          </cell>
          <cell r="AG2947">
            <v>98407.26</v>
          </cell>
          <cell r="AH2947">
            <v>99931.22</v>
          </cell>
          <cell r="AI2947">
            <v>43213.74</v>
          </cell>
          <cell r="AJ2947">
            <v>38220.53</v>
          </cell>
          <cell r="AK2947">
            <v>44106.49</v>
          </cell>
          <cell r="AL2947">
            <v>45928.46</v>
          </cell>
          <cell r="AM2947">
            <v>149.47999999999999</v>
          </cell>
          <cell r="AN2947">
            <v>121349.49</v>
          </cell>
          <cell r="AO2947">
            <v>149.47999999999999</v>
          </cell>
          <cell r="AP2947">
            <v>56718.01</v>
          </cell>
          <cell r="AQ2947">
            <v>57339.89</v>
          </cell>
          <cell r="AR2947">
            <v>54340.83</v>
          </cell>
          <cell r="AS2947">
            <v>55128.71</v>
          </cell>
          <cell r="AT2947">
            <v>492344.9</v>
          </cell>
          <cell r="AU2947">
            <v>126106.5</v>
          </cell>
          <cell r="AV2947">
            <v>41208.699999999997</v>
          </cell>
          <cell r="AW2947">
            <v>56871.24</v>
          </cell>
          <cell r="AX2947">
            <v>57845.25</v>
          </cell>
          <cell r="AY2947">
            <v>1994705.12</v>
          </cell>
          <cell r="AZ2947">
            <v>5592843.0999999996</v>
          </cell>
          <cell r="BA2947">
            <v>169643420.68000001</v>
          </cell>
          <cell r="BC2947">
            <v>169643420.68000001</v>
          </cell>
          <cell r="BD2947">
            <v>3386743.32</v>
          </cell>
        </row>
        <row r="2948">
          <cell r="A2948" t="str">
            <v>4110309</v>
          </cell>
          <cell r="B2948" t="str">
            <v>GR01-ENC SOCIAIS  REMUNERACAO-INSS</v>
          </cell>
          <cell r="C2948">
            <v>28665612.539999999</v>
          </cell>
          <cell r="D2948">
            <v>64974920.450000003</v>
          </cell>
          <cell r="E2948">
            <v>1718744.33</v>
          </cell>
          <cell r="AY2948">
            <v>1170561.07</v>
          </cell>
          <cell r="AZ2948">
            <v>0</v>
          </cell>
          <cell r="BA2948">
            <v>96529838.390000001</v>
          </cell>
          <cell r="BC2948">
            <v>96529838.390000001</v>
          </cell>
          <cell r="BD2948">
            <v>0</v>
          </cell>
        </row>
        <row r="2949">
          <cell r="A2949" t="str">
            <v>4110311</v>
          </cell>
          <cell r="B2949" t="str">
            <v>GR01-ENC SOCIAIS  PROV PARA 13º SALARIO-INSS</v>
          </cell>
          <cell r="C2949">
            <v>2407408.29</v>
          </cell>
          <cell r="D2949">
            <v>5435376.9699999997</v>
          </cell>
          <cell r="E2949">
            <v>0</v>
          </cell>
          <cell r="AY2949">
            <v>101993.5</v>
          </cell>
          <cell r="AZ2949">
            <v>0</v>
          </cell>
          <cell r="BA2949">
            <v>7944778.7599999998</v>
          </cell>
          <cell r="BC2949">
            <v>7944778.7599999998</v>
          </cell>
          <cell r="BD2949">
            <v>0</v>
          </cell>
        </row>
        <row r="2950">
          <cell r="A2950" t="str">
            <v>4110313</v>
          </cell>
          <cell r="B2950" t="str">
            <v>GR01-ENC SOCIAIS  PROV PARA FERIAS-INSS</v>
          </cell>
          <cell r="C2950">
            <v>1488204.54</v>
          </cell>
          <cell r="D2950">
            <v>3351549.51</v>
          </cell>
          <cell r="E2950">
            <v>251970.84</v>
          </cell>
          <cell r="AY2950">
            <v>69600.92</v>
          </cell>
          <cell r="AZ2950">
            <v>0</v>
          </cell>
          <cell r="BA2950">
            <v>5161325.8099999996</v>
          </cell>
          <cell r="BC2950">
            <v>5161325.8099999996</v>
          </cell>
          <cell r="BD2950">
            <v>0</v>
          </cell>
        </row>
        <row r="2951">
          <cell r="A2951" t="str">
            <v>4120309</v>
          </cell>
          <cell r="B2951" t="str">
            <v>GR01-ENC SOCIAIS  REMUNERACAO-INSS</v>
          </cell>
          <cell r="C2951">
            <v>4023695.08</v>
          </cell>
          <cell r="D2951">
            <v>308516.88</v>
          </cell>
          <cell r="H2951">
            <v>393609.6</v>
          </cell>
          <cell r="BA2951">
            <v>4725821.5599999996</v>
          </cell>
          <cell r="BC2951">
            <v>4725821.5599999996</v>
          </cell>
        </row>
        <row r="2952">
          <cell r="A2952" t="str">
            <v>4120311</v>
          </cell>
          <cell r="B2952" t="str">
            <v>GR01-ENC SOCIAIS  PROV PARA 13º SALARIO-INSS</v>
          </cell>
          <cell r="C2952">
            <v>331392.01</v>
          </cell>
          <cell r="D2952">
            <v>27693.05</v>
          </cell>
          <cell r="H2952">
            <v>24571.17</v>
          </cell>
          <cell r="BA2952">
            <v>383656.23</v>
          </cell>
          <cell r="BC2952">
            <v>383656.23</v>
          </cell>
        </row>
        <row r="2953">
          <cell r="A2953" t="str">
            <v>4120313</v>
          </cell>
          <cell r="B2953" t="str">
            <v>GR01-ENC SOCIAIS  PROV PARA FERIAS-INSS</v>
          </cell>
          <cell r="C2953">
            <v>200427.79</v>
          </cell>
          <cell r="D2953">
            <v>16522.75</v>
          </cell>
          <cell r="H2953">
            <v>-11302.45</v>
          </cell>
          <cell r="BA2953">
            <v>205648.09</v>
          </cell>
          <cell r="BC2953">
            <v>205648.09</v>
          </cell>
        </row>
        <row r="2954">
          <cell r="A2954" t="str">
            <v>4130309</v>
          </cell>
          <cell r="B2954" t="str">
            <v>GR01-ENC SOCIAIS  REMUNERACAO-INSS</v>
          </cell>
          <cell r="E2954">
            <v>934374.85</v>
          </cell>
          <cell r="H2954">
            <v>46795.02</v>
          </cell>
          <cell r="BA2954">
            <v>981169.87</v>
          </cell>
          <cell r="BC2954">
            <v>981169.87</v>
          </cell>
        </row>
        <row r="2955">
          <cell r="A2955" t="str">
            <v>4130311</v>
          </cell>
          <cell r="B2955" t="str">
            <v>GR01-ENC SOCIAIS  PROV PARA 13º SALARIO-INSS</v>
          </cell>
          <cell r="E2955">
            <v>0</v>
          </cell>
          <cell r="H2955">
            <v>4495.5</v>
          </cell>
          <cell r="BA2955">
            <v>4495.5</v>
          </cell>
          <cell r="BC2955">
            <v>4495.5</v>
          </cell>
        </row>
        <row r="2956">
          <cell r="A2956" t="str">
            <v>4130313</v>
          </cell>
          <cell r="B2956" t="str">
            <v>GR01-ENC SOCIAIS  PROV PARA FERIAS-INSS</v>
          </cell>
          <cell r="E2956">
            <v>127230.96</v>
          </cell>
          <cell r="H2956">
            <v>-258.2</v>
          </cell>
          <cell r="BA2956">
            <v>126972.76</v>
          </cell>
          <cell r="BC2956">
            <v>126972.76</v>
          </cell>
        </row>
        <row r="2957">
          <cell r="A2957" t="str">
            <v>4150309</v>
          </cell>
          <cell r="B2957" t="str">
            <v>GR01-ENC SOCIAIS  REMUNERACAO-INSS</v>
          </cell>
          <cell r="C2957">
            <v>12702239.439999999</v>
          </cell>
          <cell r="D2957">
            <v>21195829.75</v>
          </cell>
          <cell r="E2957">
            <v>3353340.4</v>
          </cell>
          <cell r="G2957">
            <v>896845.06</v>
          </cell>
          <cell r="H2957">
            <v>77118.63</v>
          </cell>
          <cell r="I2957">
            <v>51025.18</v>
          </cell>
          <cell r="J2957">
            <v>51848.84</v>
          </cell>
          <cell r="K2957">
            <v>65785.91</v>
          </cell>
          <cell r="L2957">
            <v>49353.89</v>
          </cell>
          <cell r="M2957">
            <v>53021.51</v>
          </cell>
          <cell r="N2957">
            <v>64548.85</v>
          </cell>
          <cell r="O2957">
            <v>30462.67</v>
          </cell>
          <cell r="P2957">
            <v>2072.9699999999998</v>
          </cell>
          <cell r="Q2957">
            <v>24223.61</v>
          </cell>
          <cell r="R2957">
            <v>40584.74</v>
          </cell>
          <cell r="S2957">
            <v>65817.14</v>
          </cell>
          <cell r="T2957">
            <v>45234</v>
          </cell>
          <cell r="U2957">
            <v>3482.23</v>
          </cell>
          <cell r="V2957">
            <v>74535.350000000006</v>
          </cell>
          <cell r="W2957">
            <v>74329.490000000005</v>
          </cell>
          <cell r="X2957">
            <v>75590.55</v>
          </cell>
          <cell r="Y2957">
            <v>67887.460000000006</v>
          </cell>
          <cell r="Z2957">
            <v>69551.210000000006</v>
          </cell>
          <cell r="AA2957">
            <v>68163.259999999995</v>
          </cell>
          <cell r="AB2957">
            <v>65293.1</v>
          </cell>
          <cell r="AC2957">
            <v>86449.62</v>
          </cell>
          <cell r="AD2957">
            <v>85603.47</v>
          </cell>
          <cell r="AE2957">
            <v>109782.8</v>
          </cell>
          <cell r="AF2957">
            <v>86883.32</v>
          </cell>
          <cell r="AG2957">
            <v>84529.76</v>
          </cell>
          <cell r="AH2957">
            <v>85839.21</v>
          </cell>
          <cell r="AI2957">
            <v>37121.56</v>
          </cell>
          <cell r="AJ2957">
            <v>32832.14</v>
          </cell>
          <cell r="AK2957">
            <v>37889.269999999997</v>
          </cell>
          <cell r="AL2957">
            <v>39453.51</v>
          </cell>
          <cell r="AM2957">
            <v>128.54</v>
          </cell>
          <cell r="AN2957">
            <v>104217.42</v>
          </cell>
          <cell r="AO2957">
            <v>128.54</v>
          </cell>
          <cell r="AP2957">
            <v>48710.54</v>
          </cell>
          <cell r="AQ2957">
            <v>49244.65</v>
          </cell>
          <cell r="AR2957">
            <v>46669.1</v>
          </cell>
          <cell r="AS2957">
            <v>47345.67</v>
          </cell>
          <cell r="AT2957">
            <v>422459.72</v>
          </cell>
          <cell r="AU2957">
            <v>108316.42</v>
          </cell>
          <cell r="AV2957">
            <v>35429.78</v>
          </cell>
          <cell r="AW2957">
            <v>48892.72</v>
          </cell>
          <cell r="AX2957">
            <v>49733.03</v>
          </cell>
          <cell r="AY2957">
            <v>567610.96</v>
          </cell>
          <cell r="AZ2957">
            <v>5199204.42</v>
          </cell>
          <cell r="BA2957">
            <v>46682661.409999996</v>
          </cell>
          <cell r="BC2957">
            <v>46682661.409999996</v>
          </cell>
          <cell r="BD2957">
            <v>2834298.79</v>
          </cell>
        </row>
        <row r="2958">
          <cell r="A2958" t="str">
            <v>4150311</v>
          </cell>
          <cell r="B2958" t="str">
            <v>GR01-ENC SOCIAIS  PROV PARA 13º SALARIO-INSS</v>
          </cell>
          <cell r="C2958">
            <v>1117763.31</v>
          </cell>
          <cell r="D2958">
            <v>1867037.53</v>
          </cell>
          <cell r="E2958">
            <v>0</v>
          </cell>
          <cell r="H2958">
            <v>6840.66</v>
          </cell>
          <cell r="I2958">
            <v>4501.88</v>
          </cell>
          <cell r="J2958">
            <v>4574.51</v>
          </cell>
          <cell r="K2958">
            <v>5804.62</v>
          </cell>
          <cell r="L2958">
            <v>4354.25</v>
          </cell>
          <cell r="M2958">
            <v>4678.2299999999996</v>
          </cell>
          <cell r="N2958">
            <v>5694.95</v>
          </cell>
          <cell r="O2958">
            <v>2687.72</v>
          </cell>
          <cell r="P2958">
            <v>182.93</v>
          </cell>
          <cell r="Q2958">
            <v>2137.67</v>
          </cell>
          <cell r="R2958">
            <v>3581.75</v>
          </cell>
          <cell r="S2958">
            <v>5802.86</v>
          </cell>
          <cell r="T2958">
            <v>3991.79</v>
          </cell>
          <cell r="U2958">
            <v>308.58999999999997</v>
          </cell>
          <cell r="V2958">
            <v>6574.71</v>
          </cell>
          <cell r="W2958">
            <v>6556.97</v>
          </cell>
          <cell r="X2958">
            <v>6665.2</v>
          </cell>
          <cell r="Y2958">
            <v>5987.14</v>
          </cell>
          <cell r="Z2958">
            <v>6134.09</v>
          </cell>
          <cell r="AA2958">
            <v>6011.56</v>
          </cell>
          <cell r="AB2958">
            <v>5758.64</v>
          </cell>
          <cell r="AC2958">
            <v>7623.89</v>
          </cell>
          <cell r="AD2958">
            <v>7549.52</v>
          </cell>
          <cell r="AE2958">
            <v>9681.69</v>
          </cell>
          <cell r="AF2958">
            <v>7661.58</v>
          </cell>
          <cell r="AG2958">
            <v>7454.67</v>
          </cell>
          <cell r="AH2958">
            <v>7571.2</v>
          </cell>
          <cell r="AI2958">
            <v>3278.83</v>
          </cell>
          <cell r="AJ2958">
            <v>2902.82</v>
          </cell>
          <cell r="AK2958">
            <v>3349.89</v>
          </cell>
          <cell r="AL2958">
            <v>3487.28</v>
          </cell>
          <cell r="AM2958">
            <v>11.15</v>
          </cell>
          <cell r="AN2958">
            <v>9146.6200000000008</v>
          </cell>
          <cell r="AO2958">
            <v>11.15</v>
          </cell>
          <cell r="AP2958">
            <v>4275.1000000000004</v>
          </cell>
          <cell r="AQ2958">
            <v>4321.88</v>
          </cell>
          <cell r="AR2958">
            <v>4095.97</v>
          </cell>
          <cell r="AS2958">
            <v>4155.3</v>
          </cell>
          <cell r="AT2958">
            <v>37330.870000000003</v>
          </cell>
          <cell r="AU2958">
            <v>9574.68</v>
          </cell>
          <cell r="AV2958">
            <v>3127.74</v>
          </cell>
          <cell r="AW2958">
            <v>4317.8599999999997</v>
          </cell>
          <cell r="AX2958">
            <v>4391.4799999999996</v>
          </cell>
          <cell r="AY2958">
            <v>49276.25</v>
          </cell>
          <cell r="AZ2958">
            <v>460003.83</v>
          </cell>
          <cell r="BA2958">
            <v>3738232.81</v>
          </cell>
          <cell r="BC2958">
            <v>3738232.81</v>
          </cell>
          <cell r="BD2958">
            <v>290713.94</v>
          </cell>
        </row>
        <row r="2959">
          <cell r="A2959" t="str">
            <v>4150313</v>
          </cell>
          <cell r="B2959" t="str">
            <v>GR01-ENC SOCIAIS  PROV PARA FERIAS-INSS</v>
          </cell>
          <cell r="C2959">
            <v>825409.89</v>
          </cell>
          <cell r="D2959">
            <v>1395514.18</v>
          </cell>
          <cell r="E2959">
            <v>328858.39</v>
          </cell>
          <cell r="F2959">
            <v>431623.67999999999</v>
          </cell>
          <cell r="H2959">
            <v>3242.05</v>
          </cell>
          <cell r="I2959">
            <v>3881.66</v>
          </cell>
          <cell r="J2959">
            <v>3945.61</v>
          </cell>
          <cell r="K2959">
            <v>5001.84</v>
          </cell>
          <cell r="L2959">
            <v>3756.31</v>
          </cell>
          <cell r="M2959">
            <v>4031.15</v>
          </cell>
          <cell r="N2959">
            <v>4910.41</v>
          </cell>
          <cell r="O2959">
            <v>2316.56</v>
          </cell>
          <cell r="P2959">
            <v>155.05000000000001</v>
          </cell>
          <cell r="Q2959">
            <v>1841.03</v>
          </cell>
          <cell r="R2959">
            <v>3089.79</v>
          </cell>
          <cell r="S2959">
            <v>5003.6099999999997</v>
          </cell>
          <cell r="T2959">
            <v>3437.21</v>
          </cell>
          <cell r="U2959">
            <v>248.6</v>
          </cell>
          <cell r="V2959">
            <v>5668.12</v>
          </cell>
          <cell r="W2959">
            <v>5651.76</v>
          </cell>
          <cell r="X2959">
            <v>5737.06</v>
          </cell>
          <cell r="Y2959">
            <v>5155.6400000000003</v>
          </cell>
          <cell r="Z2959">
            <v>5287.21</v>
          </cell>
          <cell r="AA2959">
            <v>5176.68</v>
          </cell>
          <cell r="AB2959">
            <v>4958.08</v>
          </cell>
          <cell r="AC2959">
            <v>6566.41</v>
          </cell>
          <cell r="AD2959">
            <v>6499.96</v>
          </cell>
          <cell r="AE2959">
            <v>8340.76</v>
          </cell>
          <cell r="AF2959">
            <v>6599.41</v>
          </cell>
          <cell r="AG2959">
            <v>6422.83</v>
          </cell>
          <cell r="AH2959">
            <v>6520.81</v>
          </cell>
          <cell r="AI2959">
            <v>2813.35</v>
          </cell>
          <cell r="AJ2959">
            <v>2485.5700000000002</v>
          </cell>
          <cell r="AK2959">
            <v>2867.33</v>
          </cell>
          <cell r="AL2959">
            <v>2987.67</v>
          </cell>
          <cell r="AM2959">
            <v>9.7899999999999991</v>
          </cell>
          <cell r="AN2959">
            <v>7985.45</v>
          </cell>
          <cell r="AO2959">
            <v>9.7899999999999991</v>
          </cell>
          <cell r="AP2959">
            <v>3732.37</v>
          </cell>
          <cell r="AQ2959">
            <v>3773.36</v>
          </cell>
          <cell r="AR2959">
            <v>3575.76</v>
          </cell>
          <cell r="AS2959">
            <v>3627.74</v>
          </cell>
          <cell r="AT2959">
            <v>32554.31</v>
          </cell>
          <cell r="AU2959">
            <v>8215.4</v>
          </cell>
          <cell r="AV2959">
            <v>2651.18</v>
          </cell>
          <cell r="AW2959">
            <v>3660.66</v>
          </cell>
          <cell r="AX2959">
            <v>3720.74</v>
          </cell>
          <cell r="AY2959">
            <v>35662.42</v>
          </cell>
          <cell r="AZ2959">
            <v>-66365.149999999994</v>
          </cell>
          <cell r="BA2959">
            <v>3158819.49</v>
          </cell>
          <cell r="BC2959">
            <v>3158819.49</v>
          </cell>
          <cell r="BD2959">
            <v>261730.59</v>
          </cell>
        </row>
        <row r="2960">
          <cell r="A2960" t="str">
            <v>CBAG32031202</v>
          </cell>
          <cell r="B2960" t="str">
            <v>FGTS</v>
          </cell>
          <cell r="C2960">
            <v>14180228.34</v>
          </cell>
          <cell r="D2960">
            <v>27843166.18</v>
          </cell>
          <cell r="E2960">
            <v>1921539.06</v>
          </cell>
          <cell r="F2960">
            <v>126483.09</v>
          </cell>
          <cell r="G2960">
            <v>370102.76</v>
          </cell>
          <cell r="H2960">
            <v>205602.41</v>
          </cell>
          <cell r="I2960">
            <v>16287.47</v>
          </cell>
          <cell r="J2960">
            <v>16548.04</v>
          </cell>
          <cell r="K2960">
            <v>21002.880000000001</v>
          </cell>
          <cell r="L2960">
            <v>15748.19</v>
          </cell>
          <cell r="M2960">
            <v>16928.61</v>
          </cell>
          <cell r="N2960">
            <v>20593.86</v>
          </cell>
          <cell r="O2960">
            <v>9723.82</v>
          </cell>
          <cell r="P2960">
            <v>655.23</v>
          </cell>
          <cell r="Q2960">
            <v>7747.11</v>
          </cell>
          <cell r="R2960">
            <v>12980.09</v>
          </cell>
          <cell r="S2960">
            <v>20894.46</v>
          </cell>
          <cell r="T2960">
            <v>14470.82</v>
          </cell>
          <cell r="U2960">
            <v>1142.27</v>
          </cell>
          <cell r="V2960">
            <v>23758.15</v>
          </cell>
          <cell r="W2960">
            <v>23695</v>
          </cell>
          <cell r="X2960">
            <v>24028.75</v>
          </cell>
          <cell r="Y2960">
            <v>21611.87</v>
          </cell>
          <cell r="Z2960">
            <v>22145.45</v>
          </cell>
          <cell r="AA2960">
            <v>21699.200000000001</v>
          </cell>
          <cell r="AB2960">
            <v>20789.23</v>
          </cell>
          <cell r="AC2960">
            <v>27509.19</v>
          </cell>
          <cell r="AD2960">
            <v>27245.03</v>
          </cell>
          <cell r="AE2960">
            <v>34941.599999999999</v>
          </cell>
          <cell r="AF2960">
            <v>27632.66</v>
          </cell>
          <cell r="AG2960">
            <v>26900.41</v>
          </cell>
          <cell r="AH2960">
            <v>27341.91</v>
          </cell>
          <cell r="AI2960">
            <v>11985.52</v>
          </cell>
          <cell r="AJ2960">
            <v>10682.94</v>
          </cell>
          <cell r="AK2960">
            <v>12331.19</v>
          </cell>
          <cell r="AL2960">
            <v>12808.93</v>
          </cell>
          <cell r="AM2960">
            <v>38.590000000000003</v>
          </cell>
          <cell r="AN2960">
            <v>31768.7</v>
          </cell>
          <cell r="AO2960">
            <v>38.590000000000003</v>
          </cell>
          <cell r="AP2960">
            <v>14848.54</v>
          </cell>
          <cell r="AQ2960">
            <v>15011.28</v>
          </cell>
          <cell r="AR2960">
            <v>14226.07</v>
          </cell>
          <cell r="AS2960">
            <v>14432.68</v>
          </cell>
          <cell r="AT2960">
            <v>134733.82</v>
          </cell>
          <cell r="AU2960">
            <v>34261.49</v>
          </cell>
          <cell r="AV2960">
            <v>11256.59</v>
          </cell>
          <cell r="AW2960">
            <v>15554.83</v>
          </cell>
          <cell r="AX2960">
            <v>15818</v>
          </cell>
          <cell r="AY2960">
            <v>605011.65</v>
          </cell>
          <cell r="AZ2960">
            <v>1517210.58</v>
          </cell>
          <cell r="BA2960">
            <v>47623163.130000003</v>
          </cell>
          <cell r="BC2960">
            <v>47623163.130000003</v>
          </cell>
          <cell r="BD2960">
            <v>883709.11</v>
          </cell>
        </row>
        <row r="2961">
          <cell r="A2961" t="str">
            <v>4110310</v>
          </cell>
          <cell r="B2961" t="str">
            <v>GR01-ENC SOCIAIS  REMUNERACAO-FGTS</v>
          </cell>
          <cell r="C2961">
            <v>7542129.4000000004</v>
          </cell>
          <cell r="D2961">
            <v>17646463.059999999</v>
          </cell>
          <cell r="E2961">
            <v>485273.71</v>
          </cell>
          <cell r="AY2961">
            <v>347228.3</v>
          </cell>
          <cell r="AZ2961">
            <v>0</v>
          </cell>
          <cell r="BA2961">
            <v>26021094.469999999</v>
          </cell>
          <cell r="BC2961">
            <v>26021094.469999999</v>
          </cell>
          <cell r="BD2961">
            <v>0</v>
          </cell>
        </row>
        <row r="2962">
          <cell r="A2962" t="str">
            <v>4110312</v>
          </cell>
          <cell r="B2962" t="str">
            <v>GR01-ENC SOCIAIS  PROV PARA 13º SALARIO-FGTS</v>
          </cell>
          <cell r="C2962">
            <v>613119.1</v>
          </cell>
          <cell r="D2962">
            <v>1488368.57</v>
          </cell>
          <cell r="E2962">
            <v>0</v>
          </cell>
          <cell r="AY2962">
            <v>31707.57</v>
          </cell>
          <cell r="AZ2962">
            <v>0</v>
          </cell>
          <cell r="BA2962">
            <v>2133195.2400000002</v>
          </cell>
          <cell r="BC2962">
            <v>2133195.2400000002</v>
          </cell>
          <cell r="BD2962">
            <v>0</v>
          </cell>
        </row>
        <row r="2963">
          <cell r="A2963" t="str">
            <v>4110314</v>
          </cell>
          <cell r="B2963" t="str">
            <v>GR01-ENC SOCIAIS  PROV PARA FERIAS-FGTS</v>
          </cell>
          <cell r="C2963">
            <v>710248.79</v>
          </cell>
          <cell r="D2963">
            <v>1752506.71</v>
          </cell>
          <cell r="E2963">
            <v>75215.13</v>
          </cell>
          <cell r="AY2963">
            <v>32233.75</v>
          </cell>
          <cell r="AZ2963">
            <v>0</v>
          </cell>
          <cell r="BA2963">
            <v>2570204.38</v>
          </cell>
          <cell r="BC2963">
            <v>2570204.38</v>
          </cell>
          <cell r="BD2963">
            <v>0</v>
          </cell>
        </row>
        <row r="2964">
          <cell r="A2964" t="str">
            <v>4120310</v>
          </cell>
          <cell r="B2964" t="str">
            <v>GR01-ENC SOCIAIS  REMUNERACAO-FGTS</v>
          </cell>
          <cell r="C2964">
            <v>1058433.94</v>
          </cell>
          <cell r="D2964">
            <v>81893.19</v>
          </cell>
          <cell r="H2964">
            <v>94287.46</v>
          </cell>
          <cell r="BA2964">
            <v>1234614.5900000001</v>
          </cell>
          <cell r="BC2964">
            <v>1234614.5900000001</v>
          </cell>
        </row>
        <row r="2965">
          <cell r="A2965" t="str">
            <v>4120312</v>
          </cell>
          <cell r="B2965" t="str">
            <v>GR01-ENC SOCIAIS  PROV PARA 13º SALARIO-FGTS</v>
          </cell>
          <cell r="C2965">
            <v>102905.28</v>
          </cell>
          <cell r="D2965">
            <v>6964.15</v>
          </cell>
          <cell r="H2965">
            <v>44298.75</v>
          </cell>
          <cell r="BA2965">
            <v>154168.18</v>
          </cell>
          <cell r="BC2965">
            <v>154168.18</v>
          </cell>
        </row>
        <row r="2966">
          <cell r="A2966" t="str">
            <v>4120314</v>
          </cell>
          <cell r="B2966" t="str">
            <v>GR01-ENC SOCIAIS  PROV PARA FERIAS-FGTS</v>
          </cell>
          <cell r="C2966">
            <v>107666.3</v>
          </cell>
          <cell r="D2966">
            <v>8514.06</v>
          </cell>
          <cell r="H2966">
            <v>11995.02</v>
          </cell>
          <cell r="BA2966">
            <v>128175.38</v>
          </cell>
          <cell r="BC2966">
            <v>128175.38</v>
          </cell>
        </row>
        <row r="2967">
          <cell r="A2967" t="str">
            <v>4130310</v>
          </cell>
          <cell r="B2967" t="str">
            <v>GR01-ENC SOCIAIS  REMUNERACAO-FGTS</v>
          </cell>
          <cell r="E2967">
            <v>279889.25</v>
          </cell>
          <cell r="H2967">
            <v>11466.45</v>
          </cell>
          <cell r="BA2967">
            <v>291355.7</v>
          </cell>
          <cell r="BC2967">
            <v>291355.7</v>
          </cell>
        </row>
        <row r="2968">
          <cell r="A2968" t="str">
            <v>4130312</v>
          </cell>
          <cell r="B2968" t="str">
            <v>GR01-ENC SOCIAIS  PROV PARA 13º SALARIO-FGTS</v>
          </cell>
          <cell r="E2968">
            <v>0</v>
          </cell>
          <cell r="H2968">
            <v>7844.2</v>
          </cell>
          <cell r="BA2968">
            <v>7844.2</v>
          </cell>
          <cell r="BC2968">
            <v>7844.2</v>
          </cell>
        </row>
        <row r="2969">
          <cell r="A2969" t="str">
            <v>4130314</v>
          </cell>
          <cell r="B2969" t="str">
            <v>GR01-ENC SOCIAIS  PROV PARA FERIAS-FGTS</v>
          </cell>
          <cell r="E2969">
            <v>37979.42</v>
          </cell>
          <cell r="H2969">
            <v>1460.47</v>
          </cell>
          <cell r="BA2969">
            <v>39439.89</v>
          </cell>
          <cell r="BC2969">
            <v>39439.89</v>
          </cell>
        </row>
        <row r="2970">
          <cell r="A2970" t="str">
            <v>4150310</v>
          </cell>
          <cell r="B2970" t="str">
            <v>GR01-ENC SOCIAIS  REMUNERACAO-FGTS</v>
          </cell>
          <cell r="C2970">
            <v>3427846.79</v>
          </cell>
          <cell r="D2970">
            <v>5814924.0099999998</v>
          </cell>
          <cell r="E2970">
            <v>944973.23</v>
          </cell>
          <cell r="G2970">
            <v>370102.76</v>
          </cell>
          <cell r="H2970">
            <v>20511.7</v>
          </cell>
          <cell r="I2970">
            <v>13792.19</v>
          </cell>
          <cell r="J2970">
            <v>14013.4</v>
          </cell>
          <cell r="K2970">
            <v>17782.759999999998</v>
          </cell>
          <cell r="L2970">
            <v>13339.26</v>
          </cell>
          <cell r="M2970">
            <v>14332.77</v>
          </cell>
          <cell r="N2970">
            <v>17447.05</v>
          </cell>
          <cell r="O2970">
            <v>8234.3799999999992</v>
          </cell>
          <cell r="P2970">
            <v>561.14</v>
          </cell>
          <cell r="Q2970">
            <v>6549.05</v>
          </cell>
          <cell r="R2970">
            <v>10968.21</v>
          </cell>
          <cell r="S2970">
            <v>17792.11</v>
          </cell>
          <cell r="T2970">
            <v>12230.74</v>
          </cell>
          <cell r="U2970">
            <v>951.53</v>
          </cell>
          <cell r="V2970">
            <v>20149.5</v>
          </cell>
          <cell r="W2970">
            <v>20094</v>
          </cell>
          <cell r="X2970">
            <v>20444.89</v>
          </cell>
          <cell r="Y2970">
            <v>18358.41</v>
          </cell>
          <cell r="Z2970">
            <v>18804.349999999999</v>
          </cell>
          <cell r="AA2970">
            <v>18432.330000000002</v>
          </cell>
          <cell r="AB2970">
            <v>17656.66</v>
          </cell>
          <cell r="AC2970">
            <v>23377</v>
          </cell>
          <cell r="AD2970">
            <v>23149.5</v>
          </cell>
          <cell r="AE2970">
            <v>29685.14</v>
          </cell>
          <cell r="AF2970">
            <v>23495.26</v>
          </cell>
          <cell r="AG2970">
            <v>22856.61</v>
          </cell>
          <cell r="AH2970">
            <v>23210.49</v>
          </cell>
          <cell r="AI2970">
            <v>10044.49</v>
          </cell>
          <cell r="AJ2970">
            <v>8887.8700000000008</v>
          </cell>
          <cell r="AK2970">
            <v>10257.02</v>
          </cell>
          <cell r="AL2970">
            <v>10678.6</v>
          </cell>
          <cell r="AM2970">
            <v>34.57</v>
          </cell>
          <cell r="AN2970">
            <v>28093</v>
          </cell>
          <cell r="AO2970">
            <v>34.57</v>
          </cell>
          <cell r="AP2970">
            <v>13130.61</v>
          </cell>
          <cell r="AQ2970">
            <v>13274.45</v>
          </cell>
          <cell r="AR2970">
            <v>12580.23</v>
          </cell>
          <cell r="AS2970">
            <v>12762.61</v>
          </cell>
          <cell r="AT2970">
            <v>114108.16</v>
          </cell>
          <cell r="AU2970">
            <v>29277.279999999999</v>
          </cell>
          <cell r="AV2970">
            <v>9587.24</v>
          </cell>
          <cell r="AW2970">
            <v>13224.23</v>
          </cell>
          <cell r="AX2970">
            <v>13455.7</v>
          </cell>
          <cell r="AY2970">
            <v>163937.46</v>
          </cell>
          <cell r="AZ2970">
            <v>1364056.86</v>
          </cell>
          <cell r="BA2970">
            <v>12833492.17</v>
          </cell>
          <cell r="BC2970">
            <v>12833492.17</v>
          </cell>
          <cell r="BD2970">
            <v>747289.48</v>
          </cell>
        </row>
        <row r="2971">
          <cell r="A2971" t="str">
            <v>4150312</v>
          </cell>
          <cell r="B2971" t="str">
            <v>GR01-ENC SOCIAIS  PROV PARA 13º SALARIO-FGTS</v>
          </cell>
          <cell r="C2971">
            <v>323361.89</v>
          </cell>
          <cell r="D2971">
            <v>508310.53</v>
          </cell>
          <cell r="E2971">
            <v>0</v>
          </cell>
          <cell r="H2971">
            <v>11927.59</v>
          </cell>
          <cell r="I2971">
            <v>1142.25</v>
          </cell>
          <cell r="J2971">
            <v>1159.94</v>
          </cell>
          <cell r="K2971">
            <v>1476.27</v>
          </cell>
          <cell r="L2971">
            <v>1100.01</v>
          </cell>
          <cell r="M2971">
            <v>1190.32</v>
          </cell>
          <cell r="N2971">
            <v>1434.97</v>
          </cell>
          <cell r="O2971">
            <v>681.74</v>
          </cell>
          <cell r="P2971">
            <v>38.75</v>
          </cell>
          <cell r="Q2971">
            <v>556.24</v>
          </cell>
          <cell r="R2971">
            <v>937</v>
          </cell>
          <cell r="S2971">
            <v>1352.44</v>
          </cell>
          <cell r="T2971">
            <v>1041.0999999999999</v>
          </cell>
          <cell r="U2971">
            <v>98.98</v>
          </cell>
          <cell r="V2971">
            <v>1630.13</v>
          </cell>
          <cell r="W2971">
            <v>1628.01</v>
          </cell>
          <cell r="X2971">
            <v>1572.74</v>
          </cell>
          <cell r="Y2971">
            <v>1448.98</v>
          </cell>
          <cell r="Z2971">
            <v>1493.07</v>
          </cell>
          <cell r="AA2971">
            <v>1455.52</v>
          </cell>
          <cell r="AB2971">
            <v>1397.64</v>
          </cell>
          <cell r="AC2971">
            <v>1834.14</v>
          </cell>
          <cell r="AD2971">
            <v>1820.21</v>
          </cell>
          <cell r="AE2971">
            <v>2338.6</v>
          </cell>
          <cell r="AF2971">
            <v>1826.73</v>
          </cell>
          <cell r="AG2971">
            <v>1796.85</v>
          </cell>
          <cell r="AH2971">
            <v>1851.26</v>
          </cell>
          <cell r="AI2971">
            <v>959.13</v>
          </cell>
          <cell r="AJ2971">
            <v>928.93</v>
          </cell>
          <cell r="AK2971">
            <v>1074.96</v>
          </cell>
          <cell r="AL2971">
            <v>1089.1600000000001</v>
          </cell>
          <cell r="AM2971">
            <v>0.98</v>
          </cell>
          <cell r="AN2971">
            <v>872.88</v>
          </cell>
          <cell r="AO2971">
            <v>0.98</v>
          </cell>
          <cell r="AP2971">
            <v>408</v>
          </cell>
          <cell r="AQ2971">
            <v>412.46</v>
          </cell>
          <cell r="AR2971">
            <v>390.81</v>
          </cell>
          <cell r="AS2971">
            <v>396.58</v>
          </cell>
          <cell r="AT2971">
            <v>9270.86</v>
          </cell>
          <cell r="AU2971">
            <v>2094.41</v>
          </cell>
          <cell r="AV2971">
            <v>739.02</v>
          </cell>
          <cell r="AW2971">
            <v>1050.1099999999999</v>
          </cell>
          <cell r="AX2971">
            <v>1058.42</v>
          </cell>
          <cell r="AY2971">
            <v>14092.86</v>
          </cell>
          <cell r="AZ2971">
            <v>133086.53</v>
          </cell>
          <cell r="BA2971">
            <v>1045830.98</v>
          </cell>
          <cell r="BC2971">
            <v>1045830.98</v>
          </cell>
          <cell r="BD2971">
            <v>50002.22</v>
          </cell>
        </row>
        <row r="2972">
          <cell r="A2972" t="str">
            <v>4150314</v>
          </cell>
          <cell r="B2972" t="str">
            <v>GR01-ENC SOCIAIS  PROV PARA FERIAS-FGTS</v>
          </cell>
          <cell r="C2972">
            <v>294516.84999999998</v>
          </cell>
          <cell r="D2972">
            <v>535221.9</v>
          </cell>
          <cell r="E2972">
            <v>98208.320000000007</v>
          </cell>
          <cell r="F2972">
            <v>126483.09</v>
          </cell>
          <cell r="H2972">
            <v>1810.77</v>
          </cell>
          <cell r="I2972">
            <v>1353.03</v>
          </cell>
          <cell r="J2972">
            <v>1374.7</v>
          </cell>
          <cell r="K2972">
            <v>1743.85</v>
          </cell>
          <cell r="L2972">
            <v>1308.92</v>
          </cell>
          <cell r="M2972">
            <v>1405.52</v>
          </cell>
          <cell r="N2972">
            <v>1711.84</v>
          </cell>
          <cell r="O2972">
            <v>807.7</v>
          </cell>
          <cell r="P2972">
            <v>55.34</v>
          </cell>
          <cell r="Q2972">
            <v>641.82000000000005</v>
          </cell>
          <cell r="R2972">
            <v>1074.8800000000001</v>
          </cell>
          <cell r="S2972">
            <v>1749.91</v>
          </cell>
          <cell r="T2972">
            <v>1198.98</v>
          </cell>
          <cell r="U2972">
            <v>91.76</v>
          </cell>
          <cell r="V2972">
            <v>1978.52</v>
          </cell>
          <cell r="W2972">
            <v>1972.99</v>
          </cell>
          <cell r="X2972">
            <v>2011.12</v>
          </cell>
          <cell r="Y2972">
            <v>1804.48</v>
          </cell>
          <cell r="Z2972">
            <v>1848.03</v>
          </cell>
          <cell r="AA2972">
            <v>1811.35</v>
          </cell>
          <cell r="AB2972">
            <v>1734.93</v>
          </cell>
          <cell r="AC2972">
            <v>2298.0500000000002</v>
          </cell>
          <cell r="AD2972">
            <v>2275.3200000000002</v>
          </cell>
          <cell r="AE2972">
            <v>2917.86</v>
          </cell>
          <cell r="AF2972">
            <v>2310.67</v>
          </cell>
          <cell r="AG2972">
            <v>2246.9499999999998</v>
          </cell>
          <cell r="AH2972">
            <v>2280.16</v>
          </cell>
          <cell r="AI2972">
            <v>981.9</v>
          </cell>
          <cell r="AJ2972">
            <v>866.14</v>
          </cell>
          <cell r="AK2972">
            <v>999.21</v>
          </cell>
          <cell r="AL2972">
            <v>1041.17</v>
          </cell>
          <cell r="AM2972">
            <v>3.04</v>
          </cell>
          <cell r="AN2972">
            <v>2802.82</v>
          </cell>
          <cell r="AO2972">
            <v>3.04</v>
          </cell>
          <cell r="AP2972">
            <v>1309.93</v>
          </cell>
          <cell r="AQ2972">
            <v>1324.37</v>
          </cell>
          <cell r="AR2972">
            <v>1255.03</v>
          </cell>
          <cell r="AS2972">
            <v>1273.49</v>
          </cell>
          <cell r="AT2972">
            <v>11354.8</v>
          </cell>
          <cell r="AU2972">
            <v>2889.8</v>
          </cell>
          <cell r="AV2972">
            <v>930.33</v>
          </cell>
          <cell r="AW2972">
            <v>1280.49</v>
          </cell>
          <cell r="AX2972">
            <v>1303.8800000000001</v>
          </cell>
          <cell r="AY2972">
            <v>15811.71</v>
          </cell>
          <cell r="AZ2972">
            <v>20067.189999999999</v>
          </cell>
          <cell r="BA2972">
            <v>1163747.95</v>
          </cell>
          <cell r="BC2972">
            <v>1163747.95</v>
          </cell>
          <cell r="BD2972">
            <v>86417.41</v>
          </cell>
        </row>
        <row r="2973">
          <cell r="A2973" t="str">
            <v>CBAG3203013</v>
          </cell>
          <cell r="B2973" t="str">
            <v>Prov. p/ PLR</v>
          </cell>
          <cell r="C2973">
            <v>11096215.460000001</v>
          </cell>
          <cell r="D2973">
            <v>31651439.530000001</v>
          </cell>
          <cell r="E2973">
            <v>2352605.54</v>
          </cell>
          <cell r="H2973">
            <v>430175.6</v>
          </cell>
          <cell r="AY2973">
            <v>347063.33</v>
          </cell>
          <cell r="AZ2973">
            <v>680023.37</v>
          </cell>
          <cell r="BA2973">
            <v>46557522.829999998</v>
          </cell>
          <cell r="BC2973">
            <v>46557522.829999998</v>
          </cell>
          <cell r="BD2973">
            <v>5748814.75</v>
          </cell>
        </row>
        <row r="2974">
          <cell r="A2974" t="str">
            <v>4110327</v>
          </cell>
          <cell r="B2974" t="str">
            <v>GR01-PARTICIPACAO-LUCROS E RESULTADOS DO EXERCICIO</v>
          </cell>
          <cell r="C2974">
            <v>6908441.5099999998</v>
          </cell>
          <cell r="D2974">
            <v>25324836.329999998</v>
          </cell>
          <cell r="E2974">
            <v>688836.82</v>
          </cell>
          <cell r="AY2974">
            <v>284743.84000000003</v>
          </cell>
          <cell r="AZ2974">
            <v>0</v>
          </cell>
          <cell r="BA2974">
            <v>33206858.5</v>
          </cell>
          <cell r="BC2974">
            <v>33206858.5</v>
          </cell>
          <cell r="BD2974">
            <v>0</v>
          </cell>
        </row>
        <row r="2975">
          <cell r="A2975" t="str">
            <v>4120327</v>
          </cell>
          <cell r="B2975" t="str">
            <v>GR01-PARTICIPACAO-LUCROS E RESULTADOS DO EXERCICIO</v>
          </cell>
          <cell r="H2975">
            <v>296794.40999999997</v>
          </cell>
          <cell r="BA2975">
            <v>296794.40999999997</v>
          </cell>
          <cell r="BC2975">
            <v>296794.40999999997</v>
          </cell>
        </row>
        <row r="2976">
          <cell r="A2976" t="str">
            <v>4130327</v>
          </cell>
          <cell r="B2976" t="str">
            <v>GR01-PARTICIPACAO-LUCROS E RESULTADOS DO EXERCICIO</v>
          </cell>
          <cell r="E2976">
            <v>392264.74</v>
          </cell>
          <cell r="H2976">
            <v>55603.16</v>
          </cell>
          <cell r="BA2976">
            <v>447867.9</v>
          </cell>
          <cell r="BC2976">
            <v>447867.9</v>
          </cell>
        </row>
        <row r="2977">
          <cell r="A2977" t="str">
            <v>4150327</v>
          </cell>
          <cell r="B2977" t="str">
            <v>GR01-PARTICIPACAO-LUCROS E RESULTADOS DO EXERCICIO</v>
          </cell>
          <cell r="C2977">
            <v>4187773.95</v>
          </cell>
          <cell r="D2977">
            <v>6326603.2000000002</v>
          </cell>
          <cell r="E2977">
            <v>1271503.98</v>
          </cell>
          <cell r="H2977">
            <v>77778.03</v>
          </cell>
          <cell r="AY2977">
            <v>62319.49</v>
          </cell>
          <cell r="AZ2977">
            <v>680023.37</v>
          </cell>
          <cell r="BA2977">
            <v>12606002.02</v>
          </cell>
          <cell r="BC2977">
            <v>12606002.02</v>
          </cell>
          <cell r="BD2977">
            <v>5748814.75</v>
          </cell>
        </row>
        <row r="2978">
          <cell r="A2978" t="str">
            <v>CBAG3203014</v>
          </cell>
          <cell r="B2978" t="str">
            <v>Auxílio alimentação e educação</v>
          </cell>
          <cell r="C2978">
            <v>26781275.010000002</v>
          </cell>
          <cell r="D2978">
            <v>65217992.649999999</v>
          </cell>
          <cell r="E2978">
            <v>3154167.81</v>
          </cell>
          <cell r="F2978">
            <v>162603.12</v>
          </cell>
          <cell r="G2978">
            <v>579687.27</v>
          </cell>
          <cell r="H2978">
            <v>378651.63</v>
          </cell>
          <cell r="I2978">
            <v>1238.95</v>
          </cell>
          <cell r="J2978">
            <v>1257.6600000000001</v>
          </cell>
          <cell r="K2978">
            <v>1597.16</v>
          </cell>
          <cell r="L2978">
            <v>1198.78</v>
          </cell>
          <cell r="M2978">
            <v>1287.24</v>
          </cell>
          <cell r="N2978">
            <v>1569.16</v>
          </cell>
          <cell r="O2978">
            <v>739.94</v>
          </cell>
          <cell r="P2978">
            <v>64.16</v>
          </cell>
          <cell r="Q2978">
            <v>586.75</v>
          </cell>
          <cell r="R2978">
            <v>976.9</v>
          </cell>
          <cell r="S2978">
            <v>1626.38</v>
          </cell>
          <cell r="T2978">
            <v>1096.8900000000001</v>
          </cell>
          <cell r="U2978">
            <v>108.28</v>
          </cell>
          <cell r="V2978">
            <v>1821.65</v>
          </cell>
          <cell r="W2978">
            <v>1816.43</v>
          </cell>
          <cell r="X2978">
            <v>1878.03</v>
          </cell>
          <cell r="Y2978">
            <v>1674.53</v>
          </cell>
          <cell r="Z2978">
            <v>1709.4</v>
          </cell>
          <cell r="AA2978">
            <v>1680.78</v>
          </cell>
          <cell r="AB2978">
            <v>1608.88</v>
          </cell>
          <cell r="AC2978">
            <v>2133.71</v>
          </cell>
          <cell r="AD2978">
            <v>2113.8000000000002</v>
          </cell>
          <cell r="AE2978">
            <v>2706.25</v>
          </cell>
          <cell r="AF2978">
            <v>2149.7600000000002</v>
          </cell>
          <cell r="AG2978">
            <v>2084.62</v>
          </cell>
          <cell r="AH2978">
            <v>2110.2800000000002</v>
          </cell>
          <cell r="AI2978">
            <v>887.35</v>
          </cell>
          <cell r="AJ2978">
            <v>772.51</v>
          </cell>
          <cell r="AK2978">
            <v>890.69</v>
          </cell>
          <cell r="AL2978">
            <v>931.12</v>
          </cell>
          <cell r="AM2978">
            <v>3.85</v>
          </cell>
          <cell r="AN2978">
            <v>2752.45</v>
          </cell>
          <cell r="AO2978">
            <v>3.85</v>
          </cell>
          <cell r="AP2978">
            <v>1286.6500000000001</v>
          </cell>
          <cell r="AQ2978">
            <v>1300.72</v>
          </cell>
          <cell r="AR2978">
            <v>1232.56</v>
          </cell>
          <cell r="AS2978">
            <v>1250.22</v>
          </cell>
          <cell r="AT2978">
            <v>9380.4500000000007</v>
          </cell>
          <cell r="AU2978">
            <v>2542.91</v>
          </cell>
          <cell r="AV2978">
            <v>930.13</v>
          </cell>
          <cell r="AW2978">
            <v>1270.02</v>
          </cell>
          <cell r="AX2978">
            <v>1298.4100000000001</v>
          </cell>
          <cell r="AY2978">
            <v>835764.49</v>
          </cell>
          <cell r="AZ2978">
            <v>1787120.43</v>
          </cell>
          <cell r="BA2978">
            <v>98962832.670000002</v>
          </cell>
          <cell r="BC2978">
            <v>98962832.670000002</v>
          </cell>
          <cell r="BD2978">
            <v>2257903.9</v>
          </cell>
        </row>
        <row r="2979">
          <cell r="A2979" t="str">
            <v>4110306</v>
          </cell>
          <cell r="B2979" t="str">
            <v>GR01-AUXILIO-CRECHE</v>
          </cell>
          <cell r="C2979">
            <v>83001.3</v>
          </cell>
          <cell r="D2979">
            <v>521530.42</v>
          </cell>
          <cell r="E2979">
            <v>138531.96</v>
          </cell>
          <cell r="AZ2979">
            <v>0</v>
          </cell>
          <cell r="BA2979">
            <v>743063.68</v>
          </cell>
          <cell r="BC2979">
            <v>743063.68</v>
          </cell>
          <cell r="BD2979">
            <v>0</v>
          </cell>
        </row>
        <row r="2980">
          <cell r="A2980" t="str">
            <v>4110307</v>
          </cell>
          <cell r="B2980" t="str">
            <v>GR01-AUXILIO-EDUCACAO</v>
          </cell>
          <cell r="C2980">
            <v>167441.76</v>
          </cell>
          <cell r="D2980">
            <v>472692.55</v>
          </cell>
          <cell r="E2980">
            <v>150723.72</v>
          </cell>
          <cell r="AY2980">
            <v>-8477.02</v>
          </cell>
          <cell r="AZ2980">
            <v>0</v>
          </cell>
          <cell r="BA2980">
            <v>782381.01</v>
          </cell>
          <cell r="BC2980">
            <v>782381.01</v>
          </cell>
          <cell r="BD2980">
            <v>0</v>
          </cell>
        </row>
        <row r="2981">
          <cell r="A2981" t="str">
            <v>4110328</v>
          </cell>
          <cell r="B2981" t="str">
            <v>GR01-PAT # PROGRAMA DE ALIMENTACAO DO TRABALHADOR</v>
          </cell>
          <cell r="C2981">
            <v>13542141.09</v>
          </cell>
          <cell r="D2981">
            <v>48629422.670000002</v>
          </cell>
          <cell r="E2981">
            <v>909528.88</v>
          </cell>
          <cell r="AY2981">
            <v>661082.79</v>
          </cell>
          <cell r="AZ2981">
            <v>0</v>
          </cell>
          <cell r="BA2981">
            <v>63742175.43</v>
          </cell>
          <cell r="BC2981">
            <v>63742175.43</v>
          </cell>
          <cell r="BD2981">
            <v>0</v>
          </cell>
        </row>
        <row r="2982">
          <cell r="A2982" t="str">
            <v>4120306</v>
          </cell>
          <cell r="B2982" t="str">
            <v>GR01-AUXILIO-CRECHE</v>
          </cell>
          <cell r="C2982">
            <v>7561.41</v>
          </cell>
          <cell r="D2982">
            <v>772.6</v>
          </cell>
          <cell r="H2982">
            <v>900</v>
          </cell>
          <cell r="BA2982">
            <v>9234.01</v>
          </cell>
          <cell r="BC2982">
            <v>9234.01</v>
          </cell>
        </row>
        <row r="2983">
          <cell r="A2983" t="str">
            <v>4120307</v>
          </cell>
          <cell r="B2983" t="str">
            <v>GR01-AUXILIO-EDUCACAO</v>
          </cell>
          <cell r="C2983">
            <v>46354.79</v>
          </cell>
          <cell r="D2983">
            <v>6006.04</v>
          </cell>
          <cell r="H2983">
            <v>2806.49</v>
          </cell>
          <cell r="BA2983">
            <v>55167.32</v>
          </cell>
          <cell r="BC2983">
            <v>55167.32</v>
          </cell>
        </row>
        <row r="2984">
          <cell r="A2984" t="str">
            <v>4120328</v>
          </cell>
          <cell r="B2984" t="str">
            <v>GR01-PAT # PROGRAMA DE ALIMENTACAO DO TRABALHADOR</v>
          </cell>
          <cell r="C2984">
            <v>1968551.81</v>
          </cell>
          <cell r="D2984">
            <v>186153.06</v>
          </cell>
          <cell r="H2984">
            <v>234375.33</v>
          </cell>
          <cell r="BA2984">
            <v>2389080.2000000002</v>
          </cell>
          <cell r="BC2984">
            <v>2389080.2000000002</v>
          </cell>
        </row>
        <row r="2985">
          <cell r="A2985" t="str">
            <v>4130306</v>
          </cell>
          <cell r="B2985" t="str">
            <v>GR01-AUXILIO-CRECHE</v>
          </cell>
          <cell r="E2985">
            <v>15607.89</v>
          </cell>
          <cell r="BA2985">
            <v>15607.89</v>
          </cell>
          <cell r="BC2985">
            <v>15607.89</v>
          </cell>
        </row>
        <row r="2986">
          <cell r="A2986" t="str">
            <v>4130307</v>
          </cell>
          <cell r="B2986" t="str">
            <v>GR01-AUXILIO-EDUCACAO</v>
          </cell>
          <cell r="E2986">
            <v>73734.149999999994</v>
          </cell>
          <cell r="H2986">
            <v>-86.99</v>
          </cell>
          <cell r="BA2986">
            <v>73647.16</v>
          </cell>
          <cell r="BC2986">
            <v>73647.16</v>
          </cell>
        </row>
        <row r="2987">
          <cell r="A2987" t="str">
            <v>4130328</v>
          </cell>
          <cell r="B2987" t="str">
            <v>GR01-PAT # PROGRAMA DE ALIMENTACAO DO TRABALHADOR</v>
          </cell>
          <cell r="E2987">
            <v>298292.56</v>
          </cell>
          <cell r="H2987">
            <v>44015.16</v>
          </cell>
          <cell r="BA2987">
            <v>342307.72</v>
          </cell>
          <cell r="BC2987">
            <v>342307.72</v>
          </cell>
        </row>
        <row r="2988">
          <cell r="A2988" t="str">
            <v>4150306</v>
          </cell>
          <cell r="B2988" t="str">
            <v>GR01-AUXILIO-CRECHE</v>
          </cell>
          <cell r="C2988">
            <v>178235.36</v>
          </cell>
          <cell r="D2988">
            <v>274010.88</v>
          </cell>
          <cell r="E2988">
            <v>90545.85</v>
          </cell>
          <cell r="F2988">
            <v>6794.04</v>
          </cell>
          <cell r="H2988">
            <v>1350</v>
          </cell>
          <cell r="I2988">
            <v>734.46</v>
          </cell>
          <cell r="J2988">
            <v>745.89</v>
          </cell>
          <cell r="K2988">
            <v>946.77</v>
          </cell>
          <cell r="L2988">
            <v>710.9</v>
          </cell>
          <cell r="M2988">
            <v>763.1</v>
          </cell>
          <cell r="N2988">
            <v>930.76</v>
          </cell>
          <cell r="O2988">
            <v>438.37</v>
          </cell>
          <cell r="P2988">
            <v>44.62</v>
          </cell>
          <cell r="Q2988">
            <v>347.58</v>
          </cell>
          <cell r="R2988">
            <v>579.01</v>
          </cell>
          <cell r="S2988">
            <v>965.53</v>
          </cell>
          <cell r="T2988">
            <v>649.27</v>
          </cell>
          <cell r="U2988">
            <v>73.16</v>
          </cell>
          <cell r="V2988">
            <v>1079.96</v>
          </cell>
          <cell r="W2988">
            <v>1077.1600000000001</v>
          </cell>
          <cell r="X2988">
            <v>1113.71</v>
          </cell>
          <cell r="Y2988">
            <v>992.55</v>
          </cell>
          <cell r="Z2988">
            <v>1013.97</v>
          </cell>
          <cell r="AA2988">
            <v>996.7</v>
          </cell>
          <cell r="AB2988">
            <v>953.57</v>
          </cell>
          <cell r="AC2988">
            <v>1265.19</v>
          </cell>
          <cell r="AD2988">
            <v>1253.3900000000001</v>
          </cell>
          <cell r="AE2988">
            <v>1605.19</v>
          </cell>
          <cell r="AF2988">
            <v>1275.24</v>
          </cell>
          <cell r="AG2988">
            <v>1236.57</v>
          </cell>
          <cell r="AH2988">
            <v>1251.22</v>
          </cell>
          <cell r="AI2988">
            <v>528.47</v>
          </cell>
          <cell r="AJ2988">
            <v>458.32</v>
          </cell>
          <cell r="AK2988">
            <v>528.27</v>
          </cell>
          <cell r="AL2988">
            <v>553.01</v>
          </cell>
          <cell r="AM2988">
            <v>2.71</v>
          </cell>
          <cell r="AN2988">
            <v>1661.75</v>
          </cell>
          <cell r="AO2988">
            <v>2.71</v>
          </cell>
          <cell r="AP2988">
            <v>777.03</v>
          </cell>
          <cell r="AQ2988">
            <v>785.2</v>
          </cell>
          <cell r="AR2988">
            <v>744.21</v>
          </cell>
          <cell r="AS2988">
            <v>754.68</v>
          </cell>
          <cell r="AT2988">
            <v>5602.59</v>
          </cell>
          <cell r="AU2988">
            <v>1532.42</v>
          </cell>
          <cell r="AV2988">
            <v>540.59</v>
          </cell>
          <cell r="AW2988">
            <v>738.26</v>
          </cell>
          <cell r="AX2988">
            <v>754.38</v>
          </cell>
          <cell r="AY2988">
            <v>2528.96</v>
          </cell>
          <cell r="AZ2988">
            <v>39557.42</v>
          </cell>
          <cell r="BA2988">
            <v>632030.94999999995</v>
          </cell>
          <cell r="BC2988">
            <v>632030.94999999995</v>
          </cell>
          <cell r="BD2988">
            <v>40500</v>
          </cell>
        </row>
        <row r="2989">
          <cell r="A2989" t="str">
            <v>4150307</v>
          </cell>
          <cell r="B2989" t="str">
            <v>GR01-AUXILIO-EDUCACAO</v>
          </cell>
          <cell r="C2989">
            <v>95668.59</v>
          </cell>
          <cell r="D2989">
            <v>200112.39</v>
          </cell>
          <cell r="E2989">
            <v>284888.45</v>
          </cell>
          <cell r="F2989">
            <v>6339.96</v>
          </cell>
          <cell r="G2989">
            <v>154457.82</v>
          </cell>
          <cell r="H2989">
            <v>232.03</v>
          </cell>
          <cell r="I2989">
            <v>504.49</v>
          </cell>
          <cell r="J2989">
            <v>511.77</v>
          </cell>
          <cell r="K2989">
            <v>650.39</v>
          </cell>
          <cell r="L2989">
            <v>487.88</v>
          </cell>
          <cell r="M2989">
            <v>524.14</v>
          </cell>
          <cell r="N2989">
            <v>638.4</v>
          </cell>
          <cell r="O2989">
            <v>301.57</v>
          </cell>
          <cell r="P2989">
            <v>19.54</v>
          </cell>
          <cell r="Q2989">
            <v>239.17</v>
          </cell>
          <cell r="R2989">
            <v>397.89</v>
          </cell>
          <cell r="S2989">
            <v>660.85</v>
          </cell>
          <cell r="T2989">
            <v>447.62</v>
          </cell>
          <cell r="U2989">
            <v>35.119999999999997</v>
          </cell>
          <cell r="V2989">
            <v>741.69</v>
          </cell>
          <cell r="W2989">
            <v>739.27</v>
          </cell>
          <cell r="X2989">
            <v>764.32</v>
          </cell>
          <cell r="Y2989">
            <v>681.98</v>
          </cell>
          <cell r="Z2989">
            <v>695.43</v>
          </cell>
          <cell r="AA2989">
            <v>684.08</v>
          </cell>
          <cell r="AB2989">
            <v>655.30999999999995</v>
          </cell>
          <cell r="AC2989">
            <v>868.52</v>
          </cell>
          <cell r="AD2989">
            <v>860.41</v>
          </cell>
          <cell r="AE2989">
            <v>1101.06</v>
          </cell>
          <cell r="AF2989">
            <v>874.52</v>
          </cell>
          <cell r="AG2989">
            <v>848.05</v>
          </cell>
          <cell r="AH2989">
            <v>859.06</v>
          </cell>
          <cell r="AI2989">
            <v>358.88</v>
          </cell>
          <cell r="AJ2989">
            <v>314.19</v>
          </cell>
          <cell r="AK2989">
            <v>362.42</v>
          </cell>
          <cell r="AL2989">
            <v>378.11</v>
          </cell>
          <cell r="AM2989">
            <v>1.1399999999999999</v>
          </cell>
          <cell r="AN2989">
            <v>1090.7</v>
          </cell>
          <cell r="AO2989">
            <v>1.1399999999999999</v>
          </cell>
          <cell r="AP2989">
            <v>509.62</v>
          </cell>
          <cell r="AQ2989">
            <v>515.52</v>
          </cell>
          <cell r="AR2989">
            <v>488.35</v>
          </cell>
          <cell r="AS2989">
            <v>495.54</v>
          </cell>
          <cell r="AT2989">
            <v>3777.86</v>
          </cell>
          <cell r="AU2989">
            <v>1010.49</v>
          </cell>
          <cell r="AV2989">
            <v>389.54</v>
          </cell>
          <cell r="AW2989">
            <v>531.76</v>
          </cell>
          <cell r="AX2989">
            <v>544.03</v>
          </cell>
          <cell r="AY2989">
            <v>1111.78</v>
          </cell>
          <cell r="AZ2989">
            <v>19327.97</v>
          </cell>
          <cell r="BA2989">
            <v>788700.81</v>
          </cell>
          <cell r="BC2989">
            <v>788700.81</v>
          </cell>
          <cell r="BD2989">
            <v>30899.29</v>
          </cell>
        </row>
        <row r="2990">
          <cell r="A2990" t="str">
            <v>4150328</v>
          </cell>
          <cell r="B2990" t="str">
            <v>GR01-PAT # PROGRAMA DE ALIMENTACAO DO TRABALHADOR</v>
          </cell>
          <cell r="C2990">
            <v>10692318.9</v>
          </cell>
          <cell r="D2990">
            <v>14927292.039999999</v>
          </cell>
          <cell r="E2990">
            <v>1192314.3500000001</v>
          </cell>
          <cell r="F2990">
            <v>149469.12</v>
          </cell>
          <cell r="G2990">
            <v>425229.45</v>
          </cell>
          <cell r="H2990">
            <v>95059.61</v>
          </cell>
          <cell r="AY2990">
            <v>179517.98</v>
          </cell>
          <cell r="AZ2990">
            <v>1728235.04</v>
          </cell>
          <cell r="BA2990">
            <v>29389436.489999998</v>
          </cell>
          <cell r="BC2990">
            <v>29389436.489999998</v>
          </cell>
          <cell r="BD2990">
            <v>2186504.61</v>
          </cell>
        </row>
        <row r="2991">
          <cell r="A2991" t="str">
            <v>CBAG3203015</v>
          </cell>
          <cell r="B2991" t="str">
            <v>Prov.indenização demissões volunt e aposent</v>
          </cell>
          <cell r="C2991">
            <v>-2461128.63</v>
          </cell>
          <cell r="D2991">
            <v>-4199305.34</v>
          </cell>
          <cell r="AY2991">
            <v>-310635.53000000003</v>
          </cell>
          <cell r="AZ2991">
            <v>-2344307.58</v>
          </cell>
          <cell r="BA2991">
            <v>-9315377.0800000001</v>
          </cell>
          <cell r="BC2991">
            <v>-9315377.0800000001</v>
          </cell>
          <cell r="BD2991">
            <v>33253806.510000002</v>
          </cell>
        </row>
        <row r="2992">
          <cell r="A2992" t="str">
            <v>4110325</v>
          </cell>
          <cell r="B2992" t="str">
            <v>GR01-INDENIZACOES DEMISSOES VOLUNTARIA E APOSENT</v>
          </cell>
          <cell r="C2992">
            <v>-1849008.41</v>
          </cell>
          <cell r="D2992">
            <v>-2467970.54</v>
          </cell>
          <cell r="AY2992">
            <v>-310635.53000000003</v>
          </cell>
          <cell r="AZ2992">
            <v>0</v>
          </cell>
          <cell r="BA2992">
            <v>-4627614.4800000004</v>
          </cell>
          <cell r="BC2992">
            <v>-4627614.4800000004</v>
          </cell>
          <cell r="BD2992">
            <v>0</v>
          </cell>
        </row>
        <row r="2993">
          <cell r="A2993" t="str">
            <v>4120325</v>
          </cell>
          <cell r="B2993" t="str">
            <v>GR01-INDENIZACOES DEMISSOES VOLUNTARIA E APOSENT</v>
          </cell>
        </row>
        <row r="2994">
          <cell r="A2994" t="str">
            <v>4150325</v>
          </cell>
          <cell r="B2994" t="str">
            <v>GR01-INDENIZACOES DEMISSOES VOLUNTARIA E APOSENT</v>
          </cell>
          <cell r="C2994">
            <v>-612120.22</v>
          </cell>
          <cell r="D2994">
            <v>-1731334.8</v>
          </cell>
          <cell r="AZ2994">
            <v>-2344307.58</v>
          </cell>
          <cell r="BA2994">
            <v>-4687762.5999999996</v>
          </cell>
          <cell r="BC2994">
            <v>-4687762.5999999996</v>
          </cell>
          <cell r="BD2994">
            <v>33253806.510000002</v>
          </cell>
        </row>
        <row r="2995">
          <cell r="A2995" t="str">
            <v>CBAG3203018</v>
          </cell>
          <cell r="B2995" t="str">
            <v>Prov. p/ PPD</v>
          </cell>
          <cell r="C2995">
            <v>-336804.99</v>
          </cell>
          <cell r="D2995">
            <v>-3660708.88</v>
          </cell>
          <cell r="H2995">
            <v>-42508.72</v>
          </cell>
          <cell r="AY2995">
            <v>-126270.66</v>
          </cell>
          <cell r="AZ2995">
            <v>-71233.53</v>
          </cell>
          <cell r="BA2995">
            <v>-4237526.78</v>
          </cell>
          <cell r="BC2995">
            <v>-4237526.78</v>
          </cell>
          <cell r="BD2995">
            <v>4869210.82</v>
          </cell>
        </row>
        <row r="2996">
          <cell r="A2996" t="str">
            <v>4110344</v>
          </cell>
          <cell r="B2996" t="str">
            <v>GR01-PREMIO DESEMPENHO EPG - PPD</v>
          </cell>
          <cell r="C2996">
            <v>0</v>
          </cell>
          <cell r="D2996">
            <v>-164173.23000000001</v>
          </cell>
          <cell r="AY2996">
            <v>0</v>
          </cell>
          <cell r="AZ2996">
            <v>0</v>
          </cell>
          <cell r="BA2996">
            <v>-164173.23000000001</v>
          </cell>
          <cell r="BC2996">
            <v>-164173.23000000001</v>
          </cell>
          <cell r="BD2996">
            <v>0</v>
          </cell>
        </row>
        <row r="2997">
          <cell r="A2997" t="str">
            <v>4110345</v>
          </cell>
          <cell r="B2997" t="str">
            <v>GR01-PREMIO DESEMPENHO EPG - PPD</v>
          </cell>
          <cell r="C2997">
            <v>-270183.03000000003</v>
          </cell>
          <cell r="D2997">
            <v>-2638355.4300000002</v>
          </cell>
          <cell r="AY2997">
            <v>-73428.06</v>
          </cell>
          <cell r="AZ2997">
            <v>0</v>
          </cell>
          <cell r="BA2997">
            <v>-2981966.52</v>
          </cell>
          <cell r="BC2997">
            <v>-2981966.52</v>
          </cell>
          <cell r="BD2997">
            <v>0</v>
          </cell>
        </row>
        <row r="2998">
          <cell r="A2998" t="str">
            <v>4120344</v>
          </cell>
          <cell r="B2998" t="str">
            <v>GR01-PREMIO DESEMPENHO EPG - PPD</v>
          </cell>
          <cell r="H2998">
            <v>0</v>
          </cell>
          <cell r="BA2998">
            <v>0</v>
          </cell>
          <cell r="BC2998">
            <v>0</v>
          </cell>
        </row>
        <row r="2999">
          <cell r="A2999" t="str">
            <v>4120345</v>
          </cell>
          <cell r="B2999" t="str">
            <v>GR01-PREMIO DESEMPENHO EPG - PPD</v>
          </cell>
          <cell r="H2999">
            <v>-27082.77</v>
          </cell>
          <cell r="BA2999">
            <v>-27082.77</v>
          </cell>
          <cell r="BC2999">
            <v>-27082.77</v>
          </cell>
        </row>
        <row r="3000">
          <cell r="A3000" t="str">
            <v>4130344</v>
          </cell>
          <cell r="B3000" t="str">
            <v>GR01-PREMIO DESEMPENHO EPG - PPD</v>
          </cell>
          <cell r="H3000">
            <v>0</v>
          </cell>
          <cell r="BA3000">
            <v>0</v>
          </cell>
          <cell r="BC3000">
            <v>0</v>
          </cell>
        </row>
        <row r="3001">
          <cell r="A3001" t="str">
            <v>4130345</v>
          </cell>
          <cell r="B3001" t="str">
            <v>GR01-PREMIO DESEMPENHO EPG - PPD</v>
          </cell>
          <cell r="H3001">
            <v>-5341.79</v>
          </cell>
          <cell r="BA3001">
            <v>-5341.79</v>
          </cell>
          <cell r="BC3001">
            <v>-5341.79</v>
          </cell>
        </row>
        <row r="3002">
          <cell r="A3002" t="str">
            <v>4150344</v>
          </cell>
          <cell r="B3002" t="str">
            <v>GR01-PREMIO DESEMPENHO EPG - PPD</v>
          </cell>
          <cell r="C3002">
            <v>0</v>
          </cell>
          <cell r="D3002">
            <v>164173.23000000001</v>
          </cell>
          <cell r="H3002">
            <v>0</v>
          </cell>
          <cell r="AY3002">
            <v>0</v>
          </cell>
          <cell r="AZ3002">
            <v>0</v>
          </cell>
          <cell r="BA3002">
            <v>164173.23000000001</v>
          </cell>
          <cell r="BC3002">
            <v>164173.23000000001</v>
          </cell>
          <cell r="BD3002">
            <v>4515623.97</v>
          </cell>
        </row>
        <row r="3003">
          <cell r="A3003" t="str">
            <v>4150345</v>
          </cell>
          <cell r="B3003" t="str">
            <v>GR01-PREMIO DESEMPENHO EPG - PPD</v>
          </cell>
          <cell r="C3003">
            <v>-66621.960000000006</v>
          </cell>
          <cell r="D3003">
            <v>-1022353.45</v>
          </cell>
          <cell r="H3003">
            <v>-10084.16</v>
          </cell>
          <cell r="AY3003">
            <v>-52842.6</v>
          </cell>
          <cell r="AZ3003">
            <v>-71233.53</v>
          </cell>
          <cell r="BA3003">
            <v>-1223135.7</v>
          </cell>
          <cell r="BC3003">
            <v>-1223135.7</v>
          </cell>
          <cell r="BD3003">
            <v>353586.85</v>
          </cell>
        </row>
        <row r="3004">
          <cell r="A3004" t="str">
            <v>CBAG320302</v>
          </cell>
          <cell r="B3004" t="str">
            <v>Administradores</v>
          </cell>
          <cell r="C3004">
            <v>2339493.29</v>
          </cell>
          <cell r="D3004">
            <v>1873832.6</v>
          </cell>
          <cell r="E3004">
            <v>3111262.77</v>
          </cell>
          <cell r="F3004">
            <v>2043897.06</v>
          </cell>
          <cell r="H3004">
            <v>82554.78</v>
          </cell>
          <cell r="I3004">
            <v>37451.07</v>
          </cell>
          <cell r="J3004">
            <v>38111.85</v>
          </cell>
          <cell r="K3004">
            <v>48231.76</v>
          </cell>
          <cell r="L3004">
            <v>36311.97</v>
          </cell>
          <cell r="M3004">
            <v>38922.800000000003</v>
          </cell>
          <cell r="N3004">
            <v>47444.35</v>
          </cell>
          <cell r="O3004">
            <v>22343.14</v>
          </cell>
          <cell r="P3004">
            <v>8355.4599999999991</v>
          </cell>
          <cell r="Q3004">
            <v>17763.189999999999</v>
          </cell>
          <cell r="R3004">
            <v>30081.22</v>
          </cell>
          <cell r="S3004">
            <v>47701.46</v>
          </cell>
          <cell r="T3004">
            <v>33159.760000000002</v>
          </cell>
          <cell r="U3004">
            <v>13155.79</v>
          </cell>
          <cell r="V3004">
            <v>54470.28</v>
          </cell>
          <cell r="W3004">
            <v>54267.45</v>
          </cell>
          <cell r="X3004">
            <v>54353.22</v>
          </cell>
          <cell r="Y3004">
            <v>49133.97</v>
          </cell>
          <cell r="Z3004">
            <v>50598.91</v>
          </cell>
          <cell r="AA3004">
            <v>49325.98</v>
          </cell>
          <cell r="AB3004">
            <v>47254.98</v>
          </cell>
          <cell r="AC3004">
            <v>62613.59</v>
          </cell>
          <cell r="AD3004">
            <v>61880</v>
          </cell>
          <cell r="AE3004">
            <v>79579.399999999994</v>
          </cell>
          <cell r="AF3004">
            <v>62762.61</v>
          </cell>
          <cell r="AG3004">
            <v>61308.57</v>
          </cell>
          <cell r="AH3004">
            <v>62302.85</v>
          </cell>
          <cell r="AI3004">
            <v>202709.55</v>
          </cell>
          <cell r="AJ3004">
            <v>114929.92</v>
          </cell>
          <cell r="AK3004">
            <v>21834.43</v>
          </cell>
          <cell r="AL3004">
            <v>22667.05</v>
          </cell>
          <cell r="AM3004">
            <v>199.65</v>
          </cell>
          <cell r="AN3004">
            <v>74248.78</v>
          </cell>
          <cell r="AO3004">
            <v>199.65</v>
          </cell>
          <cell r="AP3004">
            <v>34693.39</v>
          </cell>
          <cell r="AQ3004">
            <v>35086.83</v>
          </cell>
          <cell r="AR3004">
            <v>33245.199999999997</v>
          </cell>
          <cell r="AS3004">
            <v>33739.29</v>
          </cell>
          <cell r="AT3004">
            <v>260420.02</v>
          </cell>
          <cell r="AU3004">
            <v>649689.64</v>
          </cell>
          <cell r="AV3004">
            <v>27016.86</v>
          </cell>
          <cell r="AW3004">
            <v>39167.61</v>
          </cell>
          <cell r="AX3004">
            <v>36666.9</v>
          </cell>
          <cell r="AY3004">
            <v>967357.63</v>
          </cell>
          <cell r="AZ3004">
            <v>9360876.1799999997</v>
          </cell>
          <cell r="BA3004">
            <v>22534674.710000001</v>
          </cell>
          <cell r="BC3004">
            <v>22534674.710000001</v>
          </cell>
          <cell r="BD3004">
            <v>8955634.1199999992</v>
          </cell>
        </row>
        <row r="3005">
          <cell r="A3005" t="str">
            <v>CBAG3203021</v>
          </cell>
          <cell r="B3005" t="str">
            <v>Honorários</v>
          </cell>
          <cell r="C3005">
            <v>1842912.13</v>
          </cell>
          <cell r="D3005">
            <v>1378555.1</v>
          </cell>
          <cell r="E3005">
            <v>3111262.77</v>
          </cell>
          <cell r="F3005">
            <v>1626832.18</v>
          </cell>
          <cell r="H3005">
            <v>89629.69</v>
          </cell>
          <cell r="I3005">
            <v>30680.43</v>
          </cell>
          <cell r="J3005">
            <v>31221.96</v>
          </cell>
          <cell r="K3005">
            <v>39512.32</v>
          </cell>
          <cell r="L3005">
            <v>29747.38</v>
          </cell>
          <cell r="M3005">
            <v>31886.04</v>
          </cell>
          <cell r="N3005">
            <v>38867.18</v>
          </cell>
          <cell r="O3005">
            <v>18303.53</v>
          </cell>
          <cell r="P3005">
            <v>6909.63</v>
          </cell>
          <cell r="Q3005">
            <v>14551.91</v>
          </cell>
          <cell r="R3005">
            <v>24644.13</v>
          </cell>
          <cell r="S3005">
            <v>39076.230000000003</v>
          </cell>
          <cell r="T3005">
            <v>27166.04</v>
          </cell>
          <cell r="U3005">
            <v>10880.68</v>
          </cell>
          <cell r="V3005">
            <v>44622.080000000002</v>
          </cell>
          <cell r="W3005">
            <v>44456.32</v>
          </cell>
          <cell r="X3005">
            <v>44524.54</v>
          </cell>
          <cell r="Y3005">
            <v>40250.53</v>
          </cell>
          <cell r="Z3005">
            <v>41451.15</v>
          </cell>
          <cell r="AA3005">
            <v>40407.31</v>
          </cell>
          <cell r="AB3005">
            <v>38711.31</v>
          </cell>
          <cell r="AC3005">
            <v>51291.9</v>
          </cell>
          <cell r="AD3005">
            <v>50691.58</v>
          </cell>
          <cell r="AE3005">
            <v>65190.97</v>
          </cell>
          <cell r="AF3005">
            <v>51414.77</v>
          </cell>
          <cell r="AG3005">
            <v>50223.19</v>
          </cell>
          <cell r="AH3005">
            <v>51038.13</v>
          </cell>
          <cell r="AI3005">
            <v>164705.9</v>
          </cell>
          <cell r="AJ3005">
            <v>94920.68</v>
          </cell>
          <cell r="AK3005">
            <v>18147.95</v>
          </cell>
          <cell r="AL3005">
            <v>18841.8</v>
          </cell>
          <cell r="AM3005">
            <v>164.41</v>
          </cell>
          <cell r="AN3005">
            <v>60804.68</v>
          </cell>
          <cell r="AO3005">
            <v>164.41</v>
          </cell>
          <cell r="AP3005">
            <v>28411.599999999999</v>
          </cell>
          <cell r="AQ3005">
            <v>28733.62</v>
          </cell>
          <cell r="AR3005">
            <v>27225.54</v>
          </cell>
          <cell r="AS3005">
            <v>27630.14</v>
          </cell>
          <cell r="AT3005">
            <v>212930.48</v>
          </cell>
          <cell r="AU3005">
            <v>498492.31</v>
          </cell>
          <cell r="AV3005">
            <v>22154.81</v>
          </cell>
          <cell r="AW3005">
            <v>32344.89</v>
          </cell>
          <cell r="AX3005">
            <v>31303.96</v>
          </cell>
          <cell r="AY3005">
            <v>745169.1</v>
          </cell>
          <cell r="AZ3005">
            <v>7698325.2000000002</v>
          </cell>
          <cell r="BA3005">
            <v>18717384.59</v>
          </cell>
          <cell r="BC3005">
            <v>18717384.59</v>
          </cell>
          <cell r="BD3005">
            <v>4707751.3600000003</v>
          </cell>
        </row>
        <row r="3006">
          <cell r="A3006" t="str">
            <v>4150600</v>
          </cell>
          <cell r="B3006" t="str">
            <v>GR02-HONOR CONSELHEIROS E DIRETORES NAO EMPREGADOS</v>
          </cell>
          <cell r="C3006">
            <v>1842912.13</v>
          </cell>
          <cell r="D3006">
            <v>1378555.1</v>
          </cell>
          <cell r="E3006">
            <v>3111262.77</v>
          </cell>
          <cell r="F3006">
            <v>1626832.18</v>
          </cell>
          <cell r="H3006">
            <v>89629.69</v>
          </cell>
          <cell r="I3006">
            <v>30680.43</v>
          </cell>
          <cell r="J3006">
            <v>31221.96</v>
          </cell>
          <cell r="K3006">
            <v>39512.32</v>
          </cell>
          <cell r="L3006">
            <v>29747.38</v>
          </cell>
          <cell r="M3006">
            <v>31886.04</v>
          </cell>
          <cell r="N3006">
            <v>38867.18</v>
          </cell>
          <cell r="O3006">
            <v>18303.53</v>
          </cell>
          <cell r="P3006">
            <v>6909.63</v>
          </cell>
          <cell r="Q3006">
            <v>14551.91</v>
          </cell>
          <cell r="R3006">
            <v>24644.13</v>
          </cell>
          <cell r="S3006">
            <v>39076.230000000003</v>
          </cell>
          <cell r="T3006">
            <v>27166.04</v>
          </cell>
          <cell r="U3006">
            <v>10880.68</v>
          </cell>
          <cell r="V3006">
            <v>44622.080000000002</v>
          </cell>
          <cell r="W3006">
            <v>44456.32</v>
          </cell>
          <cell r="X3006">
            <v>44524.54</v>
          </cell>
          <cell r="Y3006">
            <v>40250.53</v>
          </cell>
          <cell r="Z3006">
            <v>41451.15</v>
          </cell>
          <cell r="AA3006">
            <v>40407.31</v>
          </cell>
          <cell r="AB3006">
            <v>38711.31</v>
          </cell>
          <cell r="AC3006">
            <v>51291.9</v>
          </cell>
          <cell r="AD3006">
            <v>50691.58</v>
          </cell>
          <cell r="AE3006">
            <v>65190.97</v>
          </cell>
          <cell r="AF3006">
            <v>51414.77</v>
          </cell>
          <cell r="AG3006">
            <v>50223.19</v>
          </cell>
          <cell r="AH3006">
            <v>51038.13</v>
          </cell>
          <cell r="AI3006">
            <v>164705.9</v>
          </cell>
          <cell r="AJ3006">
            <v>94920.68</v>
          </cell>
          <cell r="AK3006">
            <v>18147.95</v>
          </cell>
          <cell r="AL3006">
            <v>18841.8</v>
          </cell>
          <cell r="AM3006">
            <v>164.41</v>
          </cell>
          <cell r="AN3006">
            <v>60804.68</v>
          </cell>
          <cell r="AO3006">
            <v>164.41</v>
          </cell>
          <cell r="AP3006">
            <v>28411.599999999999</v>
          </cell>
          <cell r="AQ3006">
            <v>28733.62</v>
          </cell>
          <cell r="AR3006">
            <v>27225.54</v>
          </cell>
          <cell r="AS3006">
            <v>27630.14</v>
          </cell>
          <cell r="AT3006">
            <v>212930.48</v>
          </cell>
          <cell r="AU3006">
            <v>498492.31</v>
          </cell>
          <cell r="AV3006">
            <v>22154.81</v>
          </cell>
          <cell r="AW3006">
            <v>32344.89</v>
          </cell>
          <cell r="AX3006">
            <v>31303.96</v>
          </cell>
          <cell r="AY3006">
            <v>745169.1</v>
          </cell>
          <cell r="AZ3006">
            <v>7698325.2000000002</v>
          </cell>
          <cell r="BA3006">
            <v>18717384.59</v>
          </cell>
          <cell r="BC3006">
            <v>18717384.59</v>
          </cell>
          <cell r="BD3006">
            <v>4707751.3600000003</v>
          </cell>
        </row>
        <row r="3007">
          <cell r="A3007" t="str">
            <v>CBAG3203022</v>
          </cell>
          <cell r="B3007" t="str">
            <v>Encargos sociais</v>
          </cell>
          <cell r="C3007">
            <v>499506.87</v>
          </cell>
          <cell r="D3007">
            <v>385995.47</v>
          </cell>
          <cell r="F3007">
            <v>325366.7</v>
          </cell>
          <cell r="H3007">
            <v>33560.589999999997</v>
          </cell>
          <cell r="I3007">
            <v>6770.64</v>
          </cell>
          <cell r="J3007">
            <v>6889.89</v>
          </cell>
          <cell r="K3007">
            <v>8719.44</v>
          </cell>
          <cell r="L3007">
            <v>6564.59</v>
          </cell>
          <cell r="M3007">
            <v>7036.76</v>
          </cell>
          <cell r="N3007">
            <v>8577.17</v>
          </cell>
          <cell r="O3007">
            <v>4039.61</v>
          </cell>
          <cell r="P3007">
            <v>1445.83</v>
          </cell>
          <cell r="Q3007">
            <v>3211.28</v>
          </cell>
          <cell r="R3007">
            <v>5437.09</v>
          </cell>
          <cell r="S3007">
            <v>8625.23</v>
          </cell>
          <cell r="T3007">
            <v>5993.72</v>
          </cell>
          <cell r="U3007">
            <v>2275.11</v>
          </cell>
          <cell r="V3007">
            <v>9848.2000000000007</v>
          </cell>
          <cell r="W3007">
            <v>9811.1299999999992</v>
          </cell>
          <cell r="X3007">
            <v>9828.68</v>
          </cell>
          <cell r="Y3007">
            <v>8883.44</v>
          </cell>
          <cell r="Z3007">
            <v>9147.76</v>
          </cell>
          <cell r="AA3007">
            <v>8918.67</v>
          </cell>
          <cell r="AB3007">
            <v>8543.67</v>
          </cell>
          <cell r="AC3007">
            <v>11321.69</v>
          </cell>
          <cell r="AD3007">
            <v>11188.42</v>
          </cell>
          <cell r="AE3007">
            <v>14388.43</v>
          </cell>
          <cell r="AF3007">
            <v>11347.84</v>
          </cell>
          <cell r="AG3007">
            <v>11085.38</v>
          </cell>
          <cell r="AH3007">
            <v>11264.72</v>
          </cell>
          <cell r="AI3007">
            <v>44763.95</v>
          </cell>
          <cell r="AJ3007">
            <v>27010.65</v>
          </cell>
          <cell r="AK3007">
            <v>3686.48</v>
          </cell>
          <cell r="AL3007">
            <v>3825.25</v>
          </cell>
          <cell r="AM3007">
            <v>35.24</v>
          </cell>
          <cell r="AN3007">
            <v>13444.1</v>
          </cell>
          <cell r="AO3007">
            <v>35.24</v>
          </cell>
          <cell r="AP3007">
            <v>6281.79</v>
          </cell>
          <cell r="AQ3007">
            <v>6353.21</v>
          </cell>
          <cell r="AR3007">
            <v>6019.66</v>
          </cell>
          <cell r="AS3007">
            <v>6109.15</v>
          </cell>
          <cell r="AT3007">
            <v>47489.54</v>
          </cell>
          <cell r="AU3007">
            <v>135801.46</v>
          </cell>
          <cell r="AV3007">
            <v>4862.05</v>
          </cell>
          <cell r="AW3007">
            <v>6822.72</v>
          </cell>
          <cell r="AX3007">
            <v>5362.94</v>
          </cell>
          <cell r="AY3007">
            <v>208647.39</v>
          </cell>
          <cell r="AZ3007">
            <v>1890800.06</v>
          </cell>
          <cell r="BA3007">
            <v>3872944.9</v>
          </cell>
          <cell r="BC3007">
            <v>3872944.9</v>
          </cell>
          <cell r="BD3007">
            <v>1061750.54</v>
          </cell>
        </row>
        <row r="3008">
          <cell r="A3008" t="str">
            <v>4150601</v>
          </cell>
          <cell r="B3008" t="str">
            <v>GR02-ENC SOC HONOR CONSELH DIRETORES N EMPREG#INSS</v>
          </cell>
          <cell r="C3008">
            <v>368582.26</v>
          </cell>
          <cell r="D3008">
            <v>270552.28000000003</v>
          </cell>
          <cell r="F3008">
            <v>325366.7</v>
          </cell>
          <cell r="H3008">
            <v>17925.939999999999</v>
          </cell>
          <cell r="I3008">
            <v>6136.08</v>
          </cell>
          <cell r="J3008">
            <v>6244.41</v>
          </cell>
          <cell r="K3008">
            <v>7902.48</v>
          </cell>
          <cell r="L3008">
            <v>5949.51</v>
          </cell>
          <cell r="M3008">
            <v>6377.26</v>
          </cell>
          <cell r="N3008">
            <v>7773.45</v>
          </cell>
          <cell r="O3008">
            <v>3660.73</v>
          </cell>
          <cell r="P3008">
            <v>1381.93</v>
          </cell>
          <cell r="Q3008">
            <v>2910.4</v>
          </cell>
          <cell r="R3008">
            <v>4928.83</v>
          </cell>
          <cell r="S3008">
            <v>7815.27</v>
          </cell>
          <cell r="T3008">
            <v>5433.22</v>
          </cell>
          <cell r="U3008">
            <v>2176.09</v>
          </cell>
          <cell r="V3008">
            <v>8924.4</v>
          </cell>
          <cell r="W3008">
            <v>8891.27</v>
          </cell>
          <cell r="X3008">
            <v>8904.92</v>
          </cell>
          <cell r="Y3008">
            <v>8050.12</v>
          </cell>
          <cell r="Z3008">
            <v>8290.2800000000007</v>
          </cell>
          <cell r="AA3008">
            <v>8081.45</v>
          </cell>
          <cell r="AB3008">
            <v>7742.29</v>
          </cell>
          <cell r="AC3008">
            <v>10258.39</v>
          </cell>
          <cell r="AD3008">
            <v>10138.34</v>
          </cell>
          <cell r="AE3008">
            <v>13038.23</v>
          </cell>
          <cell r="AF3008">
            <v>10282.959999999999</v>
          </cell>
          <cell r="AG3008">
            <v>10044.64</v>
          </cell>
          <cell r="AH3008">
            <v>10207.64</v>
          </cell>
          <cell r="AI3008">
            <v>32941.15</v>
          </cell>
          <cell r="AJ3008">
            <v>20157.53</v>
          </cell>
          <cell r="AK3008">
            <v>3629.58</v>
          </cell>
          <cell r="AL3008">
            <v>3768.35</v>
          </cell>
          <cell r="AM3008">
            <v>32.9</v>
          </cell>
          <cell r="AN3008">
            <v>12160.96</v>
          </cell>
          <cell r="AO3008">
            <v>32.9</v>
          </cell>
          <cell r="AP3008">
            <v>5682.31</v>
          </cell>
          <cell r="AQ3008">
            <v>5746.73</v>
          </cell>
          <cell r="AR3008">
            <v>5445.12</v>
          </cell>
          <cell r="AS3008">
            <v>5526.03</v>
          </cell>
          <cell r="AT3008">
            <v>42586.16</v>
          </cell>
          <cell r="AU3008">
            <v>99698.5</v>
          </cell>
          <cell r="AV3008">
            <v>4430.97</v>
          </cell>
          <cell r="AW3008">
            <v>6219.36</v>
          </cell>
          <cell r="AX3008">
            <v>4754.88</v>
          </cell>
          <cell r="AY3008">
            <v>149033.82</v>
          </cell>
          <cell r="AZ3008">
            <v>1522393.49</v>
          </cell>
          <cell r="BA3008">
            <v>3098212.51</v>
          </cell>
          <cell r="BC3008">
            <v>3098212.51</v>
          </cell>
          <cell r="BD3008">
            <v>924591.01</v>
          </cell>
        </row>
        <row r="3009">
          <cell r="A3009" t="str">
            <v>4150602</v>
          </cell>
          <cell r="B3009" t="str">
            <v>GR02-ENC SOCIAIS  HONORARIOS DE DIRETORES-FGTS</v>
          </cell>
          <cell r="C3009">
            <v>130924.61</v>
          </cell>
          <cell r="D3009">
            <v>115443.19</v>
          </cell>
          <cell r="H3009">
            <v>15634.65</v>
          </cell>
          <cell r="I3009">
            <v>634.55999999999995</v>
          </cell>
          <cell r="J3009">
            <v>645.48</v>
          </cell>
          <cell r="K3009">
            <v>816.96</v>
          </cell>
          <cell r="L3009">
            <v>615.08000000000004</v>
          </cell>
          <cell r="M3009">
            <v>659.5</v>
          </cell>
          <cell r="N3009">
            <v>803.72</v>
          </cell>
          <cell r="O3009">
            <v>378.88</v>
          </cell>
          <cell r="P3009">
            <v>63.9</v>
          </cell>
          <cell r="Q3009">
            <v>300.88</v>
          </cell>
          <cell r="R3009">
            <v>508.26</v>
          </cell>
          <cell r="S3009">
            <v>809.96</v>
          </cell>
          <cell r="T3009">
            <v>560.5</v>
          </cell>
          <cell r="U3009">
            <v>99.02</v>
          </cell>
          <cell r="V3009">
            <v>923.8</v>
          </cell>
          <cell r="W3009">
            <v>919.86</v>
          </cell>
          <cell r="X3009">
            <v>923.76</v>
          </cell>
          <cell r="Y3009">
            <v>833.32</v>
          </cell>
          <cell r="Z3009">
            <v>857.48</v>
          </cell>
          <cell r="AA3009">
            <v>837.22</v>
          </cell>
          <cell r="AB3009">
            <v>801.38</v>
          </cell>
          <cell r="AC3009">
            <v>1063.3</v>
          </cell>
          <cell r="AD3009">
            <v>1050.08</v>
          </cell>
          <cell r="AE3009">
            <v>1350.2</v>
          </cell>
          <cell r="AF3009">
            <v>1064.8800000000001</v>
          </cell>
          <cell r="AG3009">
            <v>1040.74</v>
          </cell>
          <cell r="AH3009">
            <v>1057.08</v>
          </cell>
          <cell r="AI3009">
            <v>11822.8</v>
          </cell>
          <cell r="AJ3009">
            <v>6853.12</v>
          </cell>
          <cell r="AK3009">
            <v>56.9</v>
          </cell>
          <cell r="AL3009">
            <v>56.9</v>
          </cell>
          <cell r="AM3009">
            <v>2.34</v>
          </cell>
          <cell r="AN3009">
            <v>1283.1400000000001</v>
          </cell>
          <cell r="AO3009">
            <v>2.34</v>
          </cell>
          <cell r="AP3009">
            <v>599.48</v>
          </cell>
          <cell r="AQ3009">
            <v>606.48</v>
          </cell>
          <cell r="AR3009">
            <v>574.54</v>
          </cell>
          <cell r="AS3009">
            <v>583.12</v>
          </cell>
          <cell r="AT3009">
            <v>4903.38</v>
          </cell>
          <cell r="AU3009">
            <v>36102.959999999999</v>
          </cell>
          <cell r="AV3009">
            <v>431.08</v>
          </cell>
          <cell r="AW3009">
            <v>603.36</v>
          </cell>
          <cell r="AX3009">
            <v>608.05999999999995</v>
          </cell>
          <cell r="AY3009">
            <v>59613.57</v>
          </cell>
          <cell r="AZ3009">
            <v>368406.57</v>
          </cell>
          <cell r="BA3009">
            <v>774732.39</v>
          </cell>
          <cell r="BC3009">
            <v>774732.39</v>
          </cell>
          <cell r="BD3009">
            <v>137159.53</v>
          </cell>
        </row>
        <row r="3010">
          <cell r="A3010" t="str">
            <v>CBAG3203023</v>
          </cell>
          <cell r="B3010" t="str">
            <v>Outros gastos</v>
          </cell>
          <cell r="C3010">
            <v>40567.72</v>
          </cell>
          <cell r="D3010">
            <v>23685.119999999999</v>
          </cell>
          <cell r="F3010">
            <v>91698.18</v>
          </cell>
          <cell r="H3010">
            <v>1972.32</v>
          </cell>
          <cell r="AY3010">
            <v>11842.56</v>
          </cell>
          <cell r="AZ3010">
            <v>86813.59</v>
          </cell>
          <cell r="BA3010">
            <v>256579.49</v>
          </cell>
          <cell r="BC3010">
            <v>256579.49</v>
          </cell>
          <cell r="BD3010">
            <v>86929.42</v>
          </cell>
        </row>
        <row r="3011">
          <cell r="A3011" t="str">
            <v>4150606</v>
          </cell>
          <cell r="B3011" t="str">
            <v>GR02-OUTROS GASTOS COM PESSOAL</v>
          </cell>
          <cell r="C3011">
            <v>40567.72</v>
          </cell>
          <cell r="D3011">
            <v>23685.119999999999</v>
          </cell>
          <cell r="F3011">
            <v>40410.42</v>
          </cell>
          <cell r="H3011">
            <v>1972.32</v>
          </cell>
          <cell r="AY3011">
            <v>11842.56</v>
          </cell>
          <cell r="AZ3011">
            <v>86813.59</v>
          </cell>
          <cell r="BA3011">
            <v>205291.73</v>
          </cell>
          <cell r="BC3011">
            <v>205291.73</v>
          </cell>
          <cell r="BD3011">
            <v>86929.42</v>
          </cell>
        </row>
        <row r="3012">
          <cell r="A3012" t="str">
            <v>4150609</v>
          </cell>
          <cell r="B3012" t="str">
            <v>GR02-PLANO DE SAUDE DIR - OUTROS</v>
          </cell>
          <cell r="F3012">
            <v>51287.76</v>
          </cell>
          <cell r="BA3012">
            <v>51287.76</v>
          </cell>
          <cell r="BC3012">
            <v>51287.76</v>
          </cell>
        </row>
        <row r="3013">
          <cell r="A3013" t="str">
            <v>CBAG3203024</v>
          </cell>
          <cell r="B3013" t="str">
            <v>Prov. p/ PPD</v>
          </cell>
          <cell r="C3013">
            <v>-43493.43</v>
          </cell>
          <cell r="D3013">
            <v>85596.91</v>
          </cell>
          <cell r="H3013">
            <v>-42607.82</v>
          </cell>
          <cell r="AI3013">
            <v>-6760.3</v>
          </cell>
          <cell r="AJ3013">
            <v>-7001.41</v>
          </cell>
          <cell r="AU3013">
            <v>15395.87</v>
          </cell>
          <cell r="AY3013">
            <v>1698.58</v>
          </cell>
          <cell r="AZ3013">
            <v>-315062.67</v>
          </cell>
          <cell r="BA3013">
            <v>-312234.27</v>
          </cell>
          <cell r="BC3013">
            <v>-312234.27</v>
          </cell>
          <cell r="BD3013">
            <v>3099202.8</v>
          </cell>
        </row>
        <row r="3014">
          <cell r="A3014" t="str">
            <v>4150610</v>
          </cell>
          <cell r="B3014" t="str">
            <v>GR02-PREMIO DESEMPENHO DIR - PPD</v>
          </cell>
          <cell r="C3014">
            <v>0</v>
          </cell>
          <cell r="D3014">
            <v>0</v>
          </cell>
          <cell r="H3014">
            <v>0</v>
          </cell>
          <cell r="AI3014">
            <v>0</v>
          </cell>
          <cell r="AJ3014">
            <v>0</v>
          </cell>
          <cell r="AU3014">
            <v>0</v>
          </cell>
          <cell r="AY3014">
            <v>0</v>
          </cell>
          <cell r="AZ3014">
            <v>0</v>
          </cell>
          <cell r="BA3014">
            <v>0</v>
          </cell>
          <cell r="BC3014">
            <v>0</v>
          </cell>
          <cell r="BD3014">
            <v>2730658.89</v>
          </cell>
        </row>
        <row r="3015">
          <cell r="A3015" t="str">
            <v>4150611</v>
          </cell>
          <cell r="B3015" t="str">
            <v>GR02-PREMIO DESEMPENHO DIR - PPD</v>
          </cell>
          <cell r="C3015">
            <v>-43493.43</v>
          </cell>
          <cell r="D3015">
            <v>85596.91</v>
          </cell>
          <cell r="H3015">
            <v>-42607.82</v>
          </cell>
          <cell r="AI3015">
            <v>-6760.3</v>
          </cell>
          <cell r="AJ3015">
            <v>-7001.41</v>
          </cell>
          <cell r="AU3015">
            <v>15395.87</v>
          </cell>
          <cell r="AY3015">
            <v>1698.58</v>
          </cell>
          <cell r="AZ3015">
            <v>-315062.67</v>
          </cell>
          <cell r="BA3015">
            <v>-312234.27</v>
          </cell>
          <cell r="BC3015">
            <v>-312234.27</v>
          </cell>
          <cell r="BD3015">
            <v>368543.91</v>
          </cell>
        </row>
        <row r="3016">
          <cell r="A3016" t="str">
            <v>CBAG3204</v>
          </cell>
          <cell r="B3016" t="str">
            <v>Planos Previdenciário e Assistencial</v>
          </cell>
          <cell r="C3016">
            <v>77134222.040000007</v>
          </cell>
          <cell r="D3016">
            <v>169492814.44</v>
          </cell>
          <cell r="E3016">
            <v>5365701.08</v>
          </cell>
          <cell r="F3016">
            <v>251879.9</v>
          </cell>
          <cell r="G3016">
            <v>617786.97</v>
          </cell>
          <cell r="H3016">
            <v>2924440.95</v>
          </cell>
          <cell r="I3016">
            <v>36079.199999999997</v>
          </cell>
          <cell r="J3016">
            <v>36645</v>
          </cell>
          <cell r="K3016">
            <v>46518.6</v>
          </cell>
          <cell r="L3016">
            <v>34899.14</v>
          </cell>
          <cell r="M3016">
            <v>37499.339999999997</v>
          </cell>
          <cell r="N3016">
            <v>45685.7</v>
          </cell>
          <cell r="O3016">
            <v>21547.08</v>
          </cell>
          <cell r="P3016">
            <v>1601.65</v>
          </cell>
          <cell r="Q3016">
            <v>17078.91</v>
          </cell>
          <cell r="R3016">
            <v>28556.3</v>
          </cell>
          <cell r="S3016">
            <v>47076.24</v>
          </cell>
          <cell r="T3016">
            <v>31874.87</v>
          </cell>
          <cell r="U3016">
            <v>2605.1999999999998</v>
          </cell>
          <cell r="V3016">
            <v>52860.41</v>
          </cell>
          <cell r="W3016">
            <v>52712.03</v>
          </cell>
          <cell r="X3016">
            <v>53995.77</v>
          </cell>
          <cell r="Y3016">
            <v>48333.64</v>
          </cell>
          <cell r="Z3016">
            <v>49438.559999999998</v>
          </cell>
          <cell r="AA3016">
            <v>48527.42</v>
          </cell>
          <cell r="AB3016">
            <v>46475.519999999997</v>
          </cell>
          <cell r="AC3016">
            <v>61580.49</v>
          </cell>
          <cell r="AD3016">
            <v>60980.95</v>
          </cell>
          <cell r="AE3016">
            <v>78151.03</v>
          </cell>
          <cell r="AF3016">
            <v>61947.48</v>
          </cell>
          <cell r="AG3016">
            <v>60176.99</v>
          </cell>
          <cell r="AH3016">
            <v>61027.98</v>
          </cell>
          <cell r="AI3016">
            <v>25368.38</v>
          </cell>
          <cell r="AJ3016">
            <v>22086.26</v>
          </cell>
          <cell r="AK3016">
            <v>25489.02</v>
          </cell>
          <cell r="AL3016">
            <v>26667.24</v>
          </cell>
          <cell r="AM3016">
            <v>101.2</v>
          </cell>
          <cell r="AN3016">
            <v>79950.34</v>
          </cell>
          <cell r="AO3016">
            <v>101.2</v>
          </cell>
          <cell r="AP3016">
            <v>37367.81</v>
          </cell>
          <cell r="AQ3016">
            <v>37779.19</v>
          </cell>
          <cell r="AR3016">
            <v>35802.85</v>
          </cell>
          <cell r="AS3016">
            <v>36321.86</v>
          </cell>
          <cell r="AT3016">
            <v>296975.95</v>
          </cell>
          <cell r="AU3016">
            <v>76462.429999999993</v>
          </cell>
          <cell r="AV3016">
            <v>25695.33</v>
          </cell>
          <cell r="AW3016">
            <v>35282.18</v>
          </cell>
          <cell r="AX3016">
            <v>35974.959999999999</v>
          </cell>
          <cell r="AY3016">
            <v>1787027.38</v>
          </cell>
          <cell r="AZ3016">
            <v>6684552.3200000003</v>
          </cell>
          <cell r="BA3016">
            <v>266179726.78</v>
          </cell>
          <cell r="BC3016">
            <v>266179726.78</v>
          </cell>
          <cell r="BD3016">
            <v>4065251.44</v>
          </cell>
        </row>
        <row r="3017">
          <cell r="A3017" t="str">
            <v>CBAG320401</v>
          </cell>
          <cell r="B3017" t="str">
            <v>Plano Previdenciário e Assistencial</v>
          </cell>
          <cell r="C3017">
            <v>76963288.900000006</v>
          </cell>
          <cell r="D3017">
            <v>169288303.52000001</v>
          </cell>
          <cell r="E3017">
            <v>5365701.08</v>
          </cell>
          <cell r="F3017">
            <v>168831</v>
          </cell>
          <cell r="G3017">
            <v>617786.97</v>
          </cell>
          <cell r="H3017">
            <v>2909989.48</v>
          </cell>
          <cell r="I3017">
            <v>35332.74</v>
          </cell>
          <cell r="J3017">
            <v>35885.51</v>
          </cell>
          <cell r="K3017">
            <v>45557.279999999999</v>
          </cell>
          <cell r="L3017">
            <v>34175.53</v>
          </cell>
          <cell r="M3017">
            <v>36723.49</v>
          </cell>
          <cell r="N3017">
            <v>44739.24</v>
          </cell>
          <cell r="O3017">
            <v>21101.49</v>
          </cell>
          <cell r="P3017">
            <v>1521.68</v>
          </cell>
          <cell r="Q3017">
            <v>16726.12</v>
          </cell>
          <cell r="R3017">
            <v>27961.360000000001</v>
          </cell>
          <cell r="S3017">
            <v>46110.86</v>
          </cell>
          <cell r="T3017">
            <v>31217.69</v>
          </cell>
          <cell r="U3017">
            <v>2488.4</v>
          </cell>
          <cell r="V3017">
            <v>51770.16</v>
          </cell>
          <cell r="W3017">
            <v>51626.29</v>
          </cell>
          <cell r="X3017">
            <v>52897.13</v>
          </cell>
          <cell r="Y3017">
            <v>47345.77</v>
          </cell>
          <cell r="Z3017">
            <v>48423.48</v>
          </cell>
          <cell r="AA3017">
            <v>47535.06</v>
          </cell>
          <cell r="AB3017">
            <v>45525.55</v>
          </cell>
          <cell r="AC3017">
            <v>60319.87</v>
          </cell>
          <cell r="AD3017">
            <v>59735.27</v>
          </cell>
          <cell r="AE3017">
            <v>76550.42</v>
          </cell>
          <cell r="AF3017">
            <v>60682.83</v>
          </cell>
          <cell r="AG3017">
            <v>58943.61</v>
          </cell>
          <cell r="AH3017">
            <v>59777.01</v>
          </cell>
          <cell r="AI3017">
            <v>25195.38</v>
          </cell>
          <cell r="AJ3017">
            <v>21936.13</v>
          </cell>
          <cell r="AK3017">
            <v>25316.31</v>
          </cell>
          <cell r="AL3017">
            <v>26486.48</v>
          </cell>
          <cell r="AM3017">
            <v>97.55</v>
          </cell>
          <cell r="AN3017">
            <v>78296.53</v>
          </cell>
          <cell r="AO3017">
            <v>97.55</v>
          </cell>
          <cell r="AP3017">
            <v>36595.120000000003</v>
          </cell>
          <cell r="AQ3017">
            <v>36997.58</v>
          </cell>
          <cell r="AR3017">
            <v>35062.339999999997</v>
          </cell>
          <cell r="AS3017">
            <v>35570.339999999997</v>
          </cell>
          <cell r="AT3017">
            <v>291222.55</v>
          </cell>
          <cell r="AU3017">
            <v>76035.740000000005</v>
          </cell>
          <cell r="AV3017">
            <v>25169.85</v>
          </cell>
          <cell r="AW3017">
            <v>34551.18</v>
          </cell>
          <cell r="AX3017">
            <v>35236</v>
          </cell>
          <cell r="AY3017">
            <v>1686361.72</v>
          </cell>
          <cell r="AZ3017">
            <v>5910613.7000000002</v>
          </cell>
          <cell r="BA3017">
            <v>264795416.84</v>
          </cell>
          <cell r="BC3017">
            <v>264795416.84</v>
          </cell>
          <cell r="BD3017">
            <v>3685630.47</v>
          </cell>
        </row>
        <row r="3018">
          <cell r="A3018" t="str">
            <v>CBAG3204011</v>
          </cell>
          <cell r="B3018" t="str">
            <v>Plano previdenciário (CD)</v>
          </cell>
          <cell r="C3018">
            <v>17988178.670000002</v>
          </cell>
          <cell r="D3018">
            <v>30817370.66</v>
          </cell>
          <cell r="E3018">
            <v>2289923.98</v>
          </cell>
          <cell r="F3018">
            <v>168831</v>
          </cell>
          <cell r="G3018">
            <v>335740.84</v>
          </cell>
          <cell r="H3018">
            <v>205058.29</v>
          </cell>
          <cell r="I3018">
            <v>17856.89</v>
          </cell>
          <cell r="J3018">
            <v>18143.82</v>
          </cell>
          <cell r="K3018">
            <v>23025.21</v>
          </cell>
          <cell r="L3018">
            <v>17268.45</v>
          </cell>
          <cell r="M3018">
            <v>18557.71</v>
          </cell>
          <cell r="N3018">
            <v>22583.42</v>
          </cell>
          <cell r="O3018">
            <v>10661.43</v>
          </cell>
          <cell r="P3018">
            <v>720.07</v>
          </cell>
          <cell r="Q3018">
            <v>8484.58</v>
          </cell>
          <cell r="R3018">
            <v>14216.85</v>
          </cell>
          <cell r="S3018">
            <v>22970.76</v>
          </cell>
          <cell r="T3018">
            <v>15845.94</v>
          </cell>
          <cell r="U3018">
            <v>1230.8499999999999</v>
          </cell>
          <cell r="V3018">
            <v>26064.639999999999</v>
          </cell>
          <cell r="W3018">
            <v>25993.25</v>
          </cell>
          <cell r="X3018">
            <v>26393.97</v>
          </cell>
          <cell r="Y3018">
            <v>23722.85</v>
          </cell>
          <cell r="Z3018">
            <v>24306.27</v>
          </cell>
          <cell r="AA3018">
            <v>23819.05</v>
          </cell>
          <cell r="AB3018">
            <v>22818.5</v>
          </cell>
          <cell r="AC3018">
            <v>30203.14</v>
          </cell>
          <cell r="AD3018">
            <v>29909.33</v>
          </cell>
          <cell r="AE3018">
            <v>38357.67</v>
          </cell>
          <cell r="AF3018">
            <v>30344.57</v>
          </cell>
          <cell r="AG3018">
            <v>29532.44</v>
          </cell>
          <cell r="AH3018">
            <v>30004.720000000001</v>
          </cell>
          <cell r="AI3018">
            <v>12998.79</v>
          </cell>
          <cell r="AJ3018">
            <v>11539.46</v>
          </cell>
          <cell r="AK3018">
            <v>13319.12</v>
          </cell>
          <cell r="AL3018">
            <v>13852.78</v>
          </cell>
          <cell r="AM3018">
            <v>43.3</v>
          </cell>
          <cell r="AN3018">
            <v>35698.07</v>
          </cell>
          <cell r="AO3018">
            <v>43.3</v>
          </cell>
          <cell r="AP3018">
            <v>16685.03</v>
          </cell>
          <cell r="AQ3018">
            <v>16867.87</v>
          </cell>
          <cell r="AR3018">
            <v>15985.91</v>
          </cell>
          <cell r="AS3018">
            <v>16217.52</v>
          </cell>
          <cell r="AT3018">
            <v>149354.35</v>
          </cell>
          <cell r="AU3018">
            <v>38050.639999999999</v>
          </cell>
          <cell r="AV3018">
            <v>12431.14</v>
          </cell>
          <cell r="AW3018">
            <v>17169.54</v>
          </cell>
          <cell r="AX3018">
            <v>17460.22</v>
          </cell>
          <cell r="AY3018">
            <v>756140.12</v>
          </cell>
          <cell r="AZ3018">
            <v>2104506.58</v>
          </cell>
          <cell r="BA3018">
            <v>55606503.560000002</v>
          </cell>
          <cell r="BC3018">
            <v>55606503.560000002</v>
          </cell>
          <cell r="BD3018">
            <v>1300567.1599999999</v>
          </cell>
        </row>
        <row r="3019">
          <cell r="A3019" t="str">
            <v>4110321</v>
          </cell>
          <cell r="B3019" t="str">
            <v>GR01-CONTRIB FUND COPEL-TAXA PREVI</v>
          </cell>
          <cell r="C3019">
            <v>11034841.9</v>
          </cell>
          <cell r="D3019">
            <v>20883113.399999999</v>
          </cell>
          <cell r="E3019">
            <v>668253.74</v>
          </cell>
          <cell r="AY3019">
            <v>467269.64</v>
          </cell>
          <cell r="AZ3019">
            <v>0</v>
          </cell>
          <cell r="BA3019">
            <v>33053478.68</v>
          </cell>
          <cell r="BC3019">
            <v>33053478.68</v>
          </cell>
          <cell r="BD3019">
            <v>0</v>
          </cell>
        </row>
        <row r="3020">
          <cell r="A3020" t="str">
            <v>4110323</v>
          </cell>
          <cell r="B3020" t="str">
            <v>GR01-CONTRIB FUND COPEL-TAXA PREVI PROV 13º SAL</v>
          </cell>
          <cell r="C3020">
            <v>828257.39</v>
          </cell>
          <cell r="D3020">
            <v>1992970.61</v>
          </cell>
          <cell r="AY3020">
            <v>44826.15</v>
          </cell>
          <cell r="AZ3020">
            <v>0</v>
          </cell>
          <cell r="BA3020">
            <v>2866054.15</v>
          </cell>
          <cell r="BC3020">
            <v>2866054.15</v>
          </cell>
          <cell r="BD3020">
            <v>0</v>
          </cell>
        </row>
        <row r="3021">
          <cell r="A3021" t="str">
            <v>4120321</v>
          </cell>
          <cell r="B3021" t="str">
            <v>GR01-CONTRIB FUND COPEL-TAXA PREVI</v>
          </cell>
          <cell r="C3021">
            <v>1435798.88</v>
          </cell>
          <cell r="D3021">
            <v>100611.36</v>
          </cell>
          <cell r="H3021">
            <v>152144.32000000001</v>
          </cell>
          <cell r="BA3021">
            <v>1688554.56</v>
          </cell>
          <cell r="BC3021">
            <v>1688554.56</v>
          </cell>
        </row>
        <row r="3022">
          <cell r="A3022" t="str">
            <v>4120323</v>
          </cell>
          <cell r="B3022" t="str">
            <v>GR01-CONTRIB FUND COPEL-TAXA PREVI PROV 13º SAL</v>
          </cell>
          <cell r="C3022">
            <v>108235.09</v>
          </cell>
          <cell r="D3022">
            <v>76325.86</v>
          </cell>
          <cell r="H3022">
            <v>6513.19</v>
          </cell>
          <cell r="BA3022">
            <v>191074.14</v>
          </cell>
          <cell r="BC3022">
            <v>191074.14</v>
          </cell>
        </row>
        <row r="3023">
          <cell r="A3023" t="str">
            <v>4130321</v>
          </cell>
          <cell r="B3023" t="str">
            <v>GR01-CONTRIB FUND COPEL-TAXA PREVI</v>
          </cell>
          <cell r="E3023">
            <v>363480.94</v>
          </cell>
          <cell r="H3023">
            <v>17244.93</v>
          </cell>
          <cell r="BA3023">
            <v>380725.87</v>
          </cell>
          <cell r="BC3023">
            <v>380725.87</v>
          </cell>
        </row>
        <row r="3024">
          <cell r="A3024" t="str">
            <v>4130323</v>
          </cell>
          <cell r="B3024" t="str">
            <v>GR01-CONTRIB FUND COPEL-TAXA PREVI PROV 13º SAL</v>
          </cell>
          <cell r="H3024">
            <v>1205.01</v>
          </cell>
          <cell r="BA3024">
            <v>1205.01</v>
          </cell>
          <cell r="BC3024">
            <v>1205.01</v>
          </cell>
        </row>
        <row r="3025">
          <cell r="A3025" t="str">
            <v>4150321</v>
          </cell>
          <cell r="B3025" t="str">
            <v>GR01-CONTRIB FUND COPEL-TAXA PREVI</v>
          </cell>
          <cell r="C3025">
            <v>4232105.9800000004</v>
          </cell>
          <cell r="D3025">
            <v>7219666.4199999999</v>
          </cell>
          <cell r="E3025">
            <v>1258189.3</v>
          </cell>
          <cell r="F3025">
            <v>168831</v>
          </cell>
          <cell r="G3025">
            <v>335740.84</v>
          </cell>
          <cell r="H3025">
            <v>25983.14</v>
          </cell>
          <cell r="I3025">
            <v>16468.12</v>
          </cell>
          <cell r="J3025">
            <v>16732.52</v>
          </cell>
          <cell r="K3025">
            <v>21234.66</v>
          </cell>
          <cell r="L3025">
            <v>15925.22</v>
          </cell>
          <cell r="M3025">
            <v>17114.52</v>
          </cell>
          <cell r="N3025">
            <v>20826.05</v>
          </cell>
          <cell r="O3025">
            <v>9832.35</v>
          </cell>
          <cell r="P3025">
            <v>661.24</v>
          </cell>
          <cell r="Q3025">
            <v>7825.57</v>
          </cell>
          <cell r="R3025">
            <v>13112.99</v>
          </cell>
          <cell r="S3025">
            <v>21176.78</v>
          </cell>
          <cell r="T3025">
            <v>14615.54</v>
          </cell>
          <cell r="U3025">
            <v>1133.57</v>
          </cell>
          <cell r="V3025">
            <v>24035.35</v>
          </cell>
          <cell r="W3025">
            <v>23969.53</v>
          </cell>
          <cell r="X3025">
            <v>24334.61</v>
          </cell>
          <cell r="Y3025">
            <v>21874.03</v>
          </cell>
          <cell r="Z3025">
            <v>22412.31</v>
          </cell>
          <cell r="AA3025">
            <v>21962.560000000001</v>
          </cell>
          <cell r="AB3025">
            <v>21040.03</v>
          </cell>
          <cell r="AC3025">
            <v>27848.26</v>
          </cell>
          <cell r="AD3025">
            <v>27577.68</v>
          </cell>
          <cell r="AE3025">
            <v>35367.53</v>
          </cell>
          <cell r="AF3025">
            <v>27977.82</v>
          </cell>
          <cell r="AG3025">
            <v>27230.01</v>
          </cell>
          <cell r="AH3025">
            <v>27667.39</v>
          </cell>
          <cell r="AI3025">
            <v>11996.79</v>
          </cell>
          <cell r="AJ3025">
            <v>10655.27</v>
          </cell>
          <cell r="AK3025">
            <v>12298.62</v>
          </cell>
          <cell r="AL3025">
            <v>12789.62</v>
          </cell>
          <cell r="AM3025">
            <v>40.06</v>
          </cell>
          <cell r="AN3025">
            <v>32823.25</v>
          </cell>
          <cell r="AO3025">
            <v>40.06</v>
          </cell>
          <cell r="AP3025">
            <v>15341.2</v>
          </cell>
          <cell r="AQ3025">
            <v>15509.51</v>
          </cell>
          <cell r="AR3025">
            <v>14698.31</v>
          </cell>
          <cell r="AS3025">
            <v>14911.42</v>
          </cell>
          <cell r="AT3025">
            <v>137760.01999999999</v>
          </cell>
          <cell r="AU3025">
            <v>35076.480000000003</v>
          </cell>
          <cell r="AV3025">
            <v>11460.03</v>
          </cell>
          <cell r="AW3025">
            <v>15830.07</v>
          </cell>
          <cell r="AX3025">
            <v>16097.48</v>
          </cell>
          <cell r="AY3025">
            <v>226437.97</v>
          </cell>
          <cell r="AZ3025">
            <v>1954270.78</v>
          </cell>
          <cell r="BA3025">
            <v>16288509.859999999</v>
          </cell>
          <cell r="BC3025">
            <v>16288509.859999999</v>
          </cell>
          <cell r="BD3025">
            <v>1197419.02</v>
          </cell>
        </row>
        <row r="3026">
          <cell r="A3026" t="str">
            <v>4150323</v>
          </cell>
          <cell r="B3026" t="str">
            <v>GR01-CONTRIB FUND COPEL-TAXA PREVI PROV 13º SAL</v>
          </cell>
          <cell r="C3026">
            <v>348939.43</v>
          </cell>
          <cell r="D3026">
            <v>544683.01</v>
          </cell>
          <cell r="H3026">
            <v>1967.7</v>
          </cell>
          <cell r="I3026">
            <v>1388.77</v>
          </cell>
          <cell r="J3026">
            <v>1411.3</v>
          </cell>
          <cell r="K3026">
            <v>1790.55</v>
          </cell>
          <cell r="L3026">
            <v>1343.23</v>
          </cell>
          <cell r="M3026">
            <v>1443.19</v>
          </cell>
          <cell r="N3026">
            <v>1757.37</v>
          </cell>
          <cell r="O3026">
            <v>829.08</v>
          </cell>
          <cell r="P3026">
            <v>58.83</v>
          </cell>
          <cell r="Q3026">
            <v>659.01</v>
          </cell>
          <cell r="R3026">
            <v>1103.8599999999999</v>
          </cell>
          <cell r="S3026">
            <v>1793.98</v>
          </cell>
          <cell r="T3026">
            <v>1230.4000000000001</v>
          </cell>
          <cell r="U3026">
            <v>97.28</v>
          </cell>
          <cell r="V3026">
            <v>2029.29</v>
          </cell>
          <cell r="W3026">
            <v>2023.72</v>
          </cell>
          <cell r="X3026">
            <v>2059.36</v>
          </cell>
          <cell r="Y3026">
            <v>1848.82</v>
          </cell>
          <cell r="Z3026">
            <v>1893.96</v>
          </cell>
          <cell r="AA3026">
            <v>1856.49</v>
          </cell>
          <cell r="AB3026">
            <v>1778.47</v>
          </cell>
          <cell r="AC3026">
            <v>2354.88</v>
          </cell>
          <cell r="AD3026">
            <v>2331.65</v>
          </cell>
          <cell r="AE3026">
            <v>2990.14</v>
          </cell>
          <cell r="AF3026">
            <v>2366.75</v>
          </cell>
          <cell r="AG3026">
            <v>2302.4299999999998</v>
          </cell>
          <cell r="AH3026">
            <v>2337.33</v>
          </cell>
          <cell r="AI3026">
            <v>1002</v>
          </cell>
          <cell r="AJ3026">
            <v>884.19</v>
          </cell>
          <cell r="AK3026">
            <v>1020.5</v>
          </cell>
          <cell r="AL3026">
            <v>1063.1600000000001</v>
          </cell>
          <cell r="AM3026">
            <v>3.24</v>
          </cell>
          <cell r="AN3026">
            <v>2874.82</v>
          </cell>
          <cell r="AO3026">
            <v>3.24</v>
          </cell>
          <cell r="AP3026">
            <v>1343.83</v>
          </cell>
          <cell r="AQ3026">
            <v>1358.36</v>
          </cell>
          <cell r="AR3026">
            <v>1287.5999999999999</v>
          </cell>
          <cell r="AS3026">
            <v>1306.0999999999999</v>
          </cell>
          <cell r="AT3026">
            <v>11594.33</v>
          </cell>
          <cell r="AU3026">
            <v>2974.16</v>
          </cell>
          <cell r="AV3026">
            <v>971.11</v>
          </cell>
          <cell r="AW3026">
            <v>1339.47</v>
          </cell>
          <cell r="AX3026">
            <v>1362.74</v>
          </cell>
          <cell r="AY3026">
            <v>17606.36</v>
          </cell>
          <cell r="AZ3026">
            <v>150235.79999999999</v>
          </cell>
          <cell r="BA3026">
            <v>1136901.29</v>
          </cell>
          <cell r="BC3026">
            <v>1136901.29</v>
          </cell>
          <cell r="BD3026">
            <v>103148.14</v>
          </cell>
        </row>
        <row r="3027">
          <cell r="A3027" t="str">
            <v>CBAG3204012</v>
          </cell>
          <cell r="B3027" t="str">
            <v>Plano assistencial - pós-emprego</v>
          </cell>
          <cell r="C3027">
            <v>41672292.369999997</v>
          </cell>
          <cell r="D3027">
            <v>92146013.170000002</v>
          </cell>
          <cell r="E3027">
            <v>1279856.28</v>
          </cell>
          <cell r="G3027">
            <v>92283.36</v>
          </cell>
          <cell r="H3027">
            <v>2451603.67</v>
          </cell>
          <cell r="AY3027">
            <v>372769.7</v>
          </cell>
          <cell r="AZ3027">
            <v>2277946.37</v>
          </cell>
          <cell r="BA3027">
            <v>140292764.91999999</v>
          </cell>
          <cell r="BC3027">
            <v>140292764.91999999</v>
          </cell>
          <cell r="BD3027">
            <v>937909.3</v>
          </cell>
        </row>
        <row r="3028">
          <cell r="A3028" t="str">
            <v>4110317</v>
          </cell>
          <cell r="B3028" t="str">
            <v>GR01-APROPRIACAO PLANO ASSISTENCIAL</v>
          </cell>
          <cell r="C3028">
            <v>25043427.890000001</v>
          </cell>
          <cell r="D3028">
            <v>67089872.270000003</v>
          </cell>
          <cell r="AY3028">
            <v>285342.71999999997</v>
          </cell>
          <cell r="AZ3028">
            <v>0</v>
          </cell>
          <cell r="BA3028">
            <v>92418642.879999995</v>
          </cell>
          <cell r="BC3028">
            <v>92418642.879999995</v>
          </cell>
          <cell r="BD3028">
            <v>0</v>
          </cell>
        </row>
        <row r="3029">
          <cell r="A3029" t="str">
            <v>4120317</v>
          </cell>
          <cell r="B3029" t="str">
            <v>GR01-APROPRIACAO PLANO ASSISTENCIAL</v>
          </cell>
          <cell r="H3029">
            <v>1707315.3</v>
          </cell>
          <cell r="BA3029">
            <v>1707315.3</v>
          </cell>
          <cell r="BC3029">
            <v>1707315.3</v>
          </cell>
        </row>
        <row r="3030">
          <cell r="A3030" t="str">
            <v>4130317</v>
          </cell>
          <cell r="B3030" t="str">
            <v>GR01-APROPRIACAO PLANO ASSISTENCIAL</v>
          </cell>
          <cell r="H3030">
            <v>295487.55</v>
          </cell>
          <cell r="BA3030">
            <v>295487.55</v>
          </cell>
          <cell r="BC3030">
            <v>295487.55</v>
          </cell>
        </row>
        <row r="3031">
          <cell r="A3031" t="str">
            <v>4150317</v>
          </cell>
          <cell r="B3031" t="str">
            <v>GR01-APROPRIACAO PLANO ASSISTENCIAL</v>
          </cell>
          <cell r="C3031">
            <v>16628864.48</v>
          </cell>
          <cell r="D3031">
            <v>25056140.899999999</v>
          </cell>
          <cell r="E3031">
            <v>1279856.28</v>
          </cell>
          <cell r="G3031">
            <v>92283.36</v>
          </cell>
          <cell r="H3031">
            <v>448800.82</v>
          </cell>
          <cell r="AY3031">
            <v>87426.98</v>
          </cell>
          <cell r="AZ3031">
            <v>2277946.37</v>
          </cell>
          <cell r="BA3031">
            <v>45871319.189999998</v>
          </cell>
          <cell r="BC3031">
            <v>45871319.189999998</v>
          </cell>
          <cell r="BD3031">
            <v>937909.3</v>
          </cell>
        </row>
        <row r="3032">
          <cell r="A3032" t="str">
            <v>CBAG3204013</v>
          </cell>
          <cell r="B3032" t="str">
            <v>Plano assistencial</v>
          </cell>
          <cell r="C3032">
            <v>17302817.859999999</v>
          </cell>
          <cell r="D3032">
            <v>46324919.689999998</v>
          </cell>
          <cell r="E3032">
            <v>1795920.82</v>
          </cell>
          <cell r="G3032">
            <v>189762.77</v>
          </cell>
          <cell r="H3032">
            <v>253327.52</v>
          </cell>
          <cell r="I3032">
            <v>17475.849999999999</v>
          </cell>
          <cell r="J3032">
            <v>17741.689999999999</v>
          </cell>
          <cell r="K3032">
            <v>22532.07</v>
          </cell>
          <cell r="L3032">
            <v>16907.080000000002</v>
          </cell>
          <cell r="M3032">
            <v>18165.78</v>
          </cell>
          <cell r="N3032">
            <v>22155.82</v>
          </cell>
          <cell r="O3032">
            <v>10440.06</v>
          </cell>
          <cell r="P3032">
            <v>801.61</v>
          </cell>
          <cell r="Q3032">
            <v>8241.5400000000009</v>
          </cell>
          <cell r="R3032">
            <v>13744.51</v>
          </cell>
          <cell r="S3032">
            <v>23140.1</v>
          </cell>
          <cell r="T3032">
            <v>15371.75</v>
          </cell>
          <cell r="U3032">
            <v>1257.55</v>
          </cell>
          <cell r="V3032">
            <v>25705.52</v>
          </cell>
          <cell r="W3032">
            <v>25633.040000000001</v>
          </cell>
          <cell r="X3032">
            <v>26503.16</v>
          </cell>
          <cell r="Y3032">
            <v>23622.92</v>
          </cell>
          <cell r="Z3032">
            <v>24117.21</v>
          </cell>
          <cell r="AA3032">
            <v>23716.01</v>
          </cell>
          <cell r="AB3032">
            <v>22707.05</v>
          </cell>
          <cell r="AC3032">
            <v>30116.73</v>
          </cell>
          <cell r="AD3032">
            <v>29825.94</v>
          </cell>
          <cell r="AE3032">
            <v>38192.75</v>
          </cell>
          <cell r="AF3032">
            <v>30338.26</v>
          </cell>
          <cell r="AG3032">
            <v>29411.17</v>
          </cell>
          <cell r="AH3032">
            <v>29772.29</v>
          </cell>
          <cell r="AI3032">
            <v>12196.59</v>
          </cell>
          <cell r="AJ3032">
            <v>10396.67</v>
          </cell>
          <cell r="AK3032">
            <v>11997.19</v>
          </cell>
          <cell r="AL3032">
            <v>12633.7</v>
          </cell>
          <cell r="AM3032">
            <v>54.25</v>
          </cell>
          <cell r="AN3032">
            <v>42598.46</v>
          </cell>
          <cell r="AO3032">
            <v>54.25</v>
          </cell>
          <cell r="AP3032">
            <v>19910.09</v>
          </cell>
          <cell r="AQ3032">
            <v>20129.71</v>
          </cell>
          <cell r="AR3032">
            <v>19076.43</v>
          </cell>
          <cell r="AS3032">
            <v>19352.82</v>
          </cell>
          <cell r="AT3032">
            <v>141868.20000000001</v>
          </cell>
          <cell r="AU3032">
            <v>37985.1</v>
          </cell>
          <cell r="AV3032">
            <v>12738.71</v>
          </cell>
          <cell r="AW3032">
            <v>17381.64</v>
          </cell>
          <cell r="AX3032">
            <v>17775.78</v>
          </cell>
          <cell r="AY3032">
            <v>557451.9</v>
          </cell>
          <cell r="AZ3032">
            <v>1528160.75</v>
          </cell>
          <cell r="BA3032">
            <v>68896148.359999999</v>
          </cell>
          <cell r="BC3032">
            <v>68896148.359999999</v>
          </cell>
          <cell r="BD3032">
            <v>1447154.01</v>
          </cell>
        </row>
        <row r="3033">
          <cell r="A3033" t="str">
            <v>4110329</v>
          </cell>
          <cell r="B3033" t="str">
            <v>GR01-PROGR BENEF-ASSISTENCIAIS EMPREGADOS CONVENIO</v>
          </cell>
          <cell r="C3033">
            <v>1071787.74</v>
          </cell>
          <cell r="D3033">
            <v>2845047.44</v>
          </cell>
          <cell r="E3033">
            <v>649362.79</v>
          </cell>
          <cell r="AY3033">
            <v>9592.68</v>
          </cell>
          <cell r="AZ3033">
            <v>0</v>
          </cell>
          <cell r="BA3033">
            <v>4575790.6500000004</v>
          </cell>
          <cell r="BC3033">
            <v>4575790.6500000004</v>
          </cell>
          <cell r="BD3033">
            <v>0</v>
          </cell>
        </row>
        <row r="3034">
          <cell r="A3034" t="str">
            <v>4110330</v>
          </cell>
          <cell r="B3034" t="str">
            <v>GR01-PRO-SAUDE # PARTE EMPRESA</v>
          </cell>
          <cell r="C3034">
            <v>9176582.0899999999</v>
          </cell>
          <cell r="D3034">
            <v>33257827.969999999</v>
          </cell>
          <cell r="AY3034">
            <v>362415.44</v>
          </cell>
          <cell r="AZ3034">
            <v>0</v>
          </cell>
          <cell r="BA3034">
            <v>42796825.5</v>
          </cell>
          <cell r="BC3034">
            <v>42796825.5</v>
          </cell>
          <cell r="BD3034">
            <v>0</v>
          </cell>
        </row>
        <row r="3035">
          <cell r="A3035" t="str">
            <v>4110331</v>
          </cell>
          <cell r="B3035" t="str">
            <v>GR01-PROV/PROGR BENEF ASSIST EMPREGADO-CONVENIO</v>
          </cell>
          <cell r="AZ3035">
            <v>0</v>
          </cell>
          <cell r="BA3035">
            <v>0</v>
          </cell>
          <cell r="BC3035">
            <v>0</v>
          </cell>
          <cell r="BD3035">
            <v>0</v>
          </cell>
        </row>
        <row r="3036">
          <cell r="A3036" t="str">
            <v>4120329</v>
          </cell>
          <cell r="B3036" t="str">
            <v>GR01-PROGR BENEF-ASSISTENCIAIS EMPREGADOS CONVENIO</v>
          </cell>
          <cell r="C3036">
            <v>85059.61</v>
          </cell>
          <cell r="D3036">
            <v>3629.19</v>
          </cell>
          <cell r="H3036">
            <v>45171.360000000001</v>
          </cell>
          <cell r="BA3036">
            <v>133860.16</v>
          </cell>
          <cell r="BC3036">
            <v>133860.16</v>
          </cell>
        </row>
        <row r="3037">
          <cell r="A3037" t="str">
            <v>4120330</v>
          </cell>
          <cell r="B3037" t="str">
            <v>GR01-PRO-SAUDE # PARTE EMPRESA</v>
          </cell>
          <cell r="C3037">
            <v>1357211.4</v>
          </cell>
          <cell r="D3037">
            <v>135234.73000000001</v>
          </cell>
          <cell r="H3037">
            <v>155598.60999999999</v>
          </cell>
          <cell r="BA3037">
            <v>1648044.74</v>
          </cell>
          <cell r="BC3037">
            <v>1648044.74</v>
          </cell>
        </row>
        <row r="3038">
          <cell r="A3038" t="str">
            <v>4120331</v>
          </cell>
          <cell r="B3038" t="str">
            <v>GR01-PROV/PROGR BENEF ASSIST EMPREGADO-CONVENIO</v>
          </cell>
        </row>
        <row r="3039">
          <cell r="A3039" t="str">
            <v>4130329</v>
          </cell>
          <cell r="B3039" t="str">
            <v>GR01-PROGR BENEF-ASSISTENCIAIS EMPREGADOS CONVENIO</v>
          </cell>
          <cell r="E3039">
            <v>316007.06</v>
          </cell>
          <cell r="H3039">
            <v>7721.71</v>
          </cell>
          <cell r="BA3039">
            <v>323728.77</v>
          </cell>
          <cell r="BC3039">
            <v>323728.77</v>
          </cell>
        </row>
        <row r="3040">
          <cell r="A3040" t="str">
            <v>4130330</v>
          </cell>
          <cell r="B3040" t="str">
            <v>GR01-PRO-SAUDE # PARTE EMPRESA</v>
          </cell>
          <cell r="H3040">
            <v>26064.76</v>
          </cell>
          <cell r="BA3040">
            <v>26064.76</v>
          </cell>
          <cell r="BC3040">
            <v>26064.76</v>
          </cell>
        </row>
        <row r="3041">
          <cell r="A3041" t="str">
            <v>4130331</v>
          </cell>
          <cell r="B3041" t="str">
            <v>GR01-PROV/PROGR BENEF ASSIST EMPREGADO-CONVENIO</v>
          </cell>
        </row>
        <row r="3042">
          <cell r="A3042" t="str">
            <v>4150329</v>
          </cell>
          <cell r="B3042" t="str">
            <v>GR01-PROGR BENEF-ASSISTENCIAIS EMPREGADOS CONVENIO</v>
          </cell>
          <cell r="C3042">
            <v>643602.37</v>
          </cell>
          <cell r="D3042">
            <v>711328</v>
          </cell>
          <cell r="E3042">
            <v>830550.97</v>
          </cell>
          <cell r="H3042">
            <v>13289.86</v>
          </cell>
          <cell r="AY3042">
            <v>2702.97</v>
          </cell>
          <cell r="AZ3042">
            <v>86195.81</v>
          </cell>
          <cell r="BA3042">
            <v>2287669.98</v>
          </cell>
          <cell r="BC3042">
            <v>2287669.98</v>
          </cell>
          <cell r="BD3042">
            <v>93567.21</v>
          </cell>
        </row>
        <row r="3043">
          <cell r="A3043" t="str">
            <v>4150330</v>
          </cell>
          <cell r="B3043" t="str">
            <v>GR01-PRO-SAUDE # PARTE EMPRESA</v>
          </cell>
          <cell r="C3043">
            <v>5206356.34</v>
          </cell>
          <cell r="D3043">
            <v>9482540.3499999996</v>
          </cell>
          <cell r="G3043">
            <v>189762.77</v>
          </cell>
          <cell r="H3043">
            <v>37859.07</v>
          </cell>
          <cell r="I3043">
            <v>17475.849999999999</v>
          </cell>
          <cell r="J3043">
            <v>17741.689999999999</v>
          </cell>
          <cell r="K3043">
            <v>22532.07</v>
          </cell>
          <cell r="L3043">
            <v>16907.080000000002</v>
          </cell>
          <cell r="M3043">
            <v>18165.78</v>
          </cell>
          <cell r="N3043">
            <v>22155.82</v>
          </cell>
          <cell r="O3043">
            <v>10440.06</v>
          </cell>
          <cell r="P3043">
            <v>801.61</v>
          </cell>
          <cell r="Q3043">
            <v>8241.5400000000009</v>
          </cell>
          <cell r="R3043">
            <v>13744.51</v>
          </cell>
          <cell r="S3043">
            <v>23140.1</v>
          </cell>
          <cell r="T3043">
            <v>15371.75</v>
          </cell>
          <cell r="U3043">
            <v>1257.55</v>
          </cell>
          <cell r="V3043">
            <v>25705.52</v>
          </cell>
          <cell r="W3043">
            <v>25633.040000000001</v>
          </cell>
          <cell r="X3043">
            <v>26503.16</v>
          </cell>
          <cell r="Y3043">
            <v>23622.92</v>
          </cell>
          <cell r="Z3043">
            <v>24117.21</v>
          </cell>
          <cell r="AA3043">
            <v>23716.01</v>
          </cell>
          <cell r="AB3043">
            <v>22707.05</v>
          </cell>
          <cell r="AC3043">
            <v>30116.73</v>
          </cell>
          <cell r="AD3043">
            <v>29825.94</v>
          </cell>
          <cell r="AE3043">
            <v>38192.75</v>
          </cell>
          <cell r="AF3043">
            <v>30338.26</v>
          </cell>
          <cell r="AG3043">
            <v>29411.17</v>
          </cell>
          <cell r="AH3043">
            <v>29772.29</v>
          </cell>
          <cell r="AI3043">
            <v>12196.59</v>
          </cell>
          <cell r="AJ3043">
            <v>10396.67</v>
          </cell>
          <cell r="AK3043">
            <v>11997.19</v>
          </cell>
          <cell r="AL3043">
            <v>12633.7</v>
          </cell>
          <cell r="AM3043">
            <v>54.25</v>
          </cell>
          <cell r="AN3043">
            <v>42598.46</v>
          </cell>
          <cell r="AO3043">
            <v>54.25</v>
          </cell>
          <cell r="AP3043">
            <v>19910.09</v>
          </cell>
          <cell r="AQ3043">
            <v>20129.71</v>
          </cell>
          <cell r="AR3043">
            <v>19076.43</v>
          </cell>
          <cell r="AS3043">
            <v>19352.82</v>
          </cell>
          <cell r="AT3043">
            <v>141868.20000000001</v>
          </cell>
          <cell r="AU3043">
            <v>37985.1</v>
          </cell>
          <cell r="AV3043">
            <v>12738.71</v>
          </cell>
          <cell r="AW3043">
            <v>17381.64</v>
          </cell>
          <cell r="AX3043">
            <v>17775.78</v>
          </cell>
          <cell r="AY3043">
            <v>184799.5</v>
          </cell>
          <cell r="AZ3043">
            <v>1453360.68</v>
          </cell>
          <cell r="BA3043">
            <v>17498465.760000002</v>
          </cell>
          <cell r="BC3043">
            <v>17498465.760000002</v>
          </cell>
          <cell r="BD3043">
            <v>1346740.85</v>
          </cell>
        </row>
        <row r="3044">
          <cell r="A3044" t="str">
            <v>4150331</v>
          </cell>
          <cell r="B3044" t="str">
            <v>GR01-PROV/PROGR BENEF ASSIST EMPREGADO-CONVENIO</v>
          </cell>
          <cell r="C3044">
            <v>-237781.69</v>
          </cell>
          <cell r="D3044">
            <v>-110687.99</v>
          </cell>
          <cell r="H3044">
            <v>-32377.85</v>
          </cell>
          <cell r="AY3044">
            <v>-2058.69</v>
          </cell>
          <cell r="AZ3044">
            <v>-11395.74</v>
          </cell>
          <cell r="BA3044">
            <v>-394301.96</v>
          </cell>
          <cell r="BC3044">
            <v>-394301.96</v>
          </cell>
          <cell r="BD3044">
            <v>6845.95</v>
          </cell>
        </row>
        <row r="3045">
          <cell r="A3045" t="str">
            <v>CBAG320402</v>
          </cell>
          <cell r="B3045" t="str">
            <v>Plano Previd e Assistencial - Administradores</v>
          </cell>
          <cell r="C3045">
            <v>170933.14</v>
          </cell>
          <cell r="D3045">
            <v>204510.92</v>
          </cell>
          <cell r="F3045">
            <v>83048.899999999994</v>
          </cell>
          <cell r="H3045">
            <v>14451.47</v>
          </cell>
          <cell r="I3045">
            <v>746.46</v>
          </cell>
          <cell r="J3045">
            <v>759.49</v>
          </cell>
          <cell r="K3045">
            <v>961.32</v>
          </cell>
          <cell r="L3045">
            <v>723.61</v>
          </cell>
          <cell r="M3045">
            <v>775.85</v>
          </cell>
          <cell r="N3045">
            <v>946.46</v>
          </cell>
          <cell r="O3045">
            <v>445.59</v>
          </cell>
          <cell r="P3045">
            <v>79.97</v>
          </cell>
          <cell r="Q3045">
            <v>352.79</v>
          </cell>
          <cell r="R3045">
            <v>594.94000000000005</v>
          </cell>
          <cell r="S3045">
            <v>965.38</v>
          </cell>
          <cell r="T3045">
            <v>657.18</v>
          </cell>
          <cell r="U3045">
            <v>116.8</v>
          </cell>
          <cell r="V3045">
            <v>1090.25</v>
          </cell>
          <cell r="W3045">
            <v>1085.74</v>
          </cell>
          <cell r="X3045">
            <v>1098.6400000000001</v>
          </cell>
          <cell r="Y3045">
            <v>987.87</v>
          </cell>
          <cell r="Z3045">
            <v>1015.08</v>
          </cell>
          <cell r="AA3045">
            <v>992.36</v>
          </cell>
          <cell r="AB3045">
            <v>949.97</v>
          </cell>
          <cell r="AC3045">
            <v>1260.6199999999999</v>
          </cell>
          <cell r="AD3045">
            <v>1245.68</v>
          </cell>
          <cell r="AE3045">
            <v>1600.61</v>
          </cell>
          <cell r="AF3045">
            <v>1264.6500000000001</v>
          </cell>
          <cell r="AG3045">
            <v>1233.3800000000001</v>
          </cell>
          <cell r="AH3045">
            <v>1250.97</v>
          </cell>
          <cell r="AI3045">
            <v>173</v>
          </cell>
          <cell r="AJ3045">
            <v>150.13</v>
          </cell>
          <cell r="AK3045">
            <v>172.71</v>
          </cell>
          <cell r="AL3045">
            <v>180.76</v>
          </cell>
          <cell r="AM3045">
            <v>3.65</v>
          </cell>
          <cell r="AN3045">
            <v>1653.81</v>
          </cell>
          <cell r="AO3045">
            <v>3.65</v>
          </cell>
          <cell r="AP3045">
            <v>772.69</v>
          </cell>
          <cell r="AQ3045">
            <v>781.61</v>
          </cell>
          <cell r="AR3045">
            <v>740.51</v>
          </cell>
          <cell r="AS3045">
            <v>751.52</v>
          </cell>
          <cell r="AT3045">
            <v>5753.4</v>
          </cell>
          <cell r="AU3045">
            <v>426.69</v>
          </cell>
          <cell r="AV3045">
            <v>525.48</v>
          </cell>
          <cell r="AW3045">
            <v>731</v>
          </cell>
          <cell r="AX3045">
            <v>738.96</v>
          </cell>
          <cell r="AY3045">
            <v>100665.66</v>
          </cell>
          <cell r="AZ3045">
            <v>773938.62</v>
          </cell>
          <cell r="BA3045">
            <v>1384309.94</v>
          </cell>
          <cell r="BC3045">
            <v>1384309.94</v>
          </cell>
          <cell r="BD3045">
            <v>379620.97</v>
          </cell>
        </row>
        <row r="3046">
          <cell r="A3046" t="str">
            <v>CBAG3204021</v>
          </cell>
          <cell r="B3046" t="str">
            <v>Plano previdenciário (CD)</v>
          </cell>
          <cell r="C3046">
            <v>150852.54999999999</v>
          </cell>
          <cell r="D3046">
            <v>169372.19</v>
          </cell>
          <cell r="F3046">
            <v>83048.899999999994</v>
          </cell>
          <cell r="H3046">
            <v>10537.64</v>
          </cell>
          <cell r="I3046">
            <v>510.04</v>
          </cell>
          <cell r="J3046">
            <v>518.85</v>
          </cell>
          <cell r="K3046">
            <v>656.7</v>
          </cell>
          <cell r="L3046">
            <v>494.4</v>
          </cell>
          <cell r="M3046">
            <v>530.09</v>
          </cell>
          <cell r="N3046">
            <v>646.12</v>
          </cell>
          <cell r="O3046">
            <v>304.5</v>
          </cell>
          <cell r="P3046">
            <v>51.93</v>
          </cell>
          <cell r="Q3046">
            <v>241.72</v>
          </cell>
          <cell r="R3046">
            <v>408.17</v>
          </cell>
          <cell r="S3046">
            <v>652.61</v>
          </cell>
          <cell r="T3046">
            <v>450.28</v>
          </cell>
          <cell r="U3046">
            <v>79.64</v>
          </cell>
          <cell r="V3046">
            <v>742.97</v>
          </cell>
          <cell r="W3046">
            <v>739.85</v>
          </cell>
          <cell r="X3046">
            <v>744.08</v>
          </cell>
          <cell r="Y3046">
            <v>670.83</v>
          </cell>
          <cell r="Z3046">
            <v>690.09</v>
          </cell>
          <cell r="AA3046">
            <v>673.95</v>
          </cell>
          <cell r="AB3046">
            <v>645.1</v>
          </cell>
          <cell r="AC3046">
            <v>855.96</v>
          </cell>
          <cell r="AD3046">
            <v>845.41</v>
          </cell>
          <cell r="AE3046">
            <v>1086.8599999999999</v>
          </cell>
          <cell r="AF3046">
            <v>857.52</v>
          </cell>
          <cell r="AG3046">
            <v>837.7</v>
          </cell>
          <cell r="AH3046">
            <v>850.64</v>
          </cell>
          <cell r="AI3046">
            <v>55.03</v>
          </cell>
          <cell r="AJ3046">
            <v>52.16</v>
          </cell>
          <cell r="AK3046">
            <v>59.69</v>
          </cell>
          <cell r="AL3046">
            <v>60.7</v>
          </cell>
          <cell r="AM3046">
            <v>1.99</v>
          </cell>
          <cell r="AN3046">
            <v>1048.42</v>
          </cell>
          <cell r="AO3046">
            <v>1.99</v>
          </cell>
          <cell r="AP3046">
            <v>489.81</v>
          </cell>
          <cell r="AQ3046">
            <v>495.52</v>
          </cell>
          <cell r="AR3046">
            <v>469.44</v>
          </cell>
          <cell r="AS3046">
            <v>476.45</v>
          </cell>
          <cell r="AT3046">
            <v>3939.26</v>
          </cell>
          <cell r="AU3046">
            <v>53.43</v>
          </cell>
          <cell r="AV3046">
            <v>348.37</v>
          </cell>
          <cell r="AW3046">
            <v>487</v>
          </cell>
          <cell r="AX3046">
            <v>491.07</v>
          </cell>
          <cell r="AY3046">
            <v>91915.02</v>
          </cell>
          <cell r="AZ3046">
            <v>706295.86</v>
          </cell>
          <cell r="BA3046">
            <v>1236338.5</v>
          </cell>
          <cell r="BC3046">
            <v>1236338.5</v>
          </cell>
          <cell r="BD3046">
            <v>348476.24</v>
          </cell>
        </row>
        <row r="3047">
          <cell r="A3047" t="str">
            <v>4150605</v>
          </cell>
          <cell r="B3047" t="str">
            <v>GR02-CONTRIBUICAO A FUNDACAO COPEL-TAXA PREVIDENCI</v>
          </cell>
          <cell r="C3047">
            <v>150852.54999999999</v>
          </cell>
          <cell r="D3047">
            <v>169372.19</v>
          </cell>
          <cell r="F3047">
            <v>83048.899999999994</v>
          </cell>
          <cell r="H3047">
            <v>10537.64</v>
          </cell>
          <cell r="I3047">
            <v>510.04</v>
          </cell>
          <cell r="J3047">
            <v>518.85</v>
          </cell>
          <cell r="K3047">
            <v>656.7</v>
          </cell>
          <cell r="L3047">
            <v>494.4</v>
          </cell>
          <cell r="M3047">
            <v>530.09</v>
          </cell>
          <cell r="N3047">
            <v>646.12</v>
          </cell>
          <cell r="O3047">
            <v>304.5</v>
          </cell>
          <cell r="P3047">
            <v>51.93</v>
          </cell>
          <cell r="Q3047">
            <v>241.72</v>
          </cell>
          <cell r="R3047">
            <v>408.17</v>
          </cell>
          <cell r="S3047">
            <v>652.61</v>
          </cell>
          <cell r="T3047">
            <v>450.28</v>
          </cell>
          <cell r="U3047">
            <v>79.64</v>
          </cell>
          <cell r="V3047">
            <v>742.97</v>
          </cell>
          <cell r="W3047">
            <v>739.85</v>
          </cell>
          <cell r="X3047">
            <v>744.08</v>
          </cell>
          <cell r="Y3047">
            <v>670.83</v>
          </cell>
          <cell r="Z3047">
            <v>690.09</v>
          </cell>
          <cell r="AA3047">
            <v>673.95</v>
          </cell>
          <cell r="AB3047">
            <v>645.1</v>
          </cell>
          <cell r="AC3047">
            <v>855.96</v>
          </cell>
          <cell r="AD3047">
            <v>845.41</v>
          </cell>
          <cell r="AE3047">
            <v>1086.8599999999999</v>
          </cell>
          <cell r="AF3047">
            <v>857.52</v>
          </cell>
          <cell r="AG3047">
            <v>837.7</v>
          </cell>
          <cell r="AH3047">
            <v>850.64</v>
          </cell>
          <cell r="AI3047">
            <v>55.03</v>
          </cell>
          <cell r="AJ3047">
            <v>52.16</v>
          </cell>
          <cell r="AK3047">
            <v>59.69</v>
          </cell>
          <cell r="AL3047">
            <v>60.7</v>
          </cell>
          <cell r="AM3047">
            <v>1.99</v>
          </cell>
          <cell r="AN3047">
            <v>1048.42</v>
          </cell>
          <cell r="AO3047">
            <v>1.99</v>
          </cell>
          <cell r="AP3047">
            <v>489.81</v>
          </cell>
          <cell r="AQ3047">
            <v>495.52</v>
          </cell>
          <cell r="AR3047">
            <v>469.44</v>
          </cell>
          <cell r="AS3047">
            <v>476.45</v>
          </cell>
          <cell r="AT3047">
            <v>3939.26</v>
          </cell>
          <cell r="AU3047">
            <v>53.43</v>
          </cell>
          <cell r="AV3047">
            <v>348.37</v>
          </cell>
          <cell r="AW3047">
            <v>487</v>
          </cell>
          <cell r="AX3047">
            <v>491.07</v>
          </cell>
          <cell r="AY3047">
            <v>91915.02</v>
          </cell>
          <cell r="AZ3047">
            <v>706295.86</v>
          </cell>
          <cell r="BA3047">
            <v>1236338.5</v>
          </cell>
          <cell r="BC3047">
            <v>1236338.5</v>
          </cell>
          <cell r="BD3047">
            <v>348476.24</v>
          </cell>
        </row>
        <row r="3048">
          <cell r="A3048" t="str">
            <v>CBAG3204022</v>
          </cell>
          <cell r="B3048" t="str">
            <v>Plano assistencial</v>
          </cell>
          <cell r="C3048">
            <v>20080.59</v>
          </cell>
          <cell r="D3048">
            <v>35138.730000000003</v>
          </cell>
          <cell r="H3048">
            <v>3913.83</v>
          </cell>
          <cell r="I3048">
            <v>236.42</v>
          </cell>
          <cell r="J3048">
            <v>240.64</v>
          </cell>
          <cell r="K3048">
            <v>304.62</v>
          </cell>
          <cell r="L3048">
            <v>229.21</v>
          </cell>
          <cell r="M3048">
            <v>245.76</v>
          </cell>
          <cell r="N3048">
            <v>300.33999999999997</v>
          </cell>
          <cell r="O3048">
            <v>141.09</v>
          </cell>
          <cell r="P3048">
            <v>28.04</v>
          </cell>
          <cell r="Q3048">
            <v>111.07</v>
          </cell>
          <cell r="R3048">
            <v>186.77</v>
          </cell>
          <cell r="S3048">
            <v>312.77</v>
          </cell>
          <cell r="T3048">
            <v>206.9</v>
          </cell>
          <cell r="U3048">
            <v>37.159999999999997</v>
          </cell>
          <cell r="V3048">
            <v>347.28</v>
          </cell>
          <cell r="W3048">
            <v>345.89</v>
          </cell>
          <cell r="X3048">
            <v>354.56</v>
          </cell>
          <cell r="Y3048">
            <v>317.04000000000002</v>
          </cell>
          <cell r="Z3048">
            <v>324.99</v>
          </cell>
          <cell r="AA3048">
            <v>318.41000000000003</v>
          </cell>
          <cell r="AB3048">
            <v>304.87</v>
          </cell>
          <cell r="AC3048">
            <v>404.66</v>
          </cell>
          <cell r="AD3048">
            <v>400.27</v>
          </cell>
          <cell r="AE3048">
            <v>513.75</v>
          </cell>
          <cell r="AF3048">
            <v>407.13</v>
          </cell>
          <cell r="AG3048">
            <v>395.68</v>
          </cell>
          <cell r="AH3048">
            <v>400.33</v>
          </cell>
          <cell r="AI3048">
            <v>117.97</v>
          </cell>
          <cell r="AJ3048">
            <v>97.97</v>
          </cell>
          <cell r="AK3048">
            <v>113.02</v>
          </cell>
          <cell r="AL3048">
            <v>120.06</v>
          </cell>
          <cell r="AM3048">
            <v>1.66</v>
          </cell>
          <cell r="AN3048">
            <v>605.39</v>
          </cell>
          <cell r="AO3048">
            <v>1.66</v>
          </cell>
          <cell r="AP3048">
            <v>282.88</v>
          </cell>
          <cell r="AQ3048">
            <v>286.08999999999997</v>
          </cell>
          <cell r="AR3048">
            <v>271.07</v>
          </cell>
          <cell r="AS3048">
            <v>275.07</v>
          </cell>
          <cell r="AT3048">
            <v>1814.14</v>
          </cell>
          <cell r="AU3048">
            <v>373.26</v>
          </cell>
          <cell r="AV3048">
            <v>177.11</v>
          </cell>
          <cell r="AW3048">
            <v>244</v>
          </cell>
          <cell r="AX3048">
            <v>247.89</v>
          </cell>
          <cell r="AY3048">
            <v>8750.64</v>
          </cell>
          <cell r="AZ3048">
            <v>67642.759999999995</v>
          </cell>
          <cell r="BA3048">
            <v>147971.44</v>
          </cell>
          <cell r="BC3048">
            <v>147971.44</v>
          </cell>
          <cell r="BD3048">
            <v>31144.73</v>
          </cell>
        </row>
        <row r="3049">
          <cell r="A3049" t="str">
            <v>4150604</v>
          </cell>
          <cell r="B3049" t="str">
            <v>GR02-PRO-SAUDE # PARTE EMPRESA</v>
          </cell>
          <cell r="C3049">
            <v>20080.59</v>
          </cell>
          <cell r="D3049">
            <v>35138.730000000003</v>
          </cell>
          <cell r="H3049">
            <v>3913.83</v>
          </cell>
          <cell r="I3049">
            <v>236.42</v>
          </cell>
          <cell r="J3049">
            <v>240.64</v>
          </cell>
          <cell r="K3049">
            <v>304.62</v>
          </cell>
          <cell r="L3049">
            <v>229.21</v>
          </cell>
          <cell r="M3049">
            <v>245.76</v>
          </cell>
          <cell r="N3049">
            <v>300.33999999999997</v>
          </cell>
          <cell r="O3049">
            <v>141.09</v>
          </cell>
          <cell r="P3049">
            <v>28.04</v>
          </cell>
          <cell r="Q3049">
            <v>111.07</v>
          </cell>
          <cell r="R3049">
            <v>186.77</v>
          </cell>
          <cell r="S3049">
            <v>312.77</v>
          </cell>
          <cell r="T3049">
            <v>206.9</v>
          </cell>
          <cell r="U3049">
            <v>37.159999999999997</v>
          </cell>
          <cell r="V3049">
            <v>347.28</v>
          </cell>
          <cell r="W3049">
            <v>345.89</v>
          </cell>
          <cell r="X3049">
            <v>354.56</v>
          </cell>
          <cell r="Y3049">
            <v>317.04000000000002</v>
          </cell>
          <cell r="Z3049">
            <v>324.99</v>
          </cell>
          <cell r="AA3049">
            <v>318.41000000000003</v>
          </cell>
          <cell r="AB3049">
            <v>304.87</v>
          </cell>
          <cell r="AC3049">
            <v>404.66</v>
          </cell>
          <cell r="AD3049">
            <v>400.27</v>
          </cell>
          <cell r="AE3049">
            <v>513.75</v>
          </cell>
          <cell r="AF3049">
            <v>407.13</v>
          </cell>
          <cell r="AG3049">
            <v>395.68</v>
          </cell>
          <cell r="AH3049">
            <v>400.33</v>
          </cell>
          <cell r="AI3049">
            <v>117.97</v>
          </cell>
          <cell r="AJ3049">
            <v>97.97</v>
          </cell>
          <cell r="AK3049">
            <v>113.02</v>
          </cell>
          <cell r="AL3049">
            <v>120.06</v>
          </cell>
          <cell r="AM3049">
            <v>1.66</v>
          </cell>
          <cell r="AN3049">
            <v>605.39</v>
          </cell>
          <cell r="AO3049">
            <v>1.66</v>
          </cell>
          <cell r="AP3049">
            <v>282.88</v>
          </cell>
          <cell r="AQ3049">
            <v>286.08999999999997</v>
          </cell>
          <cell r="AR3049">
            <v>271.07</v>
          </cell>
          <cell r="AS3049">
            <v>275.07</v>
          </cell>
          <cell r="AT3049">
            <v>1814.14</v>
          </cell>
          <cell r="AU3049">
            <v>373.26</v>
          </cell>
          <cell r="AV3049">
            <v>177.11</v>
          </cell>
          <cell r="AW3049">
            <v>244</v>
          </cell>
          <cell r="AX3049">
            <v>247.89</v>
          </cell>
          <cell r="AY3049">
            <v>8750.64</v>
          </cell>
          <cell r="AZ3049">
            <v>67642.759999999995</v>
          </cell>
          <cell r="BA3049">
            <v>147971.44</v>
          </cell>
          <cell r="BC3049">
            <v>147971.44</v>
          </cell>
          <cell r="BD3049">
            <v>31144.73</v>
          </cell>
        </row>
        <row r="3050">
          <cell r="A3050" t="str">
            <v>4150607</v>
          </cell>
          <cell r="B3050" t="str">
            <v>GR02-PROV/PROGR BENEF ASSIST DIRETORES-CONVENIO</v>
          </cell>
          <cell r="BD3050">
            <v>0</v>
          </cell>
        </row>
        <row r="3051">
          <cell r="A3051" t="str">
            <v>CBAG3205</v>
          </cell>
          <cell r="B3051" t="str">
            <v>Material</v>
          </cell>
          <cell r="C3051">
            <v>16225598.58</v>
          </cell>
          <cell r="D3051">
            <v>71301557.370000005</v>
          </cell>
          <cell r="E3051">
            <v>1643570.79</v>
          </cell>
          <cell r="F3051">
            <v>630440.36</v>
          </cell>
          <cell r="G3051">
            <v>263025.63</v>
          </cell>
          <cell r="H3051">
            <v>52186.94</v>
          </cell>
          <cell r="I3051">
            <v>12380.01</v>
          </cell>
          <cell r="J3051">
            <v>4394.3500000000004</v>
          </cell>
          <cell r="K3051">
            <v>100315.36</v>
          </cell>
          <cell r="L3051">
            <v>3002.04</v>
          </cell>
          <cell r="M3051">
            <v>7886.48</v>
          </cell>
          <cell r="N3051">
            <v>107729.01</v>
          </cell>
          <cell r="O3051">
            <v>2072.88</v>
          </cell>
          <cell r="Q3051">
            <v>2514</v>
          </cell>
          <cell r="R3051">
            <v>3303.84</v>
          </cell>
          <cell r="S3051">
            <v>85368.34</v>
          </cell>
          <cell r="T3051">
            <v>10636.78</v>
          </cell>
          <cell r="V3051">
            <v>1422.88</v>
          </cell>
          <cell r="W3051">
            <v>1346.22</v>
          </cell>
          <cell r="X3051">
            <v>1342.74</v>
          </cell>
          <cell r="Y3051">
            <v>1046.54</v>
          </cell>
          <cell r="Z3051">
            <v>1066.0999999999999</v>
          </cell>
          <cell r="AA3051">
            <v>1053.94</v>
          </cell>
          <cell r="AB3051">
            <v>733.38</v>
          </cell>
          <cell r="AC3051">
            <v>1052.04</v>
          </cell>
          <cell r="AD3051">
            <v>948.86</v>
          </cell>
          <cell r="AE3051">
            <v>54972.62</v>
          </cell>
          <cell r="AF3051">
            <v>994.32</v>
          </cell>
          <cell r="AG3051">
            <v>983.22</v>
          </cell>
          <cell r="AH3051">
            <v>983.27</v>
          </cell>
          <cell r="AI3051">
            <v>7319.68</v>
          </cell>
          <cell r="AJ3051">
            <v>606.74</v>
          </cell>
          <cell r="AK3051">
            <v>666.39</v>
          </cell>
          <cell r="AL3051">
            <v>552.29999999999995</v>
          </cell>
          <cell r="AN3051">
            <v>15719.4</v>
          </cell>
          <cell r="AO3051">
            <v>7858.41</v>
          </cell>
          <cell r="AT3051">
            <v>853244.34</v>
          </cell>
          <cell r="AU3051">
            <v>9357.43</v>
          </cell>
          <cell r="AV3051">
            <v>37601.53</v>
          </cell>
          <cell r="AW3051">
            <v>58910.53</v>
          </cell>
          <cell r="AX3051">
            <v>15498.54</v>
          </cell>
          <cell r="AY3051">
            <v>53375.35</v>
          </cell>
          <cell r="AZ3051">
            <v>864401.94</v>
          </cell>
          <cell r="BA3051">
            <v>92449041.469999999</v>
          </cell>
          <cell r="BC3051">
            <v>92449041.469999999</v>
          </cell>
          <cell r="BD3051">
            <v>441848.89</v>
          </cell>
        </row>
        <row r="3052">
          <cell r="A3052" t="str">
            <v>CBAG320501</v>
          </cell>
          <cell r="B3052" t="str">
            <v>Combustíveis e peças para veículos</v>
          </cell>
          <cell r="C3052">
            <v>4849811.28</v>
          </cell>
          <cell r="D3052">
            <v>25155624.199999999</v>
          </cell>
          <cell r="E3052">
            <v>332818.48</v>
          </cell>
          <cell r="H3052">
            <v>1086</v>
          </cell>
          <cell r="AI3052">
            <v>591.9</v>
          </cell>
          <cell r="AY3052">
            <v>565.85</v>
          </cell>
          <cell r="AZ3052">
            <v>32969.5</v>
          </cell>
          <cell r="BA3052">
            <v>30373467.210000001</v>
          </cell>
          <cell r="BC3052">
            <v>30373467.210000001</v>
          </cell>
          <cell r="BD3052">
            <v>41774.57</v>
          </cell>
        </row>
        <row r="3053">
          <cell r="A3053" t="str">
            <v>4110751</v>
          </cell>
          <cell r="B3053" t="str">
            <v>GR11-VEICULOS / ACIDENTADOS # MATERIAL</v>
          </cell>
          <cell r="D3053">
            <v>7893.45</v>
          </cell>
          <cell r="BA3053">
            <v>7893.45</v>
          </cell>
          <cell r="BC3053">
            <v>7893.45</v>
          </cell>
        </row>
        <row r="3054">
          <cell r="A3054" t="str">
            <v>4110752</v>
          </cell>
          <cell r="B3054" t="str">
            <v>GR11-VEICULOS/COMBUSTIVEIS-CEDIDOS</v>
          </cell>
        </row>
        <row r="3055">
          <cell r="A3055" t="str">
            <v>4110753</v>
          </cell>
          <cell r="B3055" t="str">
            <v>GR11-VEICULOS/COMBUSTIVEIS # EQUIP AUTOMOTIVOS</v>
          </cell>
          <cell r="C3055">
            <v>10975.96</v>
          </cell>
          <cell r="D3055">
            <v>20489.830000000002</v>
          </cell>
          <cell r="BA3055">
            <v>31465.79</v>
          </cell>
          <cell r="BC3055">
            <v>31465.79</v>
          </cell>
        </row>
        <row r="3056">
          <cell r="A3056" t="str">
            <v>4110754</v>
          </cell>
          <cell r="B3056" t="str">
            <v>GR11-VEIC/COMBUST#VEIC EQUIP AUTOMOTIVOS ALUGADOS</v>
          </cell>
          <cell r="C3056">
            <v>118767.38</v>
          </cell>
          <cell r="D3056">
            <v>2566.12</v>
          </cell>
          <cell r="AI3056">
            <v>591.9</v>
          </cell>
          <cell r="AY3056">
            <v>565.85</v>
          </cell>
          <cell r="AZ3056">
            <v>0</v>
          </cell>
          <cell r="BA3056">
            <v>122491.25</v>
          </cell>
          <cell r="BC3056">
            <v>122491.25</v>
          </cell>
          <cell r="BD3056">
            <v>0</v>
          </cell>
        </row>
        <row r="3057">
          <cell r="A3057" t="str">
            <v>4110755</v>
          </cell>
          <cell r="B3057" t="str">
            <v>GR11-VEICULOS/COMBUSTIVEL-ALCOOL</v>
          </cell>
          <cell r="C3057">
            <v>11530.31</v>
          </cell>
          <cell r="D3057">
            <v>294163.95</v>
          </cell>
          <cell r="BA3057">
            <v>305694.26</v>
          </cell>
          <cell r="BC3057">
            <v>305694.26</v>
          </cell>
        </row>
        <row r="3058">
          <cell r="A3058" t="str">
            <v>4110756</v>
          </cell>
          <cell r="B3058" t="str">
            <v>GR11-VEICULOS/COMBUSTIVEL-DIESEL</v>
          </cell>
          <cell r="C3058">
            <v>289059</v>
          </cell>
          <cell r="D3058">
            <v>6349287.4699999997</v>
          </cell>
          <cell r="BA3058">
            <v>6638346.4699999997</v>
          </cell>
          <cell r="BC3058">
            <v>6638346.4699999997</v>
          </cell>
        </row>
        <row r="3059">
          <cell r="A3059" t="str">
            <v>4110757</v>
          </cell>
          <cell r="B3059" t="str">
            <v>GR11-VEICULOS / COMBUSTIVEL # GAS NATURAL</v>
          </cell>
          <cell r="C3059">
            <v>1662.72</v>
          </cell>
          <cell r="D3059">
            <v>-0.12</v>
          </cell>
          <cell r="BA3059">
            <v>1662.6</v>
          </cell>
          <cell r="BC3059">
            <v>1662.6</v>
          </cell>
        </row>
        <row r="3060">
          <cell r="A3060" t="str">
            <v>4110758</v>
          </cell>
          <cell r="B3060" t="str">
            <v>GR11-VEICULOS/COMBUST-GASOLINA</v>
          </cell>
          <cell r="C3060">
            <v>6903.84</v>
          </cell>
          <cell r="D3060">
            <v>28903.95</v>
          </cell>
          <cell r="E3060">
            <v>285436.62</v>
          </cell>
          <cell r="BA3060">
            <v>321244.40999999997</v>
          </cell>
          <cell r="BC3060">
            <v>321244.40999999997</v>
          </cell>
        </row>
        <row r="3061">
          <cell r="A3061" t="str">
            <v>4110759</v>
          </cell>
          <cell r="B3061" t="str">
            <v>GR11-VEICULOS/EQUIP AUTOMOTIVOS#PECAS E ACESSORIOS</v>
          </cell>
          <cell r="C3061">
            <v>41015.54</v>
          </cell>
          <cell r="D3061">
            <v>322626.56</v>
          </cell>
          <cell r="BA3061">
            <v>363642.1</v>
          </cell>
          <cell r="BC3061">
            <v>363642.1</v>
          </cell>
        </row>
        <row r="3062">
          <cell r="A3062" t="str">
            <v>4110760</v>
          </cell>
          <cell r="B3062" t="str">
            <v>GR11-VEIC/LUBRIF-VEIC EQUIP AUTOMOTIVOS ALUGADOS</v>
          </cell>
          <cell r="C3062">
            <v>420</v>
          </cell>
          <cell r="BA3062">
            <v>420</v>
          </cell>
          <cell r="BC3062">
            <v>420</v>
          </cell>
        </row>
        <row r="3063">
          <cell r="A3063" t="str">
            <v>4110761</v>
          </cell>
          <cell r="B3063" t="str">
            <v>GR11-VEIC/LUBRIF VEICULOS E EQUIP AUTOMOTIVOS</v>
          </cell>
          <cell r="C3063">
            <v>54247.03</v>
          </cell>
          <cell r="D3063">
            <v>231537.92000000001</v>
          </cell>
          <cell r="BA3063">
            <v>285784.95</v>
          </cell>
          <cell r="BC3063">
            <v>285784.95</v>
          </cell>
        </row>
        <row r="3064">
          <cell r="A3064" t="str">
            <v>4110762</v>
          </cell>
          <cell r="B3064" t="str">
            <v>GR11-VEICULOS/PECAS E ACESSORIOS-ALUGADOS</v>
          </cell>
          <cell r="D3064">
            <v>3677.49</v>
          </cell>
          <cell r="BA3064">
            <v>3677.49</v>
          </cell>
          <cell r="BC3064">
            <v>3677.49</v>
          </cell>
        </row>
        <row r="3065">
          <cell r="A3065" t="str">
            <v>4110763</v>
          </cell>
          <cell r="B3065" t="str">
            <v>GR11-VEICULOS / PECAS E ACESSORIOS # MATERIAL</v>
          </cell>
          <cell r="C3065">
            <v>215626.69</v>
          </cell>
          <cell r="D3065">
            <v>3451190.66</v>
          </cell>
          <cell r="BA3065">
            <v>3666817.35</v>
          </cell>
          <cell r="BC3065">
            <v>3666817.35</v>
          </cell>
        </row>
        <row r="3066">
          <cell r="A3066" t="str">
            <v>4110764</v>
          </cell>
          <cell r="B3066" t="str">
            <v>GR11-VEICULOS / PNEUS</v>
          </cell>
          <cell r="C3066">
            <v>45355.25</v>
          </cell>
          <cell r="D3066">
            <v>812822.45</v>
          </cell>
          <cell r="BA3066">
            <v>858177.7</v>
          </cell>
          <cell r="BC3066">
            <v>858177.7</v>
          </cell>
        </row>
        <row r="3067">
          <cell r="A3067" t="str">
            <v>4110823</v>
          </cell>
          <cell r="B3067" t="str">
            <v>GR11-VEICULOS LOCADOS/COMBUSTIVEL-ALCOOL</v>
          </cell>
          <cell r="C3067">
            <v>1022345.41</v>
          </cell>
          <cell r="D3067">
            <v>2421152.17</v>
          </cell>
          <cell r="AZ3067">
            <v>0</v>
          </cell>
          <cell r="BA3067">
            <v>3443497.58</v>
          </cell>
          <cell r="BC3067">
            <v>3443497.58</v>
          </cell>
          <cell r="BD3067">
            <v>0</v>
          </cell>
        </row>
        <row r="3068">
          <cell r="A3068" t="str">
            <v>4110824</v>
          </cell>
          <cell r="B3068" t="str">
            <v>GR11-VEICULOS LOCADOS/COMBUSTIVEL-DIESEL</v>
          </cell>
          <cell r="C3068">
            <v>1728400.26</v>
          </cell>
          <cell r="D3068">
            <v>9623099.5999999996</v>
          </cell>
          <cell r="AZ3068">
            <v>0</v>
          </cell>
          <cell r="BA3068">
            <v>11351499.859999999</v>
          </cell>
          <cell r="BC3068">
            <v>11351499.859999999</v>
          </cell>
          <cell r="BD3068">
            <v>0</v>
          </cell>
        </row>
        <row r="3069">
          <cell r="A3069" t="str">
            <v>4110825</v>
          </cell>
          <cell r="B3069" t="str">
            <v>GR11-VEICULOS LOCADOS/COMBUST-GASOLINA</v>
          </cell>
          <cell r="C3069">
            <v>175928.11</v>
          </cell>
          <cell r="D3069">
            <v>209852.6</v>
          </cell>
          <cell r="AZ3069">
            <v>0</v>
          </cell>
          <cell r="BA3069">
            <v>385780.71</v>
          </cell>
          <cell r="BC3069">
            <v>385780.71</v>
          </cell>
          <cell r="BD3069">
            <v>0</v>
          </cell>
        </row>
        <row r="3070">
          <cell r="A3070" t="str">
            <v>4120753</v>
          </cell>
          <cell r="B3070" t="str">
            <v>GR11-VEICULOS/COMBUSTIVEIS # EQUIP AUTOMOTIVOS</v>
          </cell>
          <cell r="C3070">
            <v>7821.45</v>
          </cell>
          <cell r="BA3070">
            <v>7821.45</v>
          </cell>
          <cell r="BC3070">
            <v>7821.45</v>
          </cell>
        </row>
        <row r="3071">
          <cell r="A3071" t="str">
            <v>4120754</v>
          </cell>
          <cell r="B3071" t="str">
            <v>GR11-VEIC/COMBUST#VEIC EQUIP AUTOMOTIVOS ALUGADOS</v>
          </cell>
          <cell r="C3071">
            <v>189180.34</v>
          </cell>
          <cell r="BA3071">
            <v>189180.34</v>
          </cell>
          <cell r="BC3071">
            <v>189180.34</v>
          </cell>
        </row>
        <row r="3072">
          <cell r="A3072" t="str">
            <v>4120755</v>
          </cell>
          <cell r="B3072" t="str">
            <v>GR11-VEICULOS/COMBUSTIVEL-ALCOOL</v>
          </cell>
          <cell r="C3072">
            <v>299.83</v>
          </cell>
          <cell r="BA3072">
            <v>299.83</v>
          </cell>
          <cell r="BC3072">
            <v>299.83</v>
          </cell>
        </row>
        <row r="3073">
          <cell r="A3073" t="str">
            <v>4120756</v>
          </cell>
          <cell r="B3073" t="str">
            <v>GR11-VEICULOS/COMBUSTIVEL-DIESEL</v>
          </cell>
          <cell r="C3073">
            <v>13938.51</v>
          </cell>
          <cell r="BA3073">
            <v>13938.51</v>
          </cell>
          <cell r="BC3073">
            <v>13938.51</v>
          </cell>
        </row>
        <row r="3074">
          <cell r="A3074" t="str">
            <v>4120757</v>
          </cell>
          <cell r="B3074" t="str">
            <v>GR11-VEICULOS / COMBUSTIVEL # GAS NATURAL</v>
          </cell>
          <cell r="C3074">
            <v>191.69</v>
          </cell>
          <cell r="BA3074">
            <v>191.69</v>
          </cell>
          <cell r="BC3074">
            <v>191.69</v>
          </cell>
        </row>
        <row r="3075">
          <cell r="A3075" t="str">
            <v>4120758</v>
          </cell>
          <cell r="B3075" t="str">
            <v>GR11-VEICULOS/COMBUST-GASOLINA</v>
          </cell>
          <cell r="C3075">
            <v>24.34</v>
          </cell>
          <cell r="BA3075">
            <v>24.34</v>
          </cell>
          <cell r="BC3075">
            <v>24.34</v>
          </cell>
        </row>
        <row r="3076">
          <cell r="A3076" t="str">
            <v>4120759</v>
          </cell>
          <cell r="B3076" t="str">
            <v>GR11-VEICULOS/EQUIP AUTOMOTIVOS#PECAS E ACESSORIOS</v>
          </cell>
          <cell r="C3076">
            <v>2236.5300000000002</v>
          </cell>
          <cell r="BA3076">
            <v>2236.5300000000002</v>
          </cell>
          <cell r="BC3076">
            <v>2236.5300000000002</v>
          </cell>
        </row>
        <row r="3077">
          <cell r="A3077" t="str">
            <v>4120761</v>
          </cell>
          <cell r="B3077" t="str">
            <v>GR11-VEIC/LUBRIF VEICULOS E EQUIP AUTOMOTIVOS</v>
          </cell>
          <cell r="C3077">
            <v>216.56</v>
          </cell>
          <cell r="BA3077">
            <v>216.56</v>
          </cell>
          <cell r="BC3077">
            <v>216.56</v>
          </cell>
        </row>
        <row r="3078">
          <cell r="A3078" t="str">
            <v>4120763</v>
          </cell>
          <cell r="B3078" t="str">
            <v>GR11-VEICULOS / PECAS E ACESSORIOS # MATERIAL</v>
          </cell>
          <cell r="C3078">
            <v>8496.4500000000007</v>
          </cell>
          <cell r="BA3078">
            <v>8496.4500000000007</v>
          </cell>
          <cell r="BC3078">
            <v>8496.4500000000007</v>
          </cell>
        </row>
        <row r="3079">
          <cell r="A3079" t="str">
            <v>4120764</v>
          </cell>
          <cell r="B3079" t="str">
            <v>GR11-VEICULOS / PNEUS</v>
          </cell>
          <cell r="C3079">
            <v>202.4</v>
          </cell>
          <cell r="BA3079">
            <v>202.4</v>
          </cell>
          <cell r="BC3079">
            <v>202.4</v>
          </cell>
        </row>
        <row r="3080">
          <cell r="A3080" t="str">
            <v>4120823</v>
          </cell>
          <cell r="B3080" t="str">
            <v>GR11-VEICULOS LOCADOS/COMBUSTIVEL-ALCOOL</v>
          </cell>
          <cell r="C3080">
            <v>81345.83</v>
          </cell>
          <cell r="BA3080">
            <v>81345.83</v>
          </cell>
          <cell r="BC3080">
            <v>81345.83</v>
          </cell>
        </row>
        <row r="3081">
          <cell r="A3081" t="str">
            <v>4120824</v>
          </cell>
          <cell r="B3081" t="str">
            <v>GR11-VEICULOS LOCADOS/COMBUSTIVEL-DIESEL</v>
          </cell>
          <cell r="C3081">
            <v>132097.73000000001</v>
          </cell>
          <cell r="BA3081">
            <v>132097.73000000001</v>
          </cell>
          <cell r="BC3081">
            <v>132097.73000000001</v>
          </cell>
        </row>
        <row r="3082">
          <cell r="A3082" t="str">
            <v>4120825</v>
          </cell>
          <cell r="B3082" t="str">
            <v>GR11-VEICULOS LOCADOS/COMBUST-GASOLINA</v>
          </cell>
          <cell r="C3082">
            <v>4702.6099999999997</v>
          </cell>
          <cell r="BA3082">
            <v>4702.6099999999997</v>
          </cell>
          <cell r="BC3082">
            <v>4702.6099999999997</v>
          </cell>
        </row>
        <row r="3083">
          <cell r="A3083" t="str">
            <v>4130758</v>
          </cell>
          <cell r="B3083" t="str">
            <v>GR11-VEICULOS/COMBUST-GASOLINA</v>
          </cell>
          <cell r="E3083">
            <v>388.84</v>
          </cell>
          <cell r="BA3083">
            <v>388.84</v>
          </cell>
          <cell r="BC3083">
            <v>388.84</v>
          </cell>
        </row>
        <row r="3084">
          <cell r="A3084" t="str">
            <v>4130823</v>
          </cell>
          <cell r="B3084" t="str">
            <v>GR11-VEICULOS LOCADOS/COMBUSTIVEL-ALCOOL</v>
          </cell>
        </row>
        <row r="3085">
          <cell r="A3085" t="str">
            <v>4130825</v>
          </cell>
          <cell r="B3085" t="str">
            <v>GR11-VEICULOS LOCADOS/COMBUST-GASOLINA</v>
          </cell>
        </row>
        <row r="3086">
          <cell r="A3086" t="str">
            <v>4150752</v>
          </cell>
          <cell r="B3086" t="str">
            <v>GR11-VEICULOS/COMBUSTIVEIS-CEDIDOS</v>
          </cell>
        </row>
        <row r="3087">
          <cell r="A3087" t="str">
            <v>4150753</v>
          </cell>
          <cell r="B3087" t="str">
            <v>GR11-VEICULOS/COMBUSTIVEIS # EQUIP AUTOMOTIVOS</v>
          </cell>
          <cell r="C3087">
            <v>334.99</v>
          </cell>
          <cell r="D3087">
            <v>258587.21</v>
          </cell>
          <cell r="BA3087">
            <v>258922.2</v>
          </cell>
          <cell r="BC3087">
            <v>258922.2</v>
          </cell>
        </row>
        <row r="3088">
          <cell r="A3088" t="str">
            <v>4150754</v>
          </cell>
          <cell r="B3088" t="str">
            <v>GR11-VEIC/COMBUST#VEIC EQUIP AUTOMOTIVOS ALUGADOS</v>
          </cell>
          <cell r="C3088">
            <v>9625.59</v>
          </cell>
          <cell r="D3088">
            <v>3977.99</v>
          </cell>
          <cell r="AZ3088">
            <v>175.1</v>
          </cell>
          <cell r="BA3088">
            <v>13778.68</v>
          </cell>
          <cell r="BC3088">
            <v>13778.68</v>
          </cell>
          <cell r="BD3088">
            <v>1060.4000000000001</v>
          </cell>
        </row>
        <row r="3089">
          <cell r="A3089" t="str">
            <v>4150755</v>
          </cell>
          <cell r="B3089" t="str">
            <v>GR11-VEICULOS/COMBUSTIVEL-ALCOOL</v>
          </cell>
          <cell r="C3089">
            <v>1857.21</v>
          </cell>
          <cell r="D3089">
            <v>4665.4399999999996</v>
          </cell>
          <cell r="BA3089">
            <v>6522.65</v>
          </cell>
          <cell r="BC3089">
            <v>6522.65</v>
          </cell>
        </row>
        <row r="3090">
          <cell r="A3090" t="str">
            <v>4150756</v>
          </cell>
          <cell r="B3090" t="str">
            <v>GR11-VEICULOS/COMBUSTIVEL-DIESEL</v>
          </cell>
          <cell r="C3090">
            <v>17883.78</v>
          </cell>
          <cell r="D3090">
            <v>-120484</v>
          </cell>
          <cell r="BA3090">
            <v>-102600.22</v>
          </cell>
          <cell r="BC3090">
            <v>-102600.22</v>
          </cell>
        </row>
        <row r="3091">
          <cell r="A3091" t="str">
            <v>4150757</v>
          </cell>
          <cell r="B3091" t="str">
            <v>GR11-VEICULOS / COMBUSTIVEL # GAS NATURAL</v>
          </cell>
          <cell r="H3091">
            <v>1086</v>
          </cell>
          <cell r="BA3091">
            <v>1086</v>
          </cell>
          <cell r="BC3091">
            <v>1086</v>
          </cell>
        </row>
        <row r="3092">
          <cell r="A3092" t="str">
            <v>4150758</v>
          </cell>
          <cell r="B3092" t="str">
            <v>GR11-VEICULOS/COMBUST-GASOLINA</v>
          </cell>
          <cell r="C3092">
            <v>24382.34</v>
          </cell>
          <cell r="D3092">
            <v>7199</v>
          </cell>
          <cell r="E3092">
            <v>46993.02</v>
          </cell>
          <cell r="BA3092">
            <v>78574.36</v>
          </cell>
          <cell r="BC3092">
            <v>78574.36</v>
          </cell>
        </row>
        <row r="3093">
          <cell r="A3093" t="str">
            <v>4150759</v>
          </cell>
          <cell r="B3093" t="str">
            <v>GR11-VEICULOS/EQUIP AUTOMOTIVOS#PECAS E ACESSORIOS</v>
          </cell>
          <cell r="C3093">
            <v>2746.57</v>
          </cell>
          <cell r="D3093">
            <v>31904.27</v>
          </cell>
          <cell r="BA3093">
            <v>34650.839999999997</v>
          </cell>
          <cell r="BC3093">
            <v>34650.839999999997</v>
          </cell>
        </row>
        <row r="3094">
          <cell r="A3094" t="str">
            <v>4150761</v>
          </cell>
          <cell r="B3094" t="str">
            <v>GR11-VEIC/LUBRIF VEICULOS E EQUIP AUTOMOTIVOS</v>
          </cell>
          <cell r="C3094">
            <v>2850.63</v>
          </cell>
          <cell r="D3094">
            <v>32352.81</v>
          </cell>
          <cell r="BA3094">
            <v>35203.440000000002</v>
          </cell>
          <cell r="BC3094">
            <v>35203.440000000002</v>
          </cell>
        </row>
        <row r="3095">
          <cell r="A3095" t="str">
            <v>4150762</v>
          </cell>
          <cell r="B3095" t="str">
            <v>GR11-VEICULOS/PECAS E ACESSORIOS-ALUGADOS</v>
          </cell>
          <cell r="D3095">
            <v>377.85</v>
          </cell>
          <cell r="BA3095">
            <v>377.85</v>
          </cell>
          <cell r="BC3095">
            <v>377.85</v>
          </cell>
        </row>
        <row r="3096">
          <cell r="A3096" t="str">
            <v>4150763</v>
          </cell>
          <cell r="B3096" t="str">
            <v>GR11-VEICULOS / PECAS E ACESSORIOS # MATERIAL</v>
          </cell>
          <cell r="C3096">
            <v>22363.18</v>
          </cell>
          <cell r="D3096">
            <v>244763.11</v>
          </cell>
          <cell r="BA3096">
            <v>267126.28999999998</v>
          </cell>
          <cell r="BC3096">
            <v>267126.28999999998</v>
          </cell>
        </row>
        <row r="3097">
          <cell r="A3097" t="str">
            <v>4150764</v>
          </cell>
          <cell r="B3097" t="str">
            <v>GR11-VEICULOS / PNEUS</v>
          </cell>
          <cell r="C3097">
            <v>8175.31</v>
          </cell>
          <cell r="D3097">
            <v>94836.82</v>
          </cell>
          <cell r="BA3097">
            <v>103012.13</v>
          </cell>
          <cell r="BC3097">
            <v>103012.13</v>
          </cell>
        </row>
        <row r="3098">
          <cell r="A3098" t="str">
            <v>4150823</v>
          </cell>
          <cell r="B3098" t="str">
            <v>GR11-VEICULOS LOCADOS/COMBUSTIVEL-ALCOOL</v>
          </cell>
          <cell r="C3098">
            <v>202663.1</v>
          </cell>
          <cell r="D3098">
            <v>456428.4</v>
          </cell>
          <cell r="AZ3098">
            <v>3137.83</v>
          </cell>
          <cell r="BA3098">
            <v>662229.32999999996</v>
          </cell>
          <cell r="BC3098">
            <v>662229.32999999996</v>
          </cell>
          <cell r="BD3098">
            <v>11843.28</v>
          </cell>
        </row>
        <row r="3099">
          <cell r="A3099" t="str">
            <v>4150824</v>
          </cell>
          <cell r="B3099" t="str">
            <v>GR11-VEICULOS LOCADOS/COMBUSTIVEL-DIESEL</v>
          </cell>
          <cell r="C3099">
            <v>364078.93</v>
          </cell>
          <cell r="D3099">
            <v>316167.76</v>
          </cell>
          <cell r="AZ3099">
            <v>6390.49</v>
          </cell>
          <cell r="BA3099">
            <v>686637.18</v>
          </cell>
          <cell r="BC3099">
            <v>686637.18</v>
          </cell>
          <cell r="BD3099">
            <v>12592.81</v>
          </cell>
        </row>
        <row r="3100">
          <cell r="A3100" t="str">
            <v>4150825</v>
          </cell>
          <cell r="B3100" t="str">
            <v>GR11-VEICULOS LOCADOS/COMBUST-GASOLINA</v>
          </cell>
          <cell r="C3100">
            <v>29857.88</v>
          </cell>
          <cell r="D3100">
            <v>45583.44</v>
          </cell>
          <cell r="AZ3100">
            <v>23266.080000000002</v>
          </cell>
          <cell r="BA3100">
            <v>98707.4</v>
          </cell>
          <cell r="BC3100">
            <v>98707.4</v>
          </cell>
          <cell r="BD3100">
            <v>16278.08</v>
          </cell>
        </row>
        <row r="3101">
          <cell r="A3101" t="str">
            <v>CBAG320502</v>
          </cell>
          <cell r="B3101" t="str">
            <v>Sistema elétrico</v>
          </cell>
          <cell r="C3101">
            <v>6458341.9900000002</v>
          </cell>
          <cell r="D3101">
            <v>24948834.120000001</v>
          </cell>
          <cell r="F3101">
            <v>286821.68</v>
          </cell>
          <cell r="J3101">
            <v>1451</v>
          </cell>
          <cell r="K3101">
            <v>55778.63</v>
          </cell>
          <cell r="N3101">
            <v>84371.91</v>
          </cell>
          <cell r="S3101">
            <v>50319.27</v>
          </cell>
          <cell r="AE3101">
            <v>23473.7</v>
          </cell>
          <cell r="AT3101">
            <v>661493.42000000004</v>
          </cell>
          <cell r="AV3101">
            <v>3020.48</v>
          </cell>
          <cell r="AX3101">
            <v>14335.54</v>
          </cell>
          <cell r="BA3101">
            <v>32588241.739999998</v>
          </cell>
          <cell r="BC3101">
            <v>32588241.739999998</v>
          </cell>
        </row>
        <row r="3102">
          <cell r="A3102" t="str">
            <v>4110732</v>
          </cell>
          <cell r="B3102" t="str">
            <v>GR11-SISTEMA ELETRICO/AQUISICOES DIRETAS#MATERIAL</v>
          </cell>
          <cell r="C3102">
            <v>2925830.8</v>
          </cell>
          <cell r="D3102">
            <v>128153.52</v>
          </cell>
          <cell r="F3102">
            <v>286821.68</v>
          </cell>
          <cell r="J3102">
            <v>1451</v>
          </cell>
          <cell r="K3102">
            <v>38765.53</v>
          </cell>
          <cell r="N3102">
            <v>15690.57</v>
          </cell>
          <cell r="S3102">
            <v>33369.279999999999</v>
          </cell>
          <cell r="AE3102">
            <v>12230.65</v>
          </cell>
          <cell r="AT3102">
            <v>508887.61</v>
          </cell>
          <cell r="AX3102">
            <v>14335.54</v>
          </cell>
          <cell r="BA3102">
            <v>3965536.18</v>
          </cell>
          <cell r="BC3102">
            <v>3965536.18</v>
          </cell>
        </row>
        <row r="3103">
          <cell r="A3103" t="str">
            <v>4110733</v>
          </cell>
          <cell r="B3103" t="str">
            <v>GR11-SISTEMA ELETRICO/COMBUSTIVEIS SIST ELETRICO</v>
          </cell>
          <cell r="C3103">
            <v>180464.38</v>
          </cell>
          <cell r="D3103">
            <v>8463.4</v>
          </cell>
          <cell r="K3103">
            <v>6090.96</v>
          </cell>
          <cell r="N3103">
            <v>1919.9</v>
          </cell>
          <cell r="S3103">
            <v>4087.59</v>
          </cell>
          <cell r="AE3103">
            <v>2216.4</v>
          </cell>
          <cell r="BA3103">
            <v>203242.63</v>
          </cell>
          <cell r="BC3103">
            <v>203242.63</v>
          </cell>
        </row>
        <row r="3104">
          <cell r="A3104" t="str">
            <v>4110734</v>
          </cell>
          <cell r="B3104" t="str">
            <v>GR11-SISTEMA ELETRICO/ENTRADA DE SERVICO#MATERIAL</v>
          </cell>
          <cell r="C3104">
            <v>7307.12</v>
          </cell>
          <cell r="D3104">
            <v>6834.48</v>
          </cell>
          <cell r="BA3104">
            <v>14141.6</v>
          </cell>
          <cell r="BC3104">
            <v>14141.6</v>
          </cell>
        </row>
        <row r="3105">
          <cell r="A3105" t="str">
            <v>4110735</v>
          </cell>
          <cell r="B3105" t="str">
            <v>GR11-SISTEMA ELETRICO/FERRAMENTAL E EQUIP#MATERIAL</v>
          </cell>
          <cell r="C3105">
            <v>1434918.65</v>
          </cell>
          <cell r="D3105">
            <v>2300155.4900000002</v>
          </cell>
          <cell r="K3105">
            <v>9537.17</v>
          </cell>
          <cell r="N3105">
            <v>10153.469999999999</v>
          </cell>
          <cell r="S3105">
            <v>8582.42</v>
          </cell>
          <cell r="AE3105">
            <v>8327.65</v>
          </cell>
          <cell r="AT3105">
            <v>152605.81</v>
          </cell>
          <cell r="BA3105">
            <v>3924280.66</v>
          </cell>
          <cell r="BC3105">
            <v>3924280.66</v>
          </cell>
        </row>
        <row r="3106">
          <cell r="A3106" t="str">
            <v>4110737</v>
          </cell>
          <cell r="B3106" t="str">
            <v>GR11-SISTEMA ELETRICO/LUBRIFICANTES EQUIP GERACAO</v>
          </cell>
          <cell r="C3106">
            <v>405338.16</v>
          </cell>
          <cell r="D3106">
            <v>1687.19</v>
          </cell>
          <cell r="K3106">
            <v>1384.97</v>
          </cell>
          <cell r="N3106">
            <v>1384.97</v>
          </cell>
          <cell r="S3106">
            <v>4279.9799999999996</v>
          </cell>
          <cell r="AE3106">
            <v>699</v>
          </cell>
          <cell r="BA3106">
            <v>414774.27</v>
          </cell>
          <cell r="BC3106">
            <v>414774.27</v>
          </cell>
        </row>
        <row r="3107">
          <cell r="A3107" t="str">
            <v>4110738</v>
          </cell>
          <cell r="B3107" t="str">
            <v>GR11-SISTEMA ELETRICO/MATERIAL ELETRICO#ALMOX</v>
          </cell>
          <cell r="C3107">
            <v>972324.29</v>
          </cell>
          <cell r="D3107">
            <v>17821273.489999998</v>
          </cell>
          <cell r="N3107">
            <v>55223</v>
          </cell>
          <cell r="AV3107">
            <v>3020.48</v>
          </cell>
          <cell r="BA3107">
            <v>18851841.260000002</v>
          </cell>
          <cell r="BC3107">
            <v>18851841.260000002</v>
          </cell>
        </row>
        <row r="3108">
          <cell r="A3108" t="str">
            <v>4120732</v>
          </cell>
          <cell r="B3108" t="str">
            <v>GR11-SISTEMA ELETRICO/AQUISICOES DIRETAS#MATERIAL</v>
          </cell>
          <cell r="C3108">
            <v>80834.81</v>
          </cell>
          <cell r="BA3108">
            <v>80834.81</v>
          </cell>
          <cell r="BC3108">
            <v>80834.81</v>
          </cell>
        </row>
        <row r="3109">
          <cell r="A3109" t="str">
            <v>4120733</v>
          </cell>
          <cell r="B3109" t="str">
            <v>GR11-SISTEMA ELETRICO/COMBUSTIVEIS SIST ELETRICO</v>
          </cell>
          <cell r="C3109">
            <v>8458.31</v>
          </cell>
          <cell r="BA3109">
            <v>8458.31</v>
          </cell>
          <cell r="BC3109">
            <v>8458.31</v>
          </cell>
        </row>
        <row r="3110">
          <cell r="A3110" t="str">
            <v>4120735</v>
          </cell>
          <cell r="B3110" t="str">
            <v>GR11-SISTEMA ELETRICO/FERRAMENTAL E EQUIP#MATERIAL</v>
          </cell>
          <cell r="C3110">
            <v>144122.35999999999</v>
          </cell>
          <cell r="BA3110">
            <v>144122.35999999999</v>
          </cell>
          <cell r="BC3110">
            <v>144122.35999999999</v>
          </cell>
        </row>
        <row r="3111">
          <cell r="A3111" t="str">
            <v>4120737</v>
          </cell>
          <cell r="B3111" t="str">
            <v>GR11-SISTEMA ELETRICO/LUBRIFICANTES EQUIP GERACAO</v>
          </cell>
          <cell r="C3111">
            <v>3285.38</v>
          </cell>
          <cell r="BA3111">
            <v>3285.38</v>
          </cell>
          <cell r="BC3111">
            <v>3285.38</v>
          </cell>
        </row>
        <row r="3112">
          <cell r="A3112" t="str">
            <v>4120738</v>
          </cell>
          <cell r="B3112" t="str">
            <v>GR11-SISTEMA ELETRICO/MATERIAL ELETRICO#ALMOX</v>
          </cell>
          <cell r="C3112">
            <v>4605.18</v>
          </cell>
          <cell r="D3112">
            <v>3660297.37</v>
          </cell>
          <cell r="BA3112">
            <v>3664902.55</v>
          </cell>
          <cell r="BC3112">
            <v>3664902.55</v>
          </cell>
        </row>
        <row r="3113">
          <cell r="A3113" t="str">
            <v>4120770</v>
          </cell>
          <cell r="B3113" t="str">
            <v>GR11-SIST ELET/MAT ELET/ZCON - EMPREIT</v>
          </cell>
          <cell r="D3113">
            <v>156224.19</v>
          </cell>
          <cell r="BA3113">
            <v>156224.19</v>
          </cell>
          <cell r="BC3113">
            <v>156224.19</v>
          </cell>
        </row>
        <row r="3114">
          <cell r="A3114" t="str">
            <v>4150733</v>
          </cell>
          <cell r="B3114" t="str">
            <v>GR11-SISTEMA ELETRICO/COMBUSTIVEIS SIST ELETRICO</v>
          </cell>
          <cell r="D3114">
            <v>6945.23</v>
          </cell>
          <cell r="BA3114">
            <v>6945.23</v>
          </cell>
          <cell r="BC3114">
            <v>6945.23</v>
          </cell>
        </row>
        <row r="3115">
          <cell r="A3115" t="str">
            <v>4150735</v>
          </cell>
          <cell r="B3115" t="str">
            <v>GR11-SISTEMA ELETRICO/FERRAMENTAL E EQUIP#MATERIAL</v>
          </cell>
          <cell r="C3115">
            <v>4683.22</v>
          </cell>
          <cell r="D3115">
            <v>114343.43</v>
          </cell>
          <cell r="BA3115">
            <v>119026.65</v>
          </cell>
          <cell r="BC3115">
            <v>119026.65</v>
          </cell>
        </row>
        <row r="3116">
          <cell r="A3116" t="str">
            <v>4150737</v>
          </cell>
          <cell r="B3116" t="str">
            <v>GR11-SISTEMA ELETRICO/LUBRIFICANTES EQUIP GERACAO</v>
          </cell>
          <cell r="D3116">
            <v>40.799999999999997</v>
          </cell>
          <cell r="BA3116">
            <v>40.799999999999997</v>
          </cell>
          <cell r="BC3116">
            <v>40.799999999999997</v>
          </cell>
        </row>
        <row r="3117">
          <cell r="A3117" t="str">
            <v>4150738</v>
          </cell>
          <cell r="B3117" t="str">
            <v>GR11-SISTEMA ELETRICO/MATERIAL ELETRICO#ALMOX</v>
          </cell>
          <cell r="C3117">
            <v>286169.33</v>
          </cell>
          <cell r="D3117">
            <v>744415.53</v>
          </cell>
          <cell r="BA3117">
            <v>1030584.86</v>
          </cell>
          <cell r="BC3117">
            <v>1030584.86</v>
          </cell>
        </row>
        <row r="3118">
          <cell r="A3118" t="str">
            <v>CBAG320503</v>
          </cell>
          <cell r="B3118" t="str">
            <v>Informática</v>
          </cell>
          <cell r="C3118">
            <v>436581.76</v>
          </cell>
          <cell r="D3118">
            <v>1469582</v>
          </cell>
          <cell r="E3118">
            <v>36633.379999999997</v>
          </cell>
          <cell r="H3118">
            <v>5585.21</v>
          </cell>
          <cell r="K3118">
            <v>2950.59</v>
          </cell>
          <cell r="N3118">
            <v>1608.8</v>
          </cell>
          <cell r="S3118">
            <v>1019.46</v>
          </cell>
          <cell r="AE3118">
            <v>1156.8900000000001</v>
          </cell>
          <cell r="AO3118">
            <v>297</v>
          </cell>
          <cell r="AT3118">
            <v>19566.95</v>
          </cell>
          <cell r="AY3118">
            <v>5973.19</v>
          </cell>
          <cell r="AZ3118">
            <v>92579.53</v>
          </cell>
          <cell r="BA3118">
            <v>2073534.76</v>
          </cell>
          <cell r="BC3118">
            <v>2073534.76</v>
          </cell>
          <cell r="BD3118">
            <v>104828.54</v>
          </cell>
        </row>
        <row r="3119">
          <cell r="A3119" t="str">
            <v>4110708</v>
          </cell>
          <cell r="B3119" t="str">
            <v>GR11-EQUIPAMENTOS DE INFORMATICA-MATERIAL</v>
          </cell>
          <cell r="C3119">
            <v>294669.26</v>
          </cell>
          <cell r="D3119">
            <v>328749.38</v>
          </cell>
          <cell r="E3119">
            <v>1942.76</v>
          </cell>
          <cell r="K3119">
            <v>2950.59</v>
          </cell>
          <cell r="N3119">
            <v>1608.8</v>
          </cell>
          <cell r="S3119">
            <v>1019.46</v>
          </cell>
          <cell r="AE3119">
            <v>1156.8900000000001</v>
          </cell>
          <cell r="AT3119">
            <v>19566.95</v>
          </cell>
          <cell r="AY3119">
            <v>129</v>
          </cell>
          <cell r="AZ3119">
            <v>0</v>
          </cell>
          <cell r="BA3119">
            <v>651793.09</v>
          </cell>
          <cell r="BC3119">
            <v>651793.09</v>
          </cell>
          <cell r="BD3119">
            <v>0</v>
          </cell>
        </row>
        <row r="3120">
          <cell r="A3120" t="str">
            <v>4120708</v>
          </cell>
          <cell r="B3120" t="str">
            <v>GR11-EQUIPAMENTOS DE INFORMATICA-MATERIAL</v>
          </cell>
          <cell r="C3120">
            <v>44472.99</v>
          </cell>
          <cell r="BA3120">
            <v>44472.99</v>
          </cell>
          <cell r="BC3120">
            <v>44472.99</v>
          </cell>
        </row>
        <row r="3121">
          <cell r="A3121" t="str">
            <v>4150708</v>
          </cell>
          <cell r="B3121" t="str">
            <v>GR11-EQUIPAMENTOS DE INFORMATICA-MATERIAL</v>
          </cell>
          <cell r="C3121">
            <v>97439.51</v>
          </cell>
          <cell r="D3121">
            <v>1140832.6200000001</v>
          </cell>
          <cell r="E3121">
            <v>34690.620000000003</v>
          </cell>
          <cell r="H3121">
            <v>5585.21</v>
          </cell>
          <cell r="AO3121">
            <v>297</v>
          </cell>
          <cell r="AY3121">
            <v>5844.19</v>
          </cell>
          <cell r="AZ3121">
            <v>92579.53</v>
          </cell>
          <cell r="BA3121">
            <v>1377268.68</v>
          </cell>
          <cell r="BC3121">
            <v>1377268.68</v>
          </cell>
          <cell r="BD3121">
            <v>104828.54</v>
          </cell>
        </row>
        <row r="3122">
          <cell r="A3122" t="str">
            <v>4150709</v>
          </cell>
          <cell r="B3122" t="str">
            <v>GR11-MAT PROCESSAMENTO DADOS-INFORMATICA-MATERIAL</v>
          </cell>
        </row>
        <row r="3123">
          <cell r="A3123" t="str">
            <v>CBAG320504</v>
          </cell>
          <cell r="B3123" t="str">
            <v>Outros</v>
          </cell>
          <cell r="C3123">
            <v>4667502.0999999996</v>
          </cell>
          <cell r="D3123">
            <v>21424933.870000001</v>
          </cell>
          <cell r="E3123">
            <v>1274118.93</v>
          </cell>
          <cell r="F3123">
            <v>478201.02</v>
          </cell>
          <cell r="G3123">
            <v>263025.63</v>
          </cell>
          <cell r="H3123">
            <v>45515.73</v>
          </cell>
          <cell r="I3123">
            <v>12380.01</v>
          </cell>
          <cell r="J3123">
            <v>2943.35</v>
          </cell>
          <cell r="K3123">
            <v>41586.14</v>
          </cell>
          <cell r="L3123">
            <v>3002.04</v>
          </cell>
          <cell r="M3123">
            <v>7886.48</v>
          </cell>
          <cell r="N3123">
            <v>21748.3</v>
          </cell>
          <cell r="O3123">
            <v>2072.88</v>
          </cell>
          <cell r="Q3123">
            <v>2514</v>
          </cell>
          <cell r="R3123">
            <v>3303.84</v>
          </cell>
          <cell r="S3123">
            <v>34029.61</v>
          </cell>
          <cell r="T3123">
            <v>10636.78</v>
          </cell>
          <cell r="V3123">
            <v>1422.88</v>
          </cell>
          <cell r="W3123">
            <v>1346.22</v>
          </cell>
          <cell r="X3123">
            <v>1342.74</v>
          </cell>
          <cell r="Y3123">
            <v>1046.54</v>
          </cell>
          <cell r="Z3123">
            <v>1066.0999999999999</v>
          </cell>
          <cell r="AA3123">
            <v>1053.94</v>
          </cell>
          <cell r="AB3123">
            <v>733.38</v>
          </cell>
          <cell r="AC3123">
            <v>1052.04</v>
          </cell>
          <cell r="AD3123">
            <v>948.86</v>
          </cell>
          <cell r="AE3123">
            <v>30342.03</v>
          </cell>
          <cell r="AF3123">
            <v>994.32</v>
          </cell>
          <cell r="AG3123">
            <v>983.22</v>
          </cell>
          <cell r="AH3123">
            <v>983.27</v>
          </cell>
          <cell r="AI3123">
            <v>6727.78</v>
          </cell>
          <cell r="AJ3123">
            <v>606.74</v>
          </cell>
          <cell r="AK3123">
            <v>666.39</v>
          </cell>
          <cell r="AL3123">
            <v>552.29999999999995</v>
          </cell>
          <cell r="AN3123">
            <v>15719.4</v>
          </cell>
          <cell r="AO3123">
            <v>7561.41</v>
          </cell>
          <cell r="AT3123">
            <v>181391.95</v>
          </cell>
          <cell r="AU3123">
            <v>9357.43</v>
          </cell>
          <cell r="AV3123">
            <v>34581.050000000003</v>
          </cell>
          <cell r="AW3123">
            <v>58910.53</v>
          </cell>
          <cell r="AX3123">
            <v>1163</v>
          </cell>
          <cell r="AY3123">
            <v>46836.31</v>
          </cell>
          <cell r="AZ3123">
            <v>738852.91</v>
          </cell>
          <cell r="BA3123">
            <v>29441643.449999999</v>
          </cell>
          <cell r="BC3123">
            <v>29441643.449999999</v>
          </cell>
          <cell r="BD3123">
            <v>295245.78000000003</v>
          </cell>
        </row>
        <row r="3124">
          <cell r="A3124" t="str">
            <v>4110700</v>
          </cell>
          <cell r="B3124" t="str">
            <v>GR11-ACIDENTE DE TRABALHO # MATERIAL</v>
          </cell>
        </row>
        <row r="3125">
          <cell r="A3125" t="str">
            <v>4110702</v>
          </cell>
          <cell r="B3125" t="str">
            <v>GR11-CANTINA-MATERIAL</v>
          </cell>
          <cell r="C3125">
            <v>166563.81</v>
          </cell>
          <cell r="D3125">
            <v>166919.49</v>
          </cell>
          <cell r="I3125">
            <v>3266.4</v>
          </cell>
          <cell r="J3125">
            <v>3295.74</v>
          </cell>
          <cell r="K3125">
            <v>5744.41</v>
          </cell>
          <cell r="L3125">
            <v>3354.43</v>
          </cell>
          <cell r="M3125">
            <v>3938.29</v>
          </cell>
          <cell r="N3125">
            <v>4938.29</v>
          </cell>
          <cell r="O3125">
            <v>2185.27</v>
          </cell>
          <cell r="Q3125">
            <v>2696.43</v>
          </cell>
          <cell r="R3125">
            <v>3248</v>
          </cell>
          <cell r="S3125">
            <v>6228.48</v>
          </cell>
          <cell r="T3125">
            <v>4509.3599999999997</v>
          </cell>
          <cell r="V3125">
            <v>2093.41</v>
          </cell>
          <cell r="W3125">
            <v>1973.22</v>
          </cell>
          <cell r="X3125">
            <v>1774.14</v>
          </cell>
          <cell r="Y3125">
            <v>1347.93</v>
          </cell>
          <cell r="Z3125">
            <v>1367.49</v>
          </cell>
          <cell r="AA3125">
            <v>1355.33</v>
          </cell>
          <cell r="AB3125">
            <v>872.08</v>
          </cell>
          <cell r="AC3125">
            <v>1151.42</v>
          </cell>
          <cell r="AD3125">
            <v>1063.01</v>
          </cell>
          <cell r="AE3125">
            <v>1786.65</v>
          </cell>
          <cell r="AF3125">
            <v>1135.47</v>
          </cell>
          <cell r="AG3125">
            <v>1116.3499999999999</v>
          </cell>
          <cell r="AH3125">
            <v>1124.42</v>
          </cell>
          <cell r="AI3125">
            <v>869.57</v>
          </cell>
          <cell r="AJ3125">
            <v>606.74</v>
          </cell>
          <cell r="AK3125">
            <v>666.39</v>
          </cell>
          <cell r="AL3125">
            <v>552.29999999999995</v>
          </cell>
          <cell r="AT3125">
            <v>3341.29</v>
          </cell>
          <cell r="AY3125">
            <v>7275.23</v>
          </cell>
          <cell r="AZ3125">
            <v>0</v>
          </cell>
          <cell r="BA3125">
            <v>408360.84</v>
          </cell>
          <cell r="BC3125">
            <v>408360.84</v>
          </cell>
          <cell r="BD3125">
            <v>0</v>
          </cell>
        </row>
        <row r="3126">
          <cell r="A3126" t="str">
            <v>4110703</v>
          </cell>
          <cell r="B3126" t="str">
            <v>GR11-EQUIPAMENTOS / COMBUSTIVEIS E LUBRIFICANTES</v>
          </cell>
          <cell r="C3126">
            <v>34033.4</v>
          </cell>
          <cell r="D3126">
            <v>25080.240000000002</v>
          </cell>
          <cell r="K3126">
            <v>2050</v>
          </cell>
          <cell r="N3126">
            <v>679.2</v>
          </cell>
          <cell r="S3126">
            <v>1648.26</v>
          </cell>
          <cell r="AE3126">
            <v>1038.47</v>
          </cell>
          <cell r="BA3126">
            <v>64529.57</v>
          </cell>
          <cell r="BC3126">
            <v>64529.57</v>
          </cell>
        </row>
        <row r="3127">
          <cell r="A3127" t="str">
            <v>4110704</v>
          </cell>
          <cell r="B3127" t="str">
            <v>GR11-EQUIP/MAQ MOBILIARIO ADMINISTRATIVO-MATERIAL</v>
          </cell>
          <cell r="C3127">
            <v>120008.12</v>
          </cell>
          <cell r="D3127">
            <v>192574.75</v>
          </cell>
          <cell r="I3127">
            <v>9354</v>
          </cell>
          <cell r="K3127">
            <v>383</v>
          </cell>
          <cell r="M3127">
            <v>4399.9799999999996</v>
          </cell>
          <cell r="S3127">
            <v>1552.73</v>
          </cell>
          <cell r="AE3127">
            <v>1161.75</v>
          </cell>
          <cell r="AT3127">
            <v>4036.98</v>
          </cell>
          <cell r="AZ3127">
            <v>0</v>
          </cell>
          <cell r="BA3127">
            <v>333471.31</v>
          </cell>
          <cell r="BC3127">
            <v>333471.31</v>
          </cell>
          <cell r="BD3127">
            <v>0</v>
          </cell>
        </row>
        <row r="3128">
          <cell r="A3128" t="str">
            <v>4110705</v>
          </cell>
          <cell r="B3128" t="str">
            <v>GR11-EXPEDIENTE # MATERIAL</v>
          </cell>
          <cell r="C3128">
            <v>122371.28</v>
          </cell>
          <cell r="D3128">
            <v>791484.4</v>
          </cell>
          <cell r="E3128">
            <v>868671.34</v>
          </cell>
          <cell r="K3128">
            <v>1863.79</v>
          </cell>
          <cell r="N3128">
            <v>2138.66</v>
          </cell>
          <cell r="S3128">
            <v>522.89</v>
          </cell>
          <cell r="AE3128">
            <v>1609.28</v>
          </cell>
          <cell r="AT3128">
            <v>2908.86</v>
          </cell>
          <cell r="AY3128">
            <v>6655.07</v>
          </cell>
          <cell r="AZ3128">
            <v>0</v>
          </cell>
          <cell r="BA3128">
            <v>1798225.57</v>
          </cell>
          <cell r="BC3128">
            <v>1798225.57</v>
          </cell>
          <cell r="BD3128">
            <v>0</v>
          </cell>
        </row>
        <row r="3129">
          <cell r="A3129" t="str">
            <v>4110706</v>
          </cell>
          <cell r="B3129" t="str">
            <v>GR11-HOTEIS E HOSPEDARIAS E REFEITORIOS# MATERIAL</v>
          </cell>
          <cell r="C3129">
            <v>23552.86</v>
          </cell>
          <cell r="D3129">
            <v>795.97</v>
          </cell>
          <cell r="BA3129">
            <v>24348.83</v>
          </cell>
          <cell r="BC3129">
            <v>24348.83</v>
          </cell>
        </row>
        <row r="3130">
          <cell r="A3130" t="str">
            <v>4110710</v>
          </cell>
          <cell r="B3130" t="str">
            <v>GR11-INSTALACAO/CONSERVACAO E LIMPEZA-MATERIAL</v>
          </cell>
          <cell r="C3130">
            <v>634136.72</v>
          </cell>
          <cell r="D3130">
            <v>279601.14</v>
          </cell>
          <cell r="E3130">
            <v>406.12</v>
          </cell>
          <cell r="N3130">
            <v>3200</v>
          </cell>
          <cell r="AT3130">
            <v>10071.459999999999</v>
          </cell>
          <cell r="AZ3130">
            <v>0</v>
          </cell>
          <cell r="BA3130">
            <v>927415.44</v>
          </cell>
          <cell r="BC3130">
            <v>927415.44</v>
          </cell>
          <cell r="BD3130">
            <v>0</v>
          </cell>
        </row>
        <row r="3131">
          <cell r="A3131" t="str">
            <v>4110711</v>
          </cell>
          <cell r="B3131" t="str">
            <v>GR11-INSTALACAO / CONSTRUCAO CIVIL # MATERIAL</v>
          </cell>
          <cell r="C3131">
            <v>171403.38</v>
          </cell>
          <cell r="D3131">
            <v>11231.82</v>
          </cell>
          <cell r="K3131">
            <v>48.5</v>
          </cell>
          <cell r="BA3131">
            <v>182683.7</v>
          </cell>
          <cell r="BC3131">
            <v>182683.7</v>
          </cell>
        </row>
        <row r="3132">
          <cell r="A3132" t="str">
            <v>4110712</v>
          </cell>
          <cell r="B3132" t="str">
            <v>GR11-INSTALACAO / MANUTENCAO CIVIL  # MATERIAL</v>
          </cell>
          <cell r="C3132">
            <v>891347.58</v>
          </cell>
          <cell r="D3132">
            <v>1445133.03</v>
          </cell>
          <cell r="I3132">
            <v>112</v>
          </cell>
          <cell r="K3132">
            <v>29006.9</v>
          </cell>
          <cell r="N3132">
            <v>10062.34</v>
          </cell>
          <cell r="Q3132">
            <v>174.99</v>
          </cell>
          <cell r="R3132">
            <v>420.5</v>
          </cell>
          <cell r="S3132">
            <v>15531.94</v>
          </cell>
          <cell r="AC3132">
            <v>45</v>
          </cell>
          <cell r="AE3132">
            <v>16769.68</v>
          </cell>
          <cell r="AI3132">
            <v>5409.91</v>
          </cell>
          <cell r="AN3132">
            <v>0</v>
          </cell>
          <cell r="AT3132">
            <v>96929.98</v>
          </cell>
          <cell r="AV3132">
            <v>7866.06</v>
          </cell>
          <cell r="AW3132">
            <v>57802.54</v>
          </cell>
          <cell r="AX3132">
            <v>1163</v>
          </cell>
          <cell r="AZ3132">
            <v>0</v>
          </cell>
          <cell r="BA3132">
            <v>2577775.4500000002</v>
          </cell>
          <cell r="BC3132">
            <v>2577775.4500000002</v>
          </cell>
          <cell r="BD3132">
            <v>0</v>
          </cell>
        </row>
        <row r="3133">
          <cell r="A3133" t="str">
            <v>4110713</v>
          </cell>
          <cell r="B3133" t="str">
            <v>GR11-INSTALACAO/MANUTENCAO DE AREA VERDE-MATERIAL</v>
          </cell>
          <cell r="C3133">
            <v>9677.2000000000007</v>
          </cell>
          <cell r="D3133">
            <v>14422.24</v>
          </cell>
          <cell r="K3133">
            <v>264.08999999999997</v>
          </cell>
          <cell r="S3133">
            <v>190.85</v>
          </cell>
          <cell r="AE3133">
            <v>87.5</v>
          </cell>
          <cell r="AZ3133">
            <v>0</v>
          </cell>
          <cell r="BA3133">
            <v>24641.88</v>
          </cell>
          <cell r="BC3133">
            <v>24641.88</v>
          </cell>
          <cell r="BD3133">
            <v>0</v>
          </cell>
        </row>
        <row r="3134">
          <cell r="A3134" t="str">
            <v>4110714</v>
          </cell>
          <cell r="B3134" t="str">
            <v>GR11-INSTALACAO / PECAS PARA ELEVADORES # MATERIAL</v>
          </cell>
          <cell r="C3134">
            <v>1096.8</v>
          </cell>
          <cell r="BA3134">
            <v>1096.8</v>
          </cell>
          <cell r="BC3134">
            <v>1096.8</v>
          </cell>
        </row>
        <row r="3135">
          <cell r="A3135" t="str">
            <v>4110715</v>
          </cell>
          <cell r="B3135" t="str">
            <v>GR11-INSTALACAO / SISTEMA ANTIFURTO # MATERIAL</v>
          </cell>
          <cell r="C3135">
            <v>14557.41</v>
          </cell>
          <cell r="D3135">
            <v>10512.96</v>
          </cell>
          <cell r="AZ3135">
            <v>0</v>
          </cell>
          <cell r="BA3135">
            <v>25070.37</v>
          </cell>
          <cell r="BC3135">
            <v>25070.37</v>
          </cell>
        </row>
        <row r="3136">
          <cell r="A3136" t="str">
            <v>4110718</v>
          </cell>
          <cell r="B3136" t="str">
            <v>GR11-INST/COMUNICACAO-SISTEMA VIVA VOZ#MATERIAL</v>
          </cell>
          <cell r="D3136">
            <v>514</v>
          </cell>
          <cell r="BA3136">
            <v>514</v>
          </cell>
          <cell r="BC3136">
            <v>514</v>
          </cell>
        </row>
        <row r="3137">
          <cell r="A3137" t="str">
            <v>4110719</v>
          </cell>
          <cell r="B3137" t="str">
            <v>GR11-INSTALACAO / SISTEMA CONTRA INCENDIO#MATERIAL</v>
          </cell>
          <cell r="C3137">
            <v>27223.61</v>
          </cell>
          <cell r="D3137">
            <v>5688.23</v>
          </cell>
          <cell r="AT3137">
            <v>321.08999999999997</v>
          </cell>
          <cell r="BA3137">
            <v>33232.93</v>
          </cell>
          <cell r="BC3137">
            <v>33232.93</v>
          </cell>
          <cell r="BD3137">
            <v>0</v>
          </cell>
        </row>
        <row r="3138">
          <cell r="A3138" t="str">
            <v>4110720</v>
          </cell>
          <cell r="B3138" t="str">
            <v>GR11-INSTALACAO/SISTEMA AR CONDICIONADO#MATERIAL</v>
          </cell>
          <cell r="C3138">
            <v>18431.53</v>
          </cell>
          <cell r="D3138">
            <v>21717.11</v>
          </cell>
          <cell r="K3138">
            <v>968.89</v>
          </cell>
          <cell r="N3138">
            <v>1074.02</v>
          </cell>
          <cell r="S3138">
            <v>4609.99</v>
          </cell>
          <cell r="AE3138">
            <v>8049.41</v>
          </cell>
          <cell r="AT3138">
            <v>1442.34</v>
          </cell>
          <cell r="BA3138">
            <v>56293.29</v>
          </cell>
          <cell r="BC3138">
            <v>56293.29</v>
          </cell>
        </row>
        <row r="3139">
          <cell r="A3139" t="str">
            <v>4110723</v>
          </cell>
          <cell r="B3139" t="str">
            <v>GR11-LANCHES E REFEICOES # MATERIAL</v>
          </cell>
          <cell r="C3139">
            <v>79596.320000000007</v>
          </cell>
          <cell r="D3139">
            <v>315977.44</v>
          </cell>
          <cell r="AY3139">
            <v>156</v>
          </cell>
          <cell r="AZ3139">
            <v>0</v>
          </cell>
          <cell r="BA3139">
            <v>395729.76</v>
          </cell>
          <cell r="BC3139">
            <v>395729.76</v>
          </cell>
          <cell r="BD3139">
            <v>0</v>
          </cell>
        </row>
        <row r="3140">
          <cell r="A3140" t="str">
            <v>4110724</v>
          </cell>
          <cell r="B3140" t="str">
            <v>GR11-MEIO AMBIENTE-MATERIAL</v>
          </cell>
          <cell r="C3140">
            <v>29733.599999999999</v>
          </cell>
          <cell r="D3140">
            <v>29025.69</v>
          </cell>
          <cell r="AT3140">
            <v>4073.76</v>
          </cell>
          <cell r="BA3140">
            <v>62833.05</v>
          </cell>
          <cell r="BC3140">
            <v>62833.05</v>
          </cell>
        </row>
        <row r="3141">
          <cell r="A3141" t="str">
            <v>4110725</v>
          </cell>
          <cell r="B3141" t="str">
            <v>GR11-PROVISAO / MATERIAIS</v>
          </cell>
          <cell r="C3141">
            <v>21091.64</v>
          </cell>
          <cell r="D3141">
            <v>49980</v>
          </cell>
          <cell r="I3141">
            <v>-352.39</v>
          </cell>
          <cell r="J3141">
            <v>-352.39</v>
          </cell>
          <cell r="K3141">
            <v>-352.39</v>
          </cell>
          <cell r="L3141">
            <v>-352.39</v>
          </cell>
          <cell r="M3141">
            <v>-451.79</v>
          </cell>
          <cell r="N3141">
            <v>-344.21</v>
          </cell>
          <cell r="O3141">
            <v>-112.39</v>
          </cell>
          <cell r="Q3141">
            <v>-357.42</v>
          </cell>
          <cell r="R3141">
            <v>-364.66</v>
          </cell>
          <cell r="S3141">
            <v>-446.94</v>
          </cell>
          <cell r="T3141">
            <v>-397.74</v>
          </cell>
          <cell r="V3141">
            <v>-670.53</v>
          </cell>
          <cell r="W3141">
            <v>-627</v>
          </cell>
          <cell r="X3141">
            <v>-431.4</v>
          </cell>
          <cell r="Y3141">
            <v>-301.39</v>
          </cell>
          <cell r="Z3141">
            <v>-301.39</v>
          </cell>
          <cell r="AA3141">
            <v>-301.39</v>
          </cell>
          <cell r="AB3141">
            <v>-138.69999999999999</v>
          </cell>
          <cell r="AC3141">
            <v>-144.38</v>
          </cell>
          <cell r="AD3141">
            <v>-114.15</v>
          </cell>
          <cell r="AE3141">
            <v>-160.71</v>
          </cell>
          <cell r="AF3141">
            <v>-141.15</v>
          </cell>
          <cell r="AG3141">
            <v>-133.13</v>
          </cell>
          <cell r="AH3141">
            <v>-141.15</v>
          </cell>
          <cell r="AZ3141">
            <v>0</v>
          </cell>
          <cell r="BA3141">
            <v>63580.46</v>
          </cell>
          <cell r="BC3141">
            <v>63580.46</v>
          </cell>
          <cell r="BD3141">
            <v>0</v>
          </cell>
        </row>
        <row r="3142">
          <cell r="A3142" t="str">
            <v>4110726</v>
          </cell>
          <cell r="B3142" t="str">
            <v>GR11-QUALIDADE TOTAL/VIDA-MATERIAL</v>
          </cell>
          <cell r="D3142">
            <v>1943.38</v>
          </cell>
          <cell r="BA3142">
            <v>1943.38</v>
          </cell>
          <cell r="BC3142">
            <v>1943.38</v>
          </cell>
        </row>
        <row r="3143">
          <cell r="A3143" t="str">
            <v>4110727</v>
          </cell>
          <cell r="B3143" t="str">
            <v>GR11-SEGURANCA / CIPA/SIPAT # MATERIAL</v>
          </cell>
          <cell r="C3143">
            <v>5017.93</v>
          </cell>
          <cell r="D3143">
            <v>2556.1799999999998</v>
          </cell>
          <cell r="BA3143">
            <v>7574.11</v>
          </cell>
          <cell r="BC3143">
            <v>7574.11</v>
          </cell>
        </row>
        <row r="3144">
          <cell r="A3144" t="str">
            <v>4110728</v>
          </cell>
          <cell r="B3144" t="str">
            <v>GR11-EVENTOS INTERNOS-MATERIAL APOIO</v>
          </cell>
          <cell r="C3144">
            <v>82379.64</v>
          </cell>
          <cell r="D3144">
            <v>177390.37</v>
          </cell>
          <cell r="AZ3144">
            <v>0</v>
          </cell>
          <cell r="BA3144">
            <v>259770.01</v>
          </cell>
          <cell r="BC3144">
            <v>259770.01</v>
          </cell>
          <cell r="BD3144">
            <v>0</v>
          </cell>
        </row>
        <row r="3145">
          <cell r="A3145" t="str">
            <v>4110729</v>
          </cell>
          <cell r="B3145" t="str">
            <v>GR11-SEGURANCA / MATERIAL</v>
          </cell>
          <cell r="C3145">
            <v>613494.04</v>
          </cell>
          <cell r="D3145">
            <v>2867547.33</v>
          </cell>
          <cell r="E3145">
            <v>3726.1</v>
          </cell>
          <cell r="AT3145">
            <v>26092</v>
          </cell>
          <cell r="AZ3145">
            <v>0</v>
          </cell>
          <cell r="BA3145">
            <v>3510859.47</v>
          </cell>
          <cell r="BC3145">
            <v>3510859.47</v>
          </cell>
          <cell r="BD3145">
            <v>0</v>
          </cell>
        </row>
        <row r="3146">
          <cell r="A3146" t="str">
            <v>4110730</v>
          </cell>
          <cell r="B3146" t="str">
            <v>GR11-SEGURANCA / MEDICAMENTOS</v>
          </cell>
          <cell r="C3146">
            <v>18653.37</v>
          </cell>
          <cell r="D3146">
            <v>1834.98</v>
          </cell>
          <cell r="AT3146">
            <v>56</v>
          </cell>
          <cell r="BA3146">
            <v>20544.349999999999</v>
          </cell>
          <cell r="BC3146">
            <v>20544.349999999999</v>
          </cell>
        </row>
        <row r="3147">
          <cell r="A3147" t="str">
            <v>4110744</v>
          </cell>
          <cell r="B3147" t="str">
            <v>GR11-TELECOMUNICACOES # MATERIAL</v>
          </cell>
          <cell r="C3147">
            <v>55716</v>
          </cell>
          <cell r="D3147">
            <v>41173.15</v>
          </cell>
          <cell r="S3147">
            <v>4191.41</v>
          </cell>
          <cell r="T3147">
            <v>6525.16</v>
          </cell>
          <cell r="AZ3147">
            <v>0</v>
          </cell>
          <cell r="BA3147">
            <v>107605.72</v>
          </cell>
          <cell r="BC3147">
            <v>107605.72</v>
          </cell>
        </row>
        <row r="3148">
          <cell r="A3148" t="str">
            <v>4110750</v>
          </cell>
          <cell r="B3148" t="str">
            <v>GR11-TREINAMENTO / MATERIAL DIDATICO</v>
          </cell>
          <cell r="D3148">
            <v>3690.97</v>
          </cell>
          <cell r="AZ3148">
            <v>0</v>
          </cell>
          <cell r="BA3148">
            <v>3690.97</v>
          </cell>
          <cell r="BC3148">
            <v>3690.97</v>
          </cell>
          <cell r="BD3148">
            <v>0</v>
          </cell>
        </row>
        <row r="3149">
          <cell r="A3149" t="str">
            <v>4110765</v>
          </cell>
          <cell r="B3149" t="str">
            <v>GR11-VESTUARIO E UNIFORME # MATERIAL</v>
          </cell>
          <cell r="C3149">
            <v>352861.95</v>
          </cell>
          <cell r="D3149">
            <v>1382297.13</v>
          </cell>
          <cell r="AZ3149">
            <v>0</v>
          </cell>
          <cell r="BA3149">
            <v>1735159.08</v>
          </cell>
          <cell r="BC3149">
            <v>1735159.08</v>
          </cell>
          <cell r="BD3149">
            <v>0</v>
          </cell>
        </row>
        <row r="3150">
          <cell r="A3150" t="str">
            <v>4110775</v>
          </cell>
          <cell r="B3150" t="str">
            <v>GR11-CUSTOS DE AQUISICAO DE MATERIAIS</v>
          </cell>
          <cell r="AU3150">
            <v>9357.43</v>
          </cell>
          <cell r="BA3150">
            <v>9357.43</v>
          </cell>
          <cell r="BC3150">
            <v>9357.43</v>
          </cell>
        </row>
        <row r="3151">
          <cell r="A3151" t="str">
            <v>4110776</v>
          </cell>
          <cell r="B3151" t="str">
            <v>GR11-BENS PATRIMONIAIS # MASSA # ALMOXARIFADO</v>
          </cell>
          <cell r="C3151">
            <v>148447.44</v>
          </cell>
          <cell r="D3151">
            <v>8816869.9700000007</v>
          </cell>
          <cell r="BA3151">
            <v>8965317.4100000001</v>
          </cell>
          <cell r="BC3151">
            <v>8965317.4100000001</v>
          </cell>
        </row>
        <row r="3152">
          <cell r="A3152" t="str">
            <v>4110777</v>
          </cell>
          <cell r="B3152" t="str">
            <v>GR11-MATERIAL SUCATA</v>
          </cell>
          <cell r="D3152">
            <v>-53953.38</v>
          </cell>
          <cell r="BA3152">
            <v>-53953.38</v>
          </cell>
          <cell r="BC3152">
            <v>-53953.38</v>
          </cell>
        </row>
        <row r="3153">
          <cell r="A3153" t="str">
            <v>4110779</v>
          </cell>
          <cell r="B3153" t="str">
            <v>GR11-COMBUSTIVEL-QUEROSENE</v>
          </cell>
          <cell r="AZ3153">
            <v>0</v>
          </cell>
          <cell r="BA3153">
            <v>0</v>
          </cell>
          <cell r="BC3153">
            <v>0</v>
          </cell>
        </row>
        <row r="3154">
          <cell r="A3154" t="str">
            <v>4110997</v>
          </cell>
          <cell r="B3154" t="str">
            <v>GR11-OUTROS MATERIAIS</v>
          </cell>
          <cell r="C3154">
            <v>78661.31</v>
          </cell>
          <cell r="D3154">
            <v>28324.09</v>
          </cell>
          <cell r="F3154">
            <v>375750.37</v>
          </cell>
          <cell r="K3154">
            <v>1608.95</v>
          </cell>
          <cell r="AI3154">
            <v>448.3</v>
          </cell>
          <cell r="AT3154">
            <v>6859.88</v>
          </cell>
          <cell r="AZ3154">
            <v>0</v>
          </cell>
          <cell r="BA3154">
            <v>491652.9</v>
          </cell>
          <cell r="BC3154">
            <v>491652.9</v>
          </cell>
          <cell r="BD3154">
            <v>0</v>
          </cell>
        </row>
        <row r="3155">
          <cell r="A3155" t="str">
            <v>4120702</v>
          </cell>
          <cell r="B3155" t="str">
            <v>GR11-CANTINA-MATERIAL</v>
          </cell>
          <cell r="C3155">
            <v>5970.21</v>
          </cell>
          <cell r="H3155">
            <v>866.66</v>
          </cell>
          <cell r="BA3155">
            <v>6836.87</v>
          </cell>
          <cell r="BC3155">
            <v>6836.87</v>
          </cell>
        </row>
        <row r="3156">
          <cell r="A3156" t="str">
            <v>4120703</v>
          </cell>
          <cell r="B3156" t="str">
            <v>GR11-EQUIPAMENTOS / COMBUSTIVEIS E LUBRIFICANTES</v>
          </cell>
          <cell r="C3156">
            <v>979.11</v>
          </cell>
          <cell r="BA3156">
            <v>979.11</v>
          </cell>
          <cell r="BC3156">
            <v>979.11</v>
          </cell>
        </row>
        <row r="3157">
          <cell r="A3157" t="str">
            <v>4120704</v>
          </cell>
          <cell r="B3157" t="str">
            <v>GR11-EQUIP/MAQ MOBILIARIO ADMINISTRATIVO-MATERIAL</v>
          </cell>
          <cell r="C3157">
            <v>9236.1</v>
          </cell>
          <cell r="BA3157">
            <v>9236.1</v>
          </cell>
          <cell r="BC3157">
            <v>9236.1</v>
          </cell>
        </row>
        <row r="3158">
          <cell r="A3158" t="str">
            <v>4120705</v>
          </cell>
          <cell r="B3158" t="str">
            <v>GR11-EXPEDIENTE # MATERIAL</v>
          </cell>
          <cell r="C3158">
            <v>12635.6</v>
          </cell>
          <cell r="BA3158">
            <v>12635.6</v>
          </cell>
          <cell r="BC3158">
            <v>12635.6</v>
          </cell>
        </row>
        <row r="3159">
          <cell r="A3159" t="str">
            <v>4120710</v>
          </cell>
          <cell r="B3159" t="str">
            <v>GR11-INSTALACAO/CONSERVACAO E LIMPEZA-MATERIAL</v>
          </cell>
          <cell r="C3159">
            <v>20760.05</v>
          </cell>
          <cell r="BA3159">
            <v>20760.05</v>
          </cell>
          <cell r="BC3159">
            <v>20760.05</v>
          </cell>
        </row>
        <row r="3160">
          <cell r="A3160" t="str">
            <v>4120712</v>
          </cell>
          <cell r="B3160" t="str">
            <v>GR11-INSTALACAO / MANUTENCAO CIVIL  # MATERIAL</v>
          </cell>
          <cell r="C3160">
            <v>56412.22</v>
          </cell>
          <cell r="BA3160">
            <v>56412.22</v>
          </cell>
          <cell r="BC3160">
            <v>56412.22</v>
          </cell>
        </row>
        <row r="3161">
          <cell r="A3161" t="str">
            <v>4120713</v>
          </cell>
          <cell r="B3161" t="str">
            <v>GR11-INSTALACAO/MANUTENCAO DE AREA VERDE-MATERIAL</v>
          </cell>
        </row>
        <row r="3162">
          <cell r="A3162" t="str">
            <v>4120715</v>
          </cell>
          <cell r="B3162" t="str">
            <v>GR11-INSTALACAO / SISTEMA ANTIFURTO # MATERIAL</v>
          </cell>
          <cell r="C3162">
            <v>118</v>
          </cell>
          <cell r="BA3162">
            <v>118</v>
          </cell>
          <cell r="BC3162">
            <v>118</v>
          </cell>
        </row>
        <row r="3163">
          <cell r="A3163" t="str">
            <v>4120719</v>
          </cell>
          <cell r="B3163" t="str">
            <v>GR11-INSTALACAO / SISTEMA CONTRA INCENDIO#MATERIAL</v>
          </cell>
        </row>
        <row r="3164">
          <cell r="A3164" t="str">
            <v>4120720</v>
          </cell>
          <cell r="B3164" t="str">
            <v>GR11-INSTALACAO/SISTEMA AR CONDICIONADO#MATERIAL</v>
          </cell>
          <cell r="H3164">
            <v>76</v>
          </cell>
          <cell r="BA3164">
            <v>76</v>
          </cell>
          <cell r="BC3164">
            <v>76</v>
          </cell>
        </row>
        <row r="3165">
          <cell r="A3165" t="str">
            <v>4120723</v>
          </cell>
          <cell r="B3165" t="str">
            <v>GR11-LANCHES E REFEICOES # MATERIAL</v>
          </cell>
          <cell r="C3165">
            <v>8551.58</v>
          </cell>
          <cell r="BA3165">
            <v>8551.58</v>
          </cell>
          <cell r="BC3165">
            <v>8551.58</v>
          </cell>
        </row>
        <row r="3166">
          <cell r="A3166" t="str">
            <v>4120724</v>
          </cell>
          <cell r="B3166" t="str">
            <v>GR11-MEIO AMBIENTE-MATERIAL</v>
          </cell>
        </row>
        <row r="3167">
          <cell r="A3167" t="str">
            <v>4120725</v>
          </cell>
          <cell r="B3167" t="str">
            <v>GR11-PROVISAO / MATERIAIS</v>
          </cell>
        </row>
        <row r="3168">
          <cell r="A3168" t="str">
            <v>4120728</v>
          </cell>
          <cell r="B3168" t="str">
            <v>GR11-EVENTOS INTERNOS-MATERIAL APOIO</v>
          </cell>
          <cell r="C3168">
            <v>1171.49</v>
          </cell>
          <cell r="BA3168">
            <v>1171.49</v>
          </cell>
          <cell r="BC3168">
            <v>1171.49</v>
          </cell>
        </row>
        <row r="3169">
          <cell r="A3169" t="str">
            <v>4120729</v>
          </cell>
          <cell r="B3169" t="str">
            <v>GR11-SEGURANCA / MATERIAL</v>
          </cell>
          <cell r="C3169">
            <v>65537.17</v>
          </cell>
          <cell r="BA3169">
            <v>65537.17</v>
          </cell>
          <cell r="BC3169">
            <v>65537.17</v>
          </cell>
        </row>
        <row r="3170">
          <cell r="A3170" t="str">
            <v>4120730</v>
          </cell>
          <cell r="B3170" t="str">
            <v>GR11-SEGURANCA / MEDICAMENTOS</v>
          </cell>
          <cell r="C3170">
            <v>1299.68</v>
          </cell>
          <cell r="BA3170">
            <v>1299.68</v>
          </cell>
          <cell r="BC3170">
            <v>1299.68</v>
          </cell>
        </row>
        <row r="3171">
          <cell r="A3171" t="str">
            <v>4120744</v>
          </cell>
          <cell r="B3171" t="str">
            <v>GR11-TELECOMUNICACOES # MATERIAL</v>
          </cell>
          <cell r="C3171">
            <v>841.08</v>
          </cell>
          <cell r="BA3171">
            <v>841.08</v>
          </cell>
          <cell r="BC3171">
            <v>841.08</v>
          </cell>
        </row>
        <row r="3172">
          <cell r="A3172" t="str">
            <v>4120765</v>
          </cell>
          <cell r="B3172" t="str">
            <v>GR11-VESTUARIO E UNIFORME # MATERIAL</v>
          </cell>
          <cell r="H3172">
            <v>305.13</v>
          </cell>
          <cell r="BA3172">
            <v>305.13</v>
          </cell>
          <cell r="BC3172">
            <v>305.13</v>
          </cell>
        </row>
        <row r="3173">
          <cell r="A3173" t="str">
            <v>4120766</v>
          </cell>
          <cell r="B3173" t="str">
            <v>GR11-BENS PATRIMONIAIS-MASSA-EMPREIT</v>
          </cell>
          <cell r="D3173">
            <v>2458.21</v>
          </cell>
          <cell r="BA3173">
            <v>2458.21</v>
          </cell>
          <cell r="BC3173">
            <v>2458.21</v>
          </cell>
        </row>
        <row r="3174">
          <cell r="A3174" t="str">
            <v>4120776</v>
          </cell>
          <cell r="B3174" t="str">
            <v>GR11-BENS PATRIMONIAIS # MASSA # ALMOXARIFADO</v>
          </cell>
          <cell r="C3174">
            <v>28124.080000000002</v>
          </cell>
          <cell r="D3174">
            <v>307307.95</v>
          </cell>
          <cell r="BA3174">
            <v>335432.03000000003</v>
          </cell>
          <cell r="BC3174">
            <v>335432.03000000003</v>
          </cell>
        </row>
        <row r="3175">
          <cell r="A3175" t="str">
            <v>4120777</v>
          </cell>
          <cell r="B3175" t="str">
            <v>GR11-MATERIAL SUCATA</v>
          </cell>
          <cell r="D3175">
            <v>-68523.23</v>
          </cell>
          <cell r="BA3175">
            <v>-68523.23</v>
          </cell>
          <cell r="BC3175">
            <v>-68523.23</v>
          </cell>
        </row>
        <row r="3176">
          <cell r="A3176" t="str">
            <v>4120997</v>
          </cell>
          <cell r="B3176" t="str">
            <v>GR11-OUTROS MATERIAIS</v>
          </cell>
          <cell r="C3176">
            <v>3228.63</v>
          </cell>
          <cell r="BA3176">
            <v>3228.63</v>
          </cell>
          <cell r="BC3176">
            <v>3228.63</v>
          </cell>
        </row>
        <row r="3177">
          <cell r="A3177" t="str">
            <v>4130705</v>
          </cell>
          <cell r="B3177" t="str">
            <v>GR11-EXPEDIENTE # MATERIAL</v>
          </cell>
        </row>
        <row r="3178">
          <cell r="A3178" t="str">
            <v>4130712</v>
          </cell>
          <cell r="B3178" t="str">
            <v>GR11-INSTALACAO / MANUTENCAO CIVIL  # MATERIAL</v>
          </cell>
        </row>
        <row r="3179">
          <cell r="A3179" t="str">
            <v>4130723</v>
          </cell>
          <cell r="B3179" t="str">
            <v>GR11-LANCHES E REFEICOES # MATERIAL</v>
          </cell>
          <cell r="E3179">
            <v>211.78</v>
          </cell>
          <cell r="BA3179">
            <v>211.78</v>
          </cell>
          <cell r="BC3179">
            <v>211.78</v>
          </cell>
        </row>
        <row r="3180">
          <cell r="A3180" t="str">
            <v>4130729</v>
          </cell>
          <cell r="B3180" t="str">
            <v>GR11-SEGURANCA / MATERIAL</v>
          </cell>
        </row>
        <row r="3181">
          <cell r="A3181" t="str">
            <v>4130997</v>
          </cell>
          <cell r="B3181" t="str">
            <v>GR11-OUTROS MATERIAIS</v>
          </cell>
          <cell r="E3181">
            <v>4725.5200000000004</v>
          </cell>
          <cell r="BA3181">
            <v>4725.5200000000004</v>
          </cell>
          <cell r="BC3181">
            <v>4725.5200000000004</v>
          </cell>
        </row>
        <row r="3182">
          <cell r="A3182" t="str">
            <v>4150702</v>
          </cell>
          <cell r="B3182" t="str">
            <v>GR11-CANTINA-MATERIAL</v>
          </cell>
          <cell r="C3182">
            <v>49809.37</v>
          </cell>
          <cell r="D3182">
            <v>236026.2</v>
          </cell>
          <cell r="F3182">
            <v>29476.57</v>
          </cell>
          <cell r="G3182">
            <v>277.88</v>
          </cell>
          <cell r="H3182">
            <v>7062.93</v>
          </cell>
          <cell r="AY3182">
            <v>4525.49</v>
          </cell>
          <cell r="AZ3182">
            <v>48544.21</v>
          </cell>
          <cell r="BA3182">
            <v>375722.65</v>
          </cell>
          <cell r="BC3182">
            <v>375722.65</v>
          </cell>
          <cell r="BD3182">
            <v>25841.72</v>
          </cell>
        </row>
        <row r="3183">
          <cell r="A3183" t="str">
            <v>4150703</v>
          </cell>
          <cell r="B3183" t="str">
            <v>GR11-EQUIPAMENTOS / COMBUSTIVEIS E LUBRIFICANTES</v>
          </cell>
          <cell r="C3183">
            <v>10189.040000000001</v>
          </cell>
          <cell r="D3183">
            <v>22926.19</v>
          </cell>
          <cell r="BA3183">
            <v>33115.230000000003</v>
          </cell>
          <cell r="BC3183">
            <v>33115.230000000003</v>
          </cell>
        </row>
        <row r="3184">
          <cell r="A3184" t="str">
            <v>4150704</v>
          </cell>
          <cell r="B3184" t="str">
            <v>GR11-EQUIP/MAQ MOBILIARIO ADMINISTRATIVO-MATERIAL</v>
          </cell>
          <cell r="C3184">
            <v>34271.199999999997</v>
          </cell>
          <cell r="D3184">
            <v>123817.61</v>
          </cell>
          <cell r="H3184">
            <v>623</v>
          </cell>
          <cell r="AY3184">
            <v>8107.47</v>
          </cell>
          <cell r="AZ3184">
            <v>25159.79</v>
          </cell>
          <cell r="BA3184">
            <v>191979.07</v>
          </cell>
          <cell r="BC3184">
            <v>191979.07</v>
          </cell>
          <cell r="BD3184">
            <v>8401.2000000000007</v>
          </cell>
        </row>
        <row r="3185">
          <cell r="A3185" t="str">
            <v>4150705</v>
          </cell>
          <cell r="B3185" t="str">
            <v>GR11-EXPEDIENTE # MATERIAL</v>
          </cell>
          <cell r="C3185">
            <v>21092.22</v>
          </cell>
          <cell r="D3185">
            <v>197736.08</v>
          </cell>
          <cell r="F3185">
            <v>17269.86</v>
          </cell>
          <cell r="G3185">
            <v>7816.48</v>
          </cell>
          <cell r="H3185">
            <v>5653.75</v>
          </cell>
          <cell r="AN3185">
            <v>27.99</v>
          </cell>
          <cell r="AO3185">
            <v>5810.31</v>
          </cell>
          <cell r="AY3185">
            <v>12753.07</v>
          </cell>
          <cell r="AZ3185">
            <v>30984.25</v>
          </cell>
          <cell r="BA3185">
            <v>299144.01</v>
          </cell>
          <cell r="BC3185">
            <v>299144.01</v>
          </cell>
          <cell r="BD3185">
            <v>23070.44</v>
          </cell>
        </row>
        <row r="3186">
          <cell r="A3186" t="str">
            <v>4150706</v>
          </cell>
          <cell r="B3186" t="str">
            <v>GR11-HOTEIS E HOSPEDARIAS E REFEITORIOS# MATERIAL</v>
          </cell>
        </row>
        <row r="3187">
          <cell r="A3187" t="str">
            <v>4150710</v>
          </cell>
          <cell r="B3187" t="str">
            <v>GR11-INSTALACAO/CONSERVACAO E LIMPEZA-MATERIAL</v>
          </cell>
          <cell r="C3187">
            <v>6336.93</v>
          </cell>
          <cell r="D3187">
            <v>43963.99</v>
          </cell>
          <cell r="G3187">
            <v>12563.89</v>
          </cell>
          <cell r="AY3187">
            <v>54</v>
          </cell>
          <cell r="AZ3187">
            <v>28949.22</v>
          </cell>
          <cell r="BA3187">
            <v>91868.03</v>
          </cell>
          <cell r="BC3187">
            <v>91868.03</v>
          </cell>
          <cell r="BD3187">
            <v>4039.53</v>
          </cell>
        </row>
        <row r="3188">
          <cell r="A3188" t="str">
            <v>4150711</v>
          </cell>
          <cell r="B3188" t="str">
            <v>GR11-INSTALACAO / CONSTRUCAO CIVIL # MATERIAL</v>
          </cell>
          <cell r="D3188">
            <v>7176.02</v>
          </cell>
          <cell r="BA3188">
            <v>7176.02</v>
          </cell>
          <cell r="BC3188">
            <v>7176.02</v>
          </cell>
        </row>
        <row r="3189">
          <cell r="A3189" t="str">
            <v>4150712</v>
          </cell>
          <cell r="B3189" t="str">
            <v>GR11-INSTALACAO / MANUTENCAO CIVIL  # MATERIAL</v>
          </cell>
          <cell r="C3189">
            <v>135515.79999999999</v>
          </cell>
          <cell r="D3189">
            <v>554666.23999999999</v>
          </cell>
          <cell r="E3189">
            <v>59907.68</v>
          </cell>
          <cell r="F3189">
            <v>46210.94</v>
          </cell>
          <cell r="H3189">
            <v>25045.79</v>
          </cell>
          <cell r="AN3189">
            <v>15691.41</v>
          </cell>
          <cell r="AO3189">
            <v>1751.1</v>
          </cell>
          <cell r="AT3189">
            <v>25258.31</v>
          </cell>
          <cell r="AW3189">
            <v>1107.99</v>
          </cell>
          <cell r="AY3189">
            <v>2482.69</v>
          </cell>
          <cell r="AZ3189">
            <v>146889.97</v>
          </cell>
          <cell r="BA3189">
            <v>1014527.92</v>
          </cell>
          <cell r="BC3189">
            <v>1014527.92</v>
          </cell>
          <cell r="BD3189">
            <v>44561.61</v>
          </cell>
        </row>
        <row r="3190">
          <cell r="A3190" t="str">
            <v>4150713</v>
          </cell>
          <cell r="B3190" t="str">
            <v>GR11-INSTALACAO/MANUTENCAO DE AREA VERDE-MATERIAL</v>
          </cell>
          <cell r="C3190">
            <v>9633.32</v>
          </cell>
          <cell r="D3190">
            <v>7728.27</v>
          </cell>
          <cell r="AZ3190">
            <v>238.8</v>
          </cell>
          <cell r="BA3190">
            <v>17600.39</v>
          </cell>
          <cell r="BC3190">
            <v>17600.39</v>
          </cell>
          <cell r="BD3190">
            <v>2538.9499999999998</v>
          </cell>
        </row>
        <row r="3191">
          <cell r="A3191" t="str">
            <v>4150714</v>
          </cell>
          <cell r="B3191" t="str">
            <v>GR11-INSTALACAO / PECAS PARA ELEVADORES # MATERIAL</v>
          </cell>
        </row>
        <row r="3192">
          <cell r="A3192" t="str">
            <v>4150715</v>
          </cell>
          <cell r="B3192" t="str">
            <v>GR11-INSTALACAO / SISTEMA ANTIFURTO # MATERIAL</v>
          </cell>
          <cell r="D3192">
            <v>239064.48</v>
          </cell>
          <cell r="AZ3192">
            <v>8731.9699999999993</v>
          </cell>
          <cell r="BA3192">
            <v>247796.45</v>
          </cell>
          <cell r="BC3192">
            <v>247796.45</v>
          </cell>
        </row>
        <row r="3193">
          <cell r="A3193" t="str">
            <v>4150719</v>
          </cell>
          <cell r="B3193" t="str">
            <v>GR11-INSTALACAO / SISTEMA CONTRA INCENDIO#MATERIAL</v>
          </cell>
          <cell r="D3193">
            <v>1776.41</v>
          </cell>
          <cell r="BA3193">
            <v>1776.41</v>
          </cell>
          <cell r="BC3193">
            <v>1776.41</v>
          </cell>
          <cell r="BD3193">
            <v>1817.99</v>
          </cell>
        </row>
        <row r="3194">
          <cell r="A3194" t="str">
            <v>4150720</v>
          </cell>
          <cell r="B3194" t="str">
            <v>GR11-INSTALACAO/SISTEMA AR CONDICIONADO#MATERIAL</v>
          </cell>
          <cell r="C3194">
            <v>61.2</v>
          </cell>
          <cell r="D3194">
            <v>1007.62</v>
          </cell>
          <cell r="BA3194">
            <v>1068.82</v>
          </cell>
          <cell r="BC3194">
            <v>1068.82</v>
          </cell>
        </row>
        <row r="3195">
          <cell r="A3195" t="str">
            <v>4150723</v>
          </cell>
          <cell r="B3195" t="str">
            <v>GR11-LANCHES E REFEICOES # MATERIAL</v>
          </cell>
          <cell r="C3195">
            <v>19834.009999999998</v>
          </cell>
          <cell r="D3195">
            <v>153949.65</v>
          </cell>
          <cell r="E3195">
            <v>18083.47</v>
          </cell>
          <cell r="G3195">
            <v>239144.8</v>
          </cell>
          <cell r="AY3195">
            <v>1249.2</v>
          </cell>
          <cell r="AZ3195">
            <v>106496.22</v>
          </cell>
          <cell r="BA3195">
            <v>538757.35</v>
          </cell>
          <cell r="BC3195">
            <v>538757.35</v>
          </cell>
          <cell r="BD3195">
            <v>73753.78</v>
          </cell>
        </row>
        <row r="3196">
          <cell r="A3196" t="str">
            <v>4150724</v>
          </cell>
          <cell r="B3196" t="str">
            <v>GR11-MEIO AMBIENTE-MATERIAL</v>
          </cell>
          <cell r="C3196">
            <v>181060.33</v>
          </cell>
          <cell r="D3196">
            <v>267.89999999999998</v>
          </cell>
          <cell r="BA3196">
            <v>181328.23</v>
          </cell>
          <cell r="BC3196">
            <v>181328.23</v>
          </cell>
        </row>
        <row r="3197">
          <cell r="A3197" t="str">
            <v>4150725</v>
          </cell>
          <cell r="B3197" t="str">
            <v>GR11-PROVISAO / MATERIAIS</v>
          </cell>
          <cell r="C3197">
            <v>-40604.36</v>
          </cell>
          <cell r="D3197">
            <v>213299.09</v>
          </cell>
          <cell r="AZ3197">
            <v>-1249.7</v>
          </cell>
          <cell r="BA3197">
            <v>171445.03</v>
          </cell>
          <cell r="BC3197">
            <v>171445.03</v>
          </cell>
          <cell r="BD3197">
            <v>1094.32</v>
          </cell>
        </row>
        <row r="3198">
          <cell r="A3198" t="str">
            <v>4150726</v>
          </cell>
          <cell r="B3198" t="str">
            <v>GR11-QUALIDADE TOTAL/VIDA-MATERIAL</v>
          </cell>
          <cell r="D3198">
            <v>991.99</v>
          </cell>
          <cell r="BA3198">
            <v>991.99</v>
          </cell>
          <cell r="BC3198">
            <v>991.99</v>
          </cell>
        </row>
        <row r="3199">
          <cell r="A3199" t="str">
            <v>4150727</v>
          </cell>
          <cell r="B3199" t="str">
            <v>GR11-SEGURANCA / CIPA/SIPAT # MATERIAL</v>
          </cell>
          <cell r="C3199">
            <v>17136.39</v>
          </cell>
          <cell r="D3199">
            <v>6329.34</v>
          </cell>
          <cell r="BA3199">
            <v>23465.73</v>
          </cell>
          <cell r="BC3199">
            <v>23465.73</v>
          </cell>
        </row>
        <row r="3200">
          <cell r="A3200" t="str">
            <v>4150728</v>
          </cell>
          <cell r="B3200" t="str">
            <v>GR11-EVENTOS INTERNOS-MATERIAL APOIO</v>
          </cell>
          <cell r="C3200">
            <v>127385.76</v>
          </cell>
          <cell r="D3200">
            <v>463227.22</v>
          </cell>
          <cell r="E3200">
            <v>225200.18</v>
          </cell>
          <cell r="H3200">
            <v>625</v>
          </cell>
          <cell r="AY3200">
            <v>925</v>
          </cell>
          <cell r="AZ3200">
            <v>255407.93</v>
          </cell>
          <cell r="BA3200">
            <v>1072771.0900000001</v>
          </cell>
          <cell r="BC3200">
            <v>1072771.0900000001</v>
          </cell>
          <cell r="BD3200">
            <v>91169.69</v>
          </cell>
        </row>
        <row r="3201">
          <cell r="A3201" t="str">
            <v>4150729</v>
          </cell>
          <cell r="B3201" t="str">
            <v>GR11-SEGURANCA / MATERIAL</v>
          </cell>
          <cell r="C3201">
            <v>46328.25</v>
          </cell>
          <cell r="D3201">
            <v>1852040.57</v>
          </cell>
          <cell r="E3201">
            <v>30522.87</v>
          </cell>
          <cell r="G3201">
            <v>3222.58</v>
          </cell>
          <cell r="H3201">
            <v>2758.08</v>
          </cell>
          <cell r="AY3201">
            <v>223.65</v>
          </cell>
          <cell r="AZ3201">
            <v>3880.88</v>
          </cell>
          <cell r="BA3201">
            <v>1938976.88</v>
          </cell>
          <cell r="BC3201">
            <v>1938976.88</v>
          </cell>
          <cell r="BD3201">
            <v>9989.56</v>
          </cell>
        </row>
        <row r="3202">
          <cell r="A3202" t="str">
            <v>4150730</v>
          </cell>
          <cell r="B3202" t="str">
            <v>GR11-SEGURANCA / MEDICAMENTOS</v>
          </cell>
          <cell r="D3202">
            <v>710.86</v>
          </cell>
          <cell r="BA3202">
            <v>710.86</v>
          </cell>
          <cell r="BC3202">
            <v>710.86</v>
          </cell>
        </row>
        <row r="3203">
          <cell r="A3203" t="str">
            <v>4150744</v>
          </cell>
          <cell r="B3203" t="str">
            <v>GR11-TELECOMUNICACOES # MATERIAL</v>
          </cell>
          <cell r="C3203">
            <v>7594.41</v>
          </cell>
          <cell r="D3203">
            <v>17960.259999999998</v>
          </cell>
          <cell r="AZ3203">
            <v>1726.28</v>
          </cell>
          <cell r="BA3203">
            <v>27280.95</v>
          </cell>
          <cell r="BC3203">
            <v>27280.95</v>
          </cell>
        </row>
        <row r="3204">
          <cell r="A3204" t="str">
            <v>4150750</v>
          </cell>
          <cell r="B3204" t="str">
            <v>GR11-TREINAMENTO / MATERIAL DIDATICO</v>
          </cell>
          <cell r="C3204">
            <v>5349.32</v>
          </cell>
          <cell r="D3204">
            <v>14791.77</v>
          </cell>
          <cell r="AZ3204">
            <v>14636.58</v>
          </cell>
          <cell r="BA3204">
            <v>34777.67</v>
          </cell>
          <cell r="BC3204">
            <v>34777.67</v>
          </cell>
          <cell r="BD3204">
            <v>2284.27</v>
          </cell>
        </row>
        <row r="3205">
          <cell r="A3205" t="str">
            <v>4150765</v>
          </cell>
          <cell r="B3205" t="str">
            <v>GR11-VESTUARIO E UNIFORME # MATERIAL</v>
          </cell>
          <cell r="C3205">
            <v>5655.71</v>
          </cell>
          <cell r="D3205">
            <v>26704.9</v>
          </cell>
          <cell r="E3205">
            <v>373.91</v>
          </cell>
          <cell r="AZ3205">
            <v>203.6</v>
          </cell>
          <cell r="BA3205">
            <v>32938.120000000003</v>
          </cell>
          <cell r="BC3205">
            <v>32938.120000000003</v>
          </cell>
          <cell r="BD3205">
            <v>2369.98</v>
          </cell>
        </row>
        <row r="3206">
          <cell r="A3206" t="str">
            <v>4150775</v>
          </cell>
          <cell r="B3206" t="str">
            <v>GR11-CUSTOS DE AQUISICAO DE MATERIAIS</v>
          </cell>
        </row>
        <row r="3207">
          <cell r="A3207" t="str">
            <v>4150776</v>
          </cell>
          <cell r="B3207" t="str">
            <v>GR11-BENS PATRIMONIAIS # MASSA # ALMOXARIFADO</v>
          </cell>
          <cell r="C3207">
            <v>33199.370000000003</v>
          </cell>
          <cell r="D3207">
            <v>82009.62</v>
          </cell>
          <cell r="BA3207">
            <v>115208.99</v>
          </cell>
          <cell r="BC3207">
            <v>115208.99</v>
          </cell>
        </row>
        <row r="3208">
          <cell r="A3208" t="str">
            <v>4150777</v>
          </cell>
          <cell r="B3208" t="str">
            <v>GR11-MATERIAL SUCATA</v>
          </cell>
          <cell r="C3208">
            <v>-0.56999999999999995</v>
          </cell>
          <cell r="D3208">
            <v>52983.16</v>
          </cell>
          <cell r="BA3208">
            <v>52982.59</v>
          </cell>
          <cell r="BC3208">
            <v>52982.59</v>
          </cell>
        </row>
        <row r="3209">
          <cell r="A3209" t="str">
            <v>4150779</v>
          </cell>
          <cell r="B3209" t="str">
            <v>GR11-COMBUSTIVEL-QUEROSENE</v>
          </cell>
          <cell r="AZ3209">
            <v>8694.7999999999993</v>
          </cell>
          <cell r="BA3209">
            <v>8694.7999999999993</v>
          </cell>
          <cell r="BC3209">
            <v>8694.7999999999993</v>
          </cell>
        </row>
        <row r="3210">
          <cell r="A3210" t="str">
            <v>4150997</v>
          </cell>
          <cell r="B3210" t="str">
            <v>GR11-OUTROS MATERIAIS</v>
          </cell>
          <cell r="C3210">
            <v>62732.46</v>
          </cell>
          <cell r="D3210">
            <v>232202.82</v>
          </cell>
          <cell r="E3210">
            <v>62289.96</v>
          </cell>
          <cell r="F3210">
            <v>9493.2800000000007</v>
          </cell>
          <cell r="H3210">
            <v>2499.39</v>
          </cell>
          <cell r="AV3210">
            <v>26714.99</v>
          </cell>
          <cell r="AY3210">
            <v>2429.44</v>
          </cell>
          <cell r="AZ3210">
            <v>59558.11</v>
          </cell>
          <cell r="BA3210">
            <v>457920.45</v>
          </cell>
          <cell r="BC3210">
            <v>457920.45</v>
          </cell>
          <cell r="BD3210">
            <v>4312.74</v>
          </cell>
        </row>
        <row r="3211">
          <cell r="A3211" t="str">
            <v>CBAG320505</v>
          </cell>
          <cell r="B3211" t="str">
            <v>(-) Pis/Pasep e Cofins s/ Materiais</v>
          </cell>
          <cell r="C3211">
            <v>-186638.55</v>
          </cell>
          <cell r="D3211">
            <v>-1697416.82</v>
          </cell>
          <cell r="F3211">
            <v>-134582.34</v>
          </cell>
          <cell r="AT3211">
            <v>-9207.98</v>
          </cell>
          <cell r="BA3211">
            <v>-2027845.69</v>
          </cell>
          <cell r="BC3211">
            <v>-2027845.69</v>
          </cell>
        </row>
        <row r="3212">
          <cell r="A3212" t="str">
            <v>4110998</v>
          </cell>
          <cell r="B3212" t="str">
            <v>GR11-CREDITO DE COFINS</v>
          </cell>
          <cell r="C3212">
            <v>-153346.28</v>
          </cell>
          <cell r="D3212">
            <v>-1394634.35</v>
          </cell>
          <cell r="F3212">
            <v>-134582.34</v>
          </cell>
          <cell r="AT3212">
            <v>-7565.48</v>
          </cell>
          <cell r="BA3212">
            <v>-1690128.45</v>
          </cell>
          <cell r="BC3212">
            <v>-1690128.45</v>
          </cell>
        </row>
        <row r="3213">
          <cell r="A3213" t="str">
            <v>4110999</v>
          </cell>
          <cell r="B3213" t="str">
            <v>GR11-CREDITO DE PIS</v>
          </cell>
          <cell r="C3213">
            <v>-33292.269999999997</v>
          </cell>
          <cell r="D3213">
            <v>-302782.46999999997</v>
          </cell>
          <cell r="AT3213">
            <v>-1642.5</v>
          </cell>
          <cell r="BA3213">
            <v>-337717.24</v>
          </cell>
          <cell r="BC3213">
            <v>-337717.24</v>
          </cell>
        </row>
        <row r="3214">
          <cell r="A3214" t="str">
            <v>CBAG3206</v>
          </cell>
          <cell r="B3214" t="str">
            <v>Mat.Prima e Insumos p/ Prod. Energia Elétrica</v>
          </cell>
          <cell r="C3214">
            <v>9348908.7799999993</v>
          </cell>
          <cell r="G3214">
            <v>113930262.43000001</v>
          </cell>
          <cell r="BA3214">
            <v>123279171.20999999</v>
          </cell>
          <cell r="BB3214">
            <v>-2869849.53</v>
          </cell>
          <cell r="BC3214">
            <v>120409321.68000001</v>
          </cell>
        </row>
        <row r="3215">
          <cell r="A3215" t="str">
            <v>CBAG320601</v>
          </cell>
          <cell r="B3215" t="str">
            <v>Mat.Prima e Insumos p/ Prod. Energia Elétrica</v>
          </cell>
          <cell r="C3215">
            <v>9348908.7799999993</v>
          </cell>
          <cell r="G3215">
            <v>124470563.76000001</v>
          </cell>
          <cell r="BA3215">
            <v>133819472.54000001</v>
          </cell>
          <cell r="BB3215">
            <v>-3162368.63</v>
          </cell>
          <cell r="BC3215">
            <v>130657103.91</v>
          </cell>
        </row>
        <row r="3216">
          <cell r="A3216" t="str">
            <v>4111000</v>
          </cell>
          <cell r="B3216" t="str">
            <v>GR12-COMBUSTIVEIS PRODUCAO DE ENERGIA ELETRICA-CCC</v>
          </cell>
          <cell r="C3216">
            <v>9348908.7799999993</v>
          </cell>
          <cell r="BA3216">
            <v>9348908.7799999993</v>
          </cell>
          <cell r="BC3216">
            <v>9348908.7799999993</v>
          </cell>
        </row>
        <row r="3217">
          <cell r="A3217" t="str">
            <v>4111001</v>
          </cell>
          <cell r="B3217" t="str">
            <v>GR12-COMBUSTIVEIS PARA GERACAO DE ENERGIA</v>
          </cell>
          <cell r="G3217">
            <v>105269100.38</v>
          </cell>
          <cell r="BA3217">
            <v>105269100.38</v>
          </cell>
          <cell r="BC3217">
            <v>105269100.38</v>
          </cell>
        </row>
        <row r="3218">
          <cell r="A3218" t="str">
            <v>4111004</v>
          </cell>
          <cell r="B3218" t="str">
            <v>GR12-COMPRA DE AGUA CLARIFICADA UEGARC</v>
          </cell>
          <cell r="G3218">
            <v>5510832.1900000004</v>
          </cell>
          <cell r="BA3218">
            <v>5510832.1900000004</v>
          </cell>
          <cell r="BC3218">
            <v>5510832.1900000004</v>
          </cell>
        </row>
        <row r="3219">
          <cell r="A3219" t="str">
            <v>4111005</v>
          </cell>
          <cell r="B3219" t="str">
            <v>GR12-COMPRA DE GAS - E.GRUPO</v>
          </cell>
          <cell r="G3219">
            <v>13690631.189999999</v>
          </cell>
          <cell r="BA3219">
            <v>13690631.189999999</v>
          </cell>
          <cell r="BB3219">
            <v>-3162368.63</v>
          </cell>
          <cell r="BC3219">
            <v>10528262.560000001</v>
          </cell>
        </row>
        <row r="3220">
          <cell r="A3220" t="str">
            <v>CBAG320602</v>
          </cell>
          <cell r="B3220" t="str">
            <v>(-) PIS/Pasep e Cofins s/ MP e Insumos</v>
          </cell>
          <cell r="C3220">
            <v>0</v>
          </cell>
          <cell r="G3220">
            <v>-10540301.33</v>
          </cell>
          <cell r="BA3220">
            <v>-10540301.33</v>
          </cell>
          <cell r="BB3220">
            <v>292519.09999999998</v>
          </cell>
          <cell r="BC3220">
            <v>-10247782.23</v>
          </cell>
        </row>
        <row r="3221">
          <cell r="A3221" t="str">
            <v>4111098</v>
          </cell>
          <cell r="B3221" t="str">
            <v>GR12-CREDITO DE COFINS</v>
          </cell>
          <cell r="G3221">
            <v>-8660139.4100000001</v>
          </cell>
          <cell r="BA3221">
            <v>-8660139.4100000001</v>
          </cell>
          <cell r="BB3221">
            <v>240340.01</v>
          </cell>
          <cell r="BC3221">
            <v>-8419799.4000000004</v>
          </cell>
        </row>
        <row r="3222">
          <cell r="A3222" t="str">
            <v>4111099</v>
          </cell>
          <cell r="B3222" t="str">
            <v>GR12-CREDITO DE PIS</v>
          </cell>
          <cell r="C3222">
            <v>0</v>
          </cell>
          <cell r="G3222">
            <v>-1880161.92</v>
          </cell>
          <cell r="BA3222">
            <v>-1880161.92</v>
          </cell>
          <cell r="BB3222">
            <v>52179.09</v>
          </cell>
          <cell r="BC3222">
            <v>-1827982.83</v>
          </cell>
        </row>
        <row r="3223">
          <cell r="A3223" t="str">
            <v>CBAG3207</v>
          </cell>
          <cell r="B3223" t="str">
            <v>Gás Natural e Insumos p/ Operação de Gás</v>
          </cell>
          <cell r="E3223">
            <v>939516471.5</v>
          </cell>
          <cell r="BA3223">
            <v>939516471.5</v>
          </cell>
          <cell r="BC3223">
            <v>939516471.5</v>
          </cell>
        </row>
        <row r="3224">
          <cell r="A3224" t="str">
            <v>CBAG320701</v>
          </cell>
          <cell r="B3224" t="str">
            <v>Gás Natural Comprado p/ Revenda</v>
          </cell>
          <cell r="E3224">
            <v>939293581.83000004</v>
          </cell>
          <cell r="BA3224">
            <v>939293581.83000004</v>
          </cell>
          <cell r="BC3224">
            <v>939293581.83000004</v>
          </cell>
        </row>
        <row r="3225">
          <cell r="A3225" t="str">
            <v>4116200</v>
          </cell>
          <cell r="B3225" t="str">
            <v>GRCO-GAS NATURAL COMPRADO PARA REVENDA</v>
          </cell>
          <cell r="E3225">
            <v>939293581.83000004</v>
          </cell>
          <cell r="BA3225">
            <v>939293581.83000004</v>
          </cell>
          <cell r="BC3225">
            <v>939293581.83000004</v>
          </cell>
        </row>
        <row r="3226">
          <cell r="A3226" t="str">
            <v>CBAG320702</v>
          </cell>
          <cell r="B3226" t="str">
            <v>Matéria Prima e Insumos p/ Operação de Gás</v>
          </cell>
          <cell r="E3226">
            <v>222889.67</v>
          </cell>
          <cell r="BA3226">
            <v>222889.67</v>
          </cell>
          <cell r="BC3226">
            <v>222889.67</v>
          </cell>
        </row>
        <row r="3227">
          <cell r="A3227" t="str">
            <v>4116201</v>
          </cell>
          <cell r="B3227" t="str">
            <v>GRCO-MATERIA PRIMA E INSUMOS</v>
          </cell>
          <cell r="E3227">
            <v>222889.67</v>
          </cell>
          <cell r="BA3227">
            <v>222889.67</v>
          </cell>
          <cell r="BC3227">
            <v>222889.67</v>
          </cell>
        </row>
        <row r="3228">
          <cell r="A3228" t="str">
            <v>CBAG3208</v>
          </cell>
          <cell r="B3228" t="str">
            <v>Serviços de Terceiros</v>
          </cell>
          <cell r="C3228">
            <v>124213966.33</v>
          </cell>
          <cell r="D3228">
            <v>505406535.38999999</v>
          </cell>
          <cell r="E3228">
            <v>13315768.24</v>
          </cell>
          <cell r="F3228">
            <v>16780695.82</v>
          </cell>
          <cell r="G3228">
            <v>45901894.329999998</v>
          </cell>
          <cell r="H3228">
            <v>2439048.02</v>
          </cell>
          <cell r="I3228">
            <v>3574513.02</v>
          </cell>
          <cell r="J3228">
            <v>3577925.79</v>
          </cell>
          <cell r="K3228">
            <v>4013251.17</v>
          </cell>
          <cell r="L3228">
            <v>3588983.2</v>
          </cell>
          <cell r="M3228">
            <v>3910307.39</v>
          </cell>
          <cell r="N3228">
            <v>4178364.64</v>
          </cell>
          <cell r="O3228">
            <v>2100622.9</v>
          </cell>
          <cell r="P3228">
            <v>124634.68</v>
          </cell>
          <cell r="Q3228">
            <v>1734922.08</v>
          </cell>
          <cell r="R3228">
            <v>3902631.59</v>
          </cell>
          <cell r="S3228">
            <v>4524432.34</v>
          </cell>
          <cell r="T3228">
            <v>4622741.62</v>
          </cell>
          <cell r="U3228">
            <v>312725.09000000003</v>
          </cell>
          <cell r="V3228">
            <v>2443281.5</v>
          </cell>
          <cell r="W3228">
            <v>2242951.38</v>
          </cell>
          <cell r="X3228">
            <v>2613342.7200000002</v>
          </cell>
          <cell r="Y3228">
            <v>2054003.31</v>
          </cell>
          <cell r="Z3228">
            <v>2094756.86</v>
          </cell>
          <cell r="AA3228">
            <v>2101392.58</v>
          </cell>
          <cell r="AB3228">
            <v>2023141.92</v>
          </cell>
          <cell r="AC3228">
            <v>2866357.32</v>
          </cell>
          <cell r="AD3228">
            <v>3075243.19</v>
          </cell>
          <cell r="AE3228">
            <v>2717463.71</v>
          </cell>
          <cell r="AF3228">
            <v>3048477.17</v>
          </cell>
          <cell r="AG3228">
            <v>2645337.27</v>
          </cell>
          <cell r="AH3228">
            <v>2841605.04</v>
          </cell>
          <cell r="AI3228">
            <v>89196.28</v>
          </cell>
          <cell r="AJ3228">
            <v>84062.23</v>
          </cell>
          <cell r="AK3228">
            <v>87298.14</v>
          </cell>
          <cell r="AL3228">
            <v>92347.28</v>
          </cell>
          <cell r="AM3228">
            <v>8036.6</v>
          </cell>
          <cell r="AN3228">
            <v>2448174.6800000002</v>
          </cell>
          <cell r="AO3228">
            <v>23412.58</v>
          </cell>
          <cell r="AP3228">
            <v>1594304.3</v>
          </cell>
          <cell r="AQ3228">
            <v>1597850.26</v>
          </cell>
          <cell r="AR3228">
            <v>1571256.37</v>
          </cell>
          <cell r="AS3228">
            <v>1593663.86</v>
          </cell>
          <cell r="AT3228">
            <v>38784572.600000001</v>
          </cell>
          <cell r="AU3228">
            <v>2624800.54</v>
          </cell>
          <cell r="AV3228">
            <v>2178813.5299999998</v>
          </cell>
          <cell r="AW3228">
            <v>2678735.37</v>
          </cell>
          <cell r="AX3228">
            <v>1270094.3400000001</v>
          </cell>
          <cell r="AY3228">
            <v>2664785.06</v>
          </cell>
          <cell r="AZ3228">
            <v>38795316.329999998</v>
          </cell>
          <cell r="BA3228">
            <v>879178037.96000004</v>
          </cell>
          <cell r="BB3228">
            <v>-78432096.25</v>
          </cell>
          <cell r="BC3228">
            <v>800745941.71000004</v>
          </cell>
          <cell r="BD3228">
            <v>23897455.149999999</v>
          </cell>
        </row>
        <row r="3229">
          <cell r="A3229" t="str">
            <v>CBAG320801</v>
          </cell>
          <cell r="B3229" t="str">
            <v>Manutenção do sistema elétrico</v>
          </cell>
          <cell r="C3229">
            <v>31476881.670000002</v>
          </cell>
          <cell r="D3229">
            <v>214363211.37</v>
          </cell>
          <cell r="F3229">
            <v>14962505</v>
          </cell>
          <cell r="G3229">
            <v>39483222.240000002</v>
          </cell>
          <cell r="I3229">
            <v>3360836.9</v>
          </cell>
          <cell r="J3229">
            <v>3364480.76</v>
          </cell>
          <cell r="K3229">
            <v>3421948.06</v>
          </cell>
          <cell r="L3229">
            <v>3375467.92</v>
          </cell>
          <cell r="M3229">
            <v>3642117.77</v>
          </cell>
          <cell r="N3229">
            <v>3679280.74</v>
          </cell>
          <cell r="O3229">
            <v>2001919.35</v>
          </cell>
          <cell r="P3229">
            <v>0</v>
          </cell>
          <cell r="Q3229">
            <v>1706576.23</v>
          </cell>
          <cell r="R3229">
            <v>2425851.67</v>
          </cell>
          <cell r="S3229">
            <v>3341276.63</v>
          </cell>
          <cell r="T3229">
            <v>3633055.64</v>
          </cell>
          <cell r="V3229">
            <v>2117341.34</v>
          </cell>
          <cell r="W3229">
            <v>1922595.91</v>
          </cell>
          <cell r="X3229">
            <v>2135020.75</v>
          </cell>
          <cell r="Y3229">
            <v>1753903.9</v>
          </cell>
          <cell r="Z3229">
            <v>1760657.98</v>
          </cell>
          <cell r="AA3229">
            <v>1755046.63</v>
          </cell>
          <cell r="AB3229">
            <v>1725069.58</v>
          </cell>
          <cell r="AC3229">
            <v>2270878.65</v>
          </cell>
          <cell r="AD3229">
            <v>2269194.5</v>
          </cell>
          <cell r="AE3229">
            <v>2120750.19</v>
          </cell>
          <cell r="AF3229">
            <v>2470071.1800000002</v>
          </cell>
          <cell r="AG3229">
            <v>2235359.94</v>
          </cell>
          <cell r="AH3229">
            <v>2271587.0099999998</v>
          </cell>
          <cell r="AI3229">
            <v>202.18</v>
          </cell>
          <cell r="AJ3229">
            <v>471.78</v>
          </cell>
          <cell r="AK3229">
            <v>539.02</v>
          </cell>
          <cell r="AL3229">
            <v>539.02</v>
          </cell>
          <cell r="AN3229">
            <v>1546496.21</v>
          </cell>
          <cell r="AP3229">
            <v>1101240.05</v>
          </cell>
          <cell r="AQ3229">
            <v>1101240.06</v>
          </cell>
          <cell r="AR3229">
            <v>1101240.04</v>
          </cell>
          <cell r="AS3229">
            <v>1101240.05</v>
          </cell>
          <cell r="AT3229">
            <v>34760826.509999998</v>
          </cell>
          <cell r="AU3229">
            <v>2488212.2200000002</v>
          </cell>
          <cell r="AV3229">
            <v>2088956.32</v>
          </cell>
          <cell r="AW3229">
            <v>2536019.7200000002</v>
          </cell>
          <cell r="AX3229">
            <v>1214561.52</v>
          </cell>
          <cell r="BA3229">
            <v>410087894.20999998</v>
          </cell>
          <cell r="BB3229">
            <v>-71805150.189999998</v>
          </cell>
          <cell r="BC3229">
            <v>338282744.01999998</v>
          </cell>
        </row>
        <row r="3230">
          <cell r="A3230" t="str">
            <v>4111267</v>
          </cell>
          <cell r="B3230" t="str">
            <v>GR21-SISTEMA ELETRICO/HIDROMETRIA-SERVICO</v>
          </cell>
          <cell r="C3230">
            <v>4329622.2699999996</v>
          </cell>
          <cell r="AT3230">
            <v>892815.63</v>
          </cell>
          <cell r="BA3230">
            <v>5222437.9000000004</v>
          </cell>
          <cell r="BC3230">
            <v>5222437.9000000004</v>
          </cell>
        </row>
        <row r="3231">
          <cell r="A3231" t="str">
            <v>4111268</v>
          </cell>
          <cell r="B3231" t="str">
            <v>GR21-SISTEMA ELETR/LIMPEZA DE FAIXA#PROGR SOCIAL</v>
          </cell>
          <cell r="D3231">
            <v>289496.96000000002</v>
          </cell>
          <cell r="BA3231">
            <v>289496.96000000002</v>
          </cell>
          <cell r="BC3231">
            <v>289496.96000000002</v>
          </cell>
        </row>
        <row r="3232">
          <cell r="A3232" t="str">
            <v>4111269</v>
          </cell>
          <cell r="B3232" t="str">
            <v>GR21-SISTEMA ELETRICO/LIMPEZA DE FAIXA DE SERVIDAO</v>
          </cell>
          <cell r="C3232">
            <v>2355925.37</v>
          </cell>
          <cell r="D3232">
            <v>27426572.140000001</v>
          </cell>
          <cell r="AW3232">
            <v>39100</v>
          </cell>
          <cell r="BA3232">
            <v>29821597.510000002</v>
          </cell>
          <cell r="BC3232">
            <v>29821597.510000002</v>
          </cell>
        </row>
        <row r="3233">
          <cell r="A3233" t="str">
            <v>4111270</v>
          </cell>
          <cell r="B3233" t="str">
            <v>GR21-SISTEMA ELETRICO / MANUTENCAO # EMERGENCIAS</v>
          </cell>
          <cell r="D3233">
            <v>102919854.37</v>
          </cell>
          <cell r="BA3233">
            <v>102919854.37</v>
          </cell>
          <cell r="BC3233">
            <v>102919854.37</v>
          </cell>
        </row>
        <row r="3234">
          <cell r="A3234" t="str">
            <v>4111271</v>
          </cell>
          <cell r="B3234" t="str">
            <v>GR21-SISTEMA ELETR/MANUTENCAO LINHAS E REDES-DIS</v>
          </cell>
          <cell r="D3234">
            <v>64902366.280000001</v>
          </cell>
          <cell r="BA3234">
            <v>64902366.280000001</v>
          </cell>
          <cell r="BC3234">
            <v>64902366.280000001</v>
          </cell>
        </row>
        <row r="3235">
          <cell r="A3235" t="str">
            <v>4111272</v>
          </cell>
          <cell r="B3235" t="str">
            <v>GR21-SISTEMA ELETRICO / MANUTENCAO E OPERACAO</v>
          </cell>
          <cell r="C3235">
            <v>23381408.399999999</v>
          </cell>
          <cell r="D3235">
            <v>4813182.1100000003</v>
          </cell>
          <cell r="F3235">
            <v>14962505</v>
          </cell>
          <cell r="G3235">
            <v>39483222.240000002</v>
          </cell>
          <cell r="I3235">
            <v>3136110.66</v>
          </cell>
          <cell r="J3235">
            <v>3136110.64</v>
          </cell>
          <cell r="K3235">
            <v>3137610.66</v>
          </cell>
          <cell r="L3235">
            <v>3157652.55</v>
          </cell>
          <cell r="M3235">
            <v>3364018.42</v>
          </cell>
          <cell r="N3235">
            <v>3445877.43</v>
          </cell>
          <cell r="O3235">
            <v>1868181.93</v>
          </cell>
          <cell r="Q3235">
            <v>1575655.6</v>
          </cell>
          <cell r="R3235">
            <v>2234282</v>
          </cell>
          <cell r="S3235">
            <v>3043291.94</v>
          </cell>
          <cell r="T3235">
            <v>3351153.07</v>
          </cell>
          <cell r="V3235">
            <v>1783124</v>
          </cell>
          <cell r="W3235">
            <v>1578174.01</v>
          </cell>
          <cell r="X3235">
            <v>1783095.07</v>
          </cell>
          <cell r="Y3235">
            <v>1434889.75</v>
          </cell>
          <cell r="Z3235">
            <v>1434926.2</v>
          </cell>
          <cell r="AA3235">
            <v>1434889.75</v>
          </cell>
          <cell r="AB3235">
            <v>1421313.97</v>
          </cell>
          <cell r="AC3235">
            <v>1869747.39</v>
          </cell>
          <cell r="AD3235">
            <v>1871463.29</v>
          </cell>
          <cell r="AE3235">
            <v>1630991.58</v>
          </cell>
          <cell r="AF3235">
            <v>2070066.81</v>
          </cell>
          <cell r="AG3235">
            <v>1845395.73</v>
          </cell>
          <cell r="AH3235">
            <v>1871478.3</v>
          </cell>
          <cell r="AI3235">
            <v>202.18</v>
          </cell>
          <cell r="AJ3235">
            <v>471.78</v>
          </cell>
          <cell r="AK3235">
            <v>539.02</v>
          </cell>
          <cell r="AL3235">
            <v>539.02</v>
          </cell>
          <cell r="AN3235">
            <v>1546496.21</v>
          </cell>
          <cell r="AP3235">
            <v>1101240.05</v>
          </cell>
          <cell r="AQ3235">
            <v>1101240.06</v>
          </cell>
          <cell r="AR3235">
            <v>1101240.04</v>
          </cell>
          <cell r="AS3235">
            <v>1101240.05</v>
          </cell>
          <cell r="AT3235">
            <v>33868010.880000003</v>
          </cell>
          <cell r="AU3235">
            <v>2488212.2200000002</v>
          </cell>
          <cell r="AV3235">
            <v>2088956.32</v>
          </cell>
          <cell r="AW3235">
            <v>2496919.7200000002</v>
          </cell>
          <cell r="AX3235">
            <v>1214561.52</v>
          </cell>
          <cell r="BA3235">
            <v>184229687.56999999</v>
          </cell>
          <cell r="BB3235">
            <v>-71805150.189999998</v>
          </cell>
          <cell r="BC3235">
            <v>112424537.38</v>
          </cell>
        </row>
        <row r="3236">
          <cell r="A3236" t="str">
            <v>4111273</v>
          </cell>
          <cell r="B3236" t="str">
            <v>GR21-SISTEMA ELETR/MEDIDORES#SERV RECUPERACAO</v>
          </cell>
          <cell r="D3236">
            <v>1061298.3899999999</v>
          </cell>
          <cell r="BA3236">
            <v>1061298.3899999999</v>
          </cell>
          <cell r="BC3236">
            <v>1061298.3899999999</v>
          </cell>
        </row>
        <row r="3237">
          <cell r="A3237" t="str">
            <v>4111274</v>
          </cell>
          <cell r="B3237" t="str">
            <v>GR21-SISTEMA ELETRICO / PODA DE ARVORES</v>
          </cell>
          <cell r="D3237">
            <v>12917454.119999999</v>
          </cell>
          <cell r="BA3237">
            <v>12917454.119999999</v>
          </cell>
          <cell r="BC3237">
            <v>12917454.119999999</v>
          </cell>
        </row>
        <row r="3238">
          <cell r="A3238" t="str">
            <v>4111278</v>
          </cell>
          <cell r="B3238" t="str">
            <v>GR21-SISTEMA ELETR/TRANSFORMADOR#SERV RECUPERACAO</v>
          </cell>
          <cell r="D3238">
            <v>12272</v>
          </cell>
          <cell r="BA3238">
            <v>12272</v>
          </cell>
          <cell r="BC3238">
            <v>12272</v>
          </cell>
        </row>
        <row r="3239">
          <cell r="A3239" t="str">
            <v>4121269</v>
          </cell>
          <cell r="B3239" t="str">
            <v>GR21-SISTEMA ELETRICO/LIMPEZA DE FAIXA DE SERVIDAO</v>
          </cell>
        </row>
        <row r="3240">
          <cell r="A3240" t="str">
            <v>4121272</v>
          </cell>
          <cell r="B3240" t="str">
            <v>GR21-SISTEMA ELETRICO / MANUTENCAO E OPERACAO</v>
          </cell>
          <cell r="C3240">
            <v>1409925.63</v>
          </cell>
          <cell r="I3240">
            <v>224726.24</v>
          </cell>
          <cell r="J3240">
            <v>228370.12</v>
          </cell>
          <cell r="K3240">
            <v>284337.40000000002</v>
          </cell>
          <cell r="L3240">
            <v>217815.37</v>
          </cell>
          <cell r="M3240">
            <v>278099.34999999998</v>
          </cell>
          <cell r="N3240">
            <v>233403.31</v>
          </cell>
          <cell r="O3240">
            <v>133737.42000000001</v>
          </cell>
          <cell r="Q3240">
            <v>130920.63</v>
          </cell>
          <cell r="R3240">
            <v>191569.67</v>
          </cell>
          <cell r="S3240">
            <v>297984.69</v>
          </cell>
          <cell r="T3240">
            <v>281902.57</v>
          </cell>
          <cell r="V3240">
            <v>334217.34000000003</v>
          </cell>
          <cell r="W3240">
            <v>344421.9</v>
          </cell>
          <cell r="X3240">
            <v>351925.68</v>
          </cell>
          <cell r="Y3240">
            <v>319014.15000000002</v>
          </cell>
          <cell r="Z3240">
            <v>325731.78000000003</v>
          </cell>
          <cell r="AA3240">
            <v>320156.88</v>
          </cell>
          <cell r="AB3240">
            <v>303755.61</v>
          </cell>
          <cell r="AC3240">
            <v>401131.26</v>
          </cell>
          <cell r="AD3240">
            <v>397731.21</v>
          </cell>
          <cell r="AE3240">
            <v>489758.61</v>
          </cell>
          <cell r="AF3240">
            <v>400004.37</v>
          </cell>
          <cell r="AG3240">
            <v>389964.21</v>
          </cell>
          <cell r="AH3240">
            <v>400108.71</v>
          </cell>
          <cell r="BA3240">
            <v>8690714.1099999994</v>
          </cell>
          <cell r="BC3240">
            <v>8690714.1099999994</v>
          </cell>
        </row>
        <row r="3241">
          <cell r="A3241" t="str">
            <v>4151272</v>
          </cell>
          <cell r="B3241" t="str">
            <v>GR21-SISTEMA ELETRICO / MANUTENCAO E OPERACAO</v>
          </cell>
          <cell r="D3241">
            <v>20715</v>
          </cell>
          <cell r="P3241">
            <v>0</v>
          </cell>
          <cell r="BA3241">
            <v>20715</v>
          </cell>
          <cell r="BC3241">
            <v>20715</v>
          </cell>
        </row>
        <row r="3242">
          <cell r="A3242" t="str">
            <v>CBAG320802</v>
          </cell>
          <cell r="B3242" t="str">
            <v>Manutenção de instalações</v>
          </cell>
          <cell r="C3242">
            <v>34568831.479999997</v>
          </cell>
          <cell r="D3242">
            <v>43461828.780000001</v>
          </cell>
          <cell r="E3242">
            <v>7070824.9100000001</v>
          </cell>
          <cell r="F3242">
            <v>1813210.93</v>
          </cell>
          <cell r="G3242">
            <v>404015.35999999999</v>
          </cell>
          <cell r="H3242">
            <v>1168548.82</v>
          </cell>
          <cell r="I3242">
            <v>49671.51</v>
          </cell>
          <cell r="J3242">
            <v>49671.51</v>
          </cell>
          <cell r="K3242">
            <v>397762.58</v>
          </cell>
          <cell r="L3242">
            <v>49671.51</v>
          </cell>
          <cell r="M3242">
            <v>52551.21</v>
          </cell>
          <cell r="N3242">
            <v>409363.27</v>
          </cell>
          <cell r="O3242">
            <v>29954.959999999999</v>
          </cell>
          <cell r="Q3242">
            <v>-933.44</v>
          </cell>
          <cell r="R3242">
            <v>1531393.93</v>
          </cell>
          <cell r="S3242">
            <v>397535.11</v>
          </cell>
          <cell r="T3242">
            <v>53147.43</v>
          </cell>
          <cell r="V3242">
            <v>34039.69</v>
          </cell>
          <cell r="W3242">
            <v>30111.439999999999</v>
          </cell>
          <cell r="X3242">
            <v>30111.439999999999</v>
          </cell>
          <cell r="Y3242">
            <v>27334.78</v>
          </cell>
          <cell r="Z3242">
            <v>27334.78</v>
          </cell>
          <cell r="AA3242">
            <v>27347.67</v>
          </cell>
          <cell r="AB3242">
            <v>27445.07</v>
          </cell>
          <cell r="AC3242">
            <v>203540.94</v>
          </cell>
          <cell r="AD3242">
            <v>35540.94</v>
          </cell>
          <cell r="AE3242">
            <v>370510.22</v>
          </cell>
          <cell r="AF3242">
            <v>59540.94</v>
          </cell>
          <cell r="AG3242">
            <v>35431.589999999997</v>
          </cell>
          <cell r="AH3242">
            <v>35540.94</v>
          </cell>
          <cell r="AI3242">
            <v>4888.2</v>
          </cell>
          <cell r="AJ3242">
            <v>8237.2099999999991</v>
          </cell>
          <cell r="AK3242">
            <v>9326.02</v>
          </cell>
          <cell r="AL3242">
            <v>8723.64</v>
          </cell>
          <cell r="AN3242">
            <v>21737.7</v>
          </cell>
          <cell r="AP3242">
            <v>13442.08</v>
          </cell>
          <cell r="AQ3242">
            <v>13442.08</v>
          </cell>
          <cell r="AR3242">
            <v>13442.08</v>
          </cell>
          <cell r="AS3242">
            <v>13442.08</v>
          </cell>
          <cell r="AT3242">
            <v>4095703.91</v>
          </cell>
          <cell r="AU3242">
            <v>26349.48</v>
          </cell>
          <cell r="AV3242">
            <v>23941.58</v>
          </cell>
          <cell r="AW3242">
            <v>38193.03</v>
          </cell>
          <cell r="AY3242">
            <v>150402.98000000001</v>
          </cell>
          <cell r="AZ3242">
            <v>323587.37</v>
          </cell>
          <cell r="BA3242">
            <v>97215739.739999995</v>
          </cell>
          <cell r="BC3242">
            <v>97215739.739999995</v>
          </cell>
          <cell r="BD3242">
            <v>462135.77</v>
          </cell>
        </row>
        <row r="3243">
          <cell r="A3243" t="str">
            <v>4111239</v>
          </cell>
          <cell r="B3243" t="str">
            <v>GR21-INSTALACAO/AREA VERDE-SERVICO</v>
          </cell>
          <cell r="C3243">
            <v>2951744.21</v>
          </cell>
          <cell r="D3243">
            <v>4520874.43</v>
          </cell>
          <cell r="AT3243">
            <v>835971.75</v>
          </cell>
          <cell r="AZ3243">
            <v>0</v>
          </cell>
          <cell r="BA3243">
            <v>8308590.3899999997</v>
          </cell>
          <cell r="BC3243">
            <v>8308590.3899999997</v>
          </cell>
          <cell r="BD3243">
            <v>0</v>
          </cell>
        </row>
        <row r="3244">
          <cell r="A3244" t="str">
            <v>4111240</v>
          </cell>
          <cell r="B3244" t="str">
            <v>GR21-INSTALACAO / CONSTRUCAO DE INSTALACOES</v>
          </cell>
          <cell r="C3244">
            <v>154744.66</v>
          </cell>
          <cell r="D3244">
            <v>468578.15</v>
          </cell>
          <cell r="BA3244">
            <v>623322.81000000006</v>
          </cell>
          <cell r="BC3244">
            <v>623322.81000000006</v>
          </cell>
        </row>
        <row r="3245">
          <cell r="A3245" t="str">
            <v>4111241</v>
          </cell>
          <cell r="B3245" t="str">
            <v>GR21-INSTALACAO / DESMONTAGEM DE INSTALACOES</v>
          </cell>
          <cell r="D3245">
            <v>68969.399999999994</v>
          </cell>
          <cell r="BA3245">
            <v>68969.399999999994</v>
          </cell>
          <cell r="BC3245">
            <v>68969.399999999994</v>
          </cell>
        </row>
        <row r="3246">
          <cell r="A3246" t="str">
            <v>4111242</v>
          </cell>
          <cell r="B3246" t="str">
            <v>GR21-INSTALACAO/ELEVADORES-SERVICO</v>
          </cell>
          <cell r="C3246">
            <v>75724.38</v>
          </cell>
          <cell r="D3246">
            <v>28444.85</v>
          </cell>
          <cell r="AT3246">
            <v>9048.93</v>
          </cell>
          <cell r="AZ3246">
            <v>0</v>
          </cell>
          <cell r="BA3246">
            <v>113218.16</v>
          </cell>
          <cell r="BC3246">
            <v>113218.16</v>
          </cell>
          <cell r="BD3246">
            <v>0</v>
          </cell>
        </row>
        <row r="3247">
          <cell r="A3247" t="str">
            <v>4111243</v>
          </cell>
          <cell r="B3247" t="str">
            <v>GR21-INSTALACAO / LIMPEZA / DEDETIZACAO</v>
          </cell>
          <cell r="C3247">
            <v>539975.31999999995</v>
          </cell>
          <cell r="D3247">
            <v>5109253.6900000004</v>
          </cell>
          <cell r="I3247">
            <v>7176.83</v>
          </cell>
          <cell r="J3247">
            <v>7176.83</v>
          </cell>
          <cell r="K3247">
            <v>7176.83</v>
          </cell>
          <cell r="L3247">
            <v>7176.83</v>
          </cell>
          <cell r="M3247">
            <v>7881.84</v>
          </cell>
          <cell r="N3247">
            <v>7894.03</v>
          </cell>
          <cell r="O3247">
            <v>4293.37</v>
          </cell>
          <cell r="Q3247">
            <v>2889.97</v>
          </cell>
          <cell r="R3247">
            <v>4132.1499999999996</v>
          </cell>
          <cell r="S3247">
            <v>6193.32</v>
          </cell>
          <cell r="T3247">
            <v>6193.32</v>
          </cell>
          <cell r="V3247">
            <v>2375.08</v>
          </cell>
          <cell r="W3247">
            <v>2375.08</v>
          </cell>
          <cell r="X3247">
            <v>2375.08</v>
          </cell>
          <cell r="Y3247">
            <v>2159.4699999999998</v>
          </cell>
          <cell r="Z3247">
            <v>2159.4699999999998</v>
          </cell>
          <cell r="AA3247">
            <v>2172.36</v>
          </cell>
          <cell r="AB3247">
            <v>2159.4699999999998</v>
          </cell>
          <cell r="AC3247">
            <v>2806.34</v>
          </cell>
          <cell r="AD3247">
            <v>2806.34</v>
          </cell>
          <cell r="AE3247">
            <v>2375.08</v>
          </cell>
          <cell r="AF3247">
            <v>2806.34</v>
          </cell>
          <cell r="AG3247">
            <v>2806.34</v>
          </cell>
          <cell r="AH3247">
            <v>2806.34</v>
          </cell>
          <cell r="AT3247">
            <v>220196.59</v>
          </cell>
          <cell r="AZ3247">
            <v>0</v>
          </cell>
          <cell r="BA3247">
            <v>5969793.71</v>
          </cell>
          <cell r="BC3247">
            <v>5969793.71</v>
          </cell>
          <cell r="BD3247">
            <v>0</v>
          </cell>
        </row>
        <row r="3248">
          <cell r="A3248" t="str">
            <v>4111244</v>
          </cell>
          <cell r="B3248" t="str">
            <v>GR21-INSTAL/LIMPEZA PONTES, ESTRADAS E CAMINHOS</v>
          </cell>
          <cell r="C3248">
            <v>21823.42</v>
          </cell>
          <cell r="BA3248">
            <v>21823.42</v>
          </cell>
          <cell r="BC3248">
            <v>21823.42</v>
          </cell>
        </row>
        <row r="3249">
          <cell r="A3249" t="str">
            <v>4111245</v>
          </cell>
          <cell r="B3249" t="str">
            <v>GR21-INSTALACAO/MANUTENCAO CIVIL-LOCADAS</v>
          </cell>
          <cell r="C3249">
            <v>1438292.92</v>
          </cell>
          <cell r="D3249">
            <v>40086.78</v>
          </cell>
          <cell r="AE3249">
            <v>2400</v>
          </cell>
          <cell r="AT3249">
            <v>836640.51</v>
          </cell>
          <cell r="AZ3249">
            <v>0</v>
          </cell>
          <cell r="BA3249">
            <v>2317420.21</v>
          </cell>
          <cell r="BC3249">
            <v>2317420.21</v>
          </cell>
          <cell r="BD3249">
            <v>0</v>
          </cell>
        </row>
        <row r="3250">
          <cell r="A3250" t="str">
            <v>4111246</v>
          </cell>
          <cell r="B3250" t="str">
            <v>GR21-INSTALACAO / RECEPCAO</v>
          </cell>
          <cell r="C3250">
            <v>255581.1</v>
          </cell>
          <cell r="D3250">
            <v>1970185.69</v>
          </cell>
          <cell r="AT3250">
            <v>106849.74</v>
          </cell>
          <cell r="AZ3250">
            <v>0</v>
          </cell>
          <cell r="BA3250">
            <v>2332616.5299999998</v>
          </cell>
          <cell r="BC3250">
            <v>2332616.5299999998</v>
          </cell>
          <cell r="BD3250">
            <v>0</v>
          </cell>
        </row>
        <row r="3251">
          <cell r="A3251" t="str">
            <v>4111247</v>
          </cell>
          <cell r="B3251" t="str">
            <v>GR21-INSTALACAO/SISTEMA ANTIFURTO-MANUTENCAO</v>
          </cell>
          <cell r="C3251">
            <v>3279.98</v>
          </cell>
          <cell r="D3251">
            <v>5508.28</v>
          </cell>
          <cell r="N3251">
            <v>23500</v>
          </cell>
          <cell r="BA3251">
            <v>32288.26</v>
          </cell>
          <cell r="BC3251">
            <v>32288.26</v>
          </cell>
        </row>
        <row r="3252">
          <cell r="A3252" t="str">
            <v>4111248</v>
          </cell>
          <cell r="B3252" t="str">
            <v>GR21-INSTALACAO/SISTEMA CONTRA INCENDIO-SERVICO</v>
          </cell>
          <cell r="C3252">
            <v>567484.75</v>
          </cell>
          <cell r="D3252">
            <v>1109.43</v>
          </cell>
          <cell r="K3252">
            <v>5444.58</v>
          </cell>
          <cell r="N3252">
            <v>14143.45</v>
          </cell>
          <cell r="S3252">
            <v>2420</v>
          </cell>
          <cell r="AT3252">
            <v>116596.05</v>
          </cell>
          <cell r="AZ3252">
            <v>0</v>
          </cell>
          <cell r="BA3252">
            <v>707198.26</v>
          </cell>
          <cell r="BC3252">
            <v>707198.26</v>
          </cell>
          <cell r="BD3252">
            <v>0</v>
          </cell>
        </row>
        <row r="3253">
          <cell r="A3253" t="str">
            <v>4111249</v>
          </cell>
          <cell r="B3253" t="str">
            <v>GR21-INSTALACAO/SISTEMA DE AR CONDICIONADO-SERVICO</v>
          </cell>
          <cell r="C3253">
            <v>190259.59</v>
          </cell>
          <cell r="D3253">
            <v>329882.89</v>
          </cell>
          <cell r="K3253">
            <v>24225.7</v>
          </cell>
          <cell r="N3253">
            <v>20935.080000000002</v>
          </cell>
          <cell r="S3253">
            <v>26097.93</v>
          </cell>
          <cell r="AE3253">
            <v>42210.58</v>
          </cell>
          <cell r="AT3253">
            <v>43859.58</v>
          </cell>
          <cell r="AZ3253">
            <v>0</v>
          </cell>
          <cell r="BA3253">
            <v>677471.35</v>
          </cell>
          <cell r="BC3253">
            <v>677471.35</v>
          </cell>
          <cell r="BD3253">
            <v>0</v>
          </cell>
        </row>
        <row r="3254">
          <cell r="A3254" t="str">
            <v>4111251</v>
          </cell>
          <cell r="B3254" t="str">
            <v>GR21-INSTALACAO / VIGILANCIA # SERVICOS</v>
          </cell>
          <cell r="C3254">
            <v>8693311.0299999993</v>
          </cell>
          <cell r="D3254">
            <v>772889.68</v>
          </cell>
          <cell r="E3254">
            <v>433272.95</v>
          </cell>
          <cell r="F3254">
            <v>1382806.68</v>
          </cell>
          <cell r="I3254">
            <v>26617.99</v>
          </cell>
          <cell r="J3254">
            <v>26617.99</v>
          </cell>
          <cell r="K3254">
            <v>313191.62</v>
          </cell>
          <cell r="L3254">
            <v>26617.99</v>
          </cell>
          <cell r="M3254">
            <v>27069.7</v>
          </cell>
          <cell r="N3254">
            <v>288702.2</v>
          </cell>
          <cell r="O3254">
            <v>15947.48</v>
          </cell>
          <cell r="Q3254">
            <v>-13168.31</v>
          </cell>
          <cell r="R3254">
            <v>19699.68</v>
          </cell>
          <cell r="S3254">
            <v>312927.99</v>
          </cell>
          <cell r="T3254">
            <v>29608.14</v>
          </cell>
          <cell r="V3254">
            <v>26735.32</v>
          </cell>
          <cell r="W3254">
            <v>22807.07</v>
          </cell>
          <cell r="X3254">
            <v>22807.07</v>
          </cell>
          <cell r="Y3254">
            <v>20696.38</v>
          </cell>
          <cell r="Z3254">
            <v>20696.38</v>
          </cell>
          <cell r="AA3254">
            <v>20696.38</v>
          </cell>
          <cell r="AB3254">
            <v>20696.38</v>
          </cell>
          <cell r="AC3254">
            <v>194911.19</v>
          </cell>
          <cell r="AD3254">
            <v>26911.19</v>
          </cell>
          <cell r="AE3254">
            <v>306435.27</v>
          </cell>
          <cell r="AF3254">
            <v>26911.19</v>
          </cell>
          <cell r="AG3254">
            <v>26911.19</v>
          </cell>
          <cell r="AH3254">
            <v>26911.19</v>
          </cell>
          <cell r="AT3254">
            <v>316550.18</v>
          </cell>
          <cell r="AZ3254">
            <v>0</v>
          </cell>
          <cell r="BA3254">
            <v>13436789.189999999</v>
          </cell>
          <cell r="BC3254">
            <v>13436789.189999999</v>
          </cell>
          <cell r="BD3254">
            <v>0</v>
          </cell>
        </row>
        <row r="3255">
          <cell r="A3255" t="str">
            <v>4111252</v>
          </cell>
          <cell r="B3255" t="str">
            <v>GR21-INSTALACAO / ZELADORIA</v>
          </cell>
          <cell r="C3255">
            <v>4884330.53</v>
          </cell>
          <cell r="D3255">
            <v>2124008.7000000002</v>
          </cell>
          <cell r="I3255">
            <v>15876.69</v>
          </cell>
          <cell r="J3255">
            <v>15876.69</v>
          </cell>
          <cell r="K3255">
            <v>15876.69</v>
          </cell>
          <cell r="L3255">
            <v>15876.69</v>
          </cell>
          <cell r="M3255">
            <v>17599.669999999998</v>
          </cell>
          <cell r="N3255">
            <v>17599.669999999998</v>
          </cell>
          <cell r="O3255">
            <v>9714.11</v>
          </cell>
          <cell r="Q3255">
            <v>8094.9</v>
          </cell>
          <cell r="R3255">
            <v>11562.1</v>
          </cell>
          <cell r="S3255">
            <v>17345.919999999998</v>
          </cell>
          <cell r="T3255">
            <v>17345.97</v>
          </cell>
          <cell r="V3255">
            <v>4929.29</v>
          </cell>
          <cell r="W3255">
            <v>4929.29</v>
          </cell>
          <cell r="X3255">
            <v>4929.29</v>
          </cell>
          <cell r="Y3255">
            <v>4478.93</v>
          </cell>
          <cell r="Z3255">
            <v>4478.93</v>
          </cell>
          <cell r="AA3255">
            <v>4478.93</v>
          </cell>
          <cell r="AB3255">
            <v>4589.22</v>
          </cell>
          <cell r="AC3255">
            <v>5823.41</v>
          </cell>
          <cell r="AD3255">
            <v>5823.41</v>
          </cell>
          <cell r="AE3255">
            <v>4929.29</v>
          </cell>
          <cell r="AF3255">
            <v>5823.41</v>
          </cell>
          <cell r="AG3255">
            <v>5714.06</v>
          </cell>
          <cell r="AH3255">
            <v>5823.41</v>
          </cell>
          <cell r="AI3255">
            <v>3788.2</v>
          </cell>
          <cell r="AJ3255">
            <v>8237.2099999999991</v>
          </cell>
          <cell r="AK3255">
            <v>9326.02</v>
          </cell>
          <cell r="AL3255">
            <v>8723.64</v>
          </cell>
          <cell r="BA3255">
            <v>7267934.2699999996</v>
          </cell>
          <cell r="BC3255">
            <v>7267934.2699999996</v>
          </cell>
          <cell r="BD3255">
            <v>0</v>
          </cell>
        </row>
        <row r="3256">
          <cell r="A3256" t="str">
            <v>4111253</v>
          </cell>
          <cell r="B3256" t="str">
            <v>GR21-INSTALACOES/MANUTENCAO CIVIL-PROPRIA-SERVICO</v>
          </cell>
          <cell r="C3256">
            <v>4850089.57</v>
          </cell>
          <cell r="D3256">
            <v>2620110.06</v>
          </cell>
          <cell r="E3256">
            <v>4063400.56</v>
          </cell>
          <cell r="F3256">
            <v>103219.83</v>
          </cell>
          <cell r="K3256">
            <v>31847.16</v>
          </cell>
          <cell r="N3256">
            <v>36588.839999999997</v>
          </cell>
          <cell r="Q3256">
            <v>1250</v>
          </cell>
          <cell r="R3256">
            <v>1496000</v>
          </cell>
          <cell r="S3256">
            <v>32549.95</v>
          </cell>
          <cell r="AE3256">
            <v>12160</v>
          </cell>
          <cell r="AF3256">
            <v>24000</v>
          </cell>
          <cell r="AI3256">
            <v>1100</v>
          </cell>
          <cell r="AT3256">
            <v>592471.96</v>
          </cell>
          <cell r="AW3256">
            <v>9555</v>
          </cell>
          <cell r="AZ3256">
            <v>0</v>
          </cell>
          <cell r="BA3256">
            <v>13874342.93</v>
          </cell>
          <cell r="BC3256">
            <v>13874342.93</v>
          </cell>
          <cell r="BD3256">
            <v>0</v>
          </cell>
        </row>
        <row r="3257">
          <cell r="A3257" t="str">
            <v>4121239</v>
          </cell>
          <cell r="B3257" t="str">
            <v>GR21-INSTALACAO/AREA VERDE-SERVICO</v>
          </cell>
        </row>
        <row r="3258">
          <cell r="A3258" t="str">
            <v>4121240</v>
          </cell>
          <cell r="B3258" t="str">
            <v>GR21-INSTALACAO / CONSTRUCAO DE INSTALACOES</v>
          </cell>
          <cell r="D3258">
            <v>4097710.37</v>
          </cell>
          <cell r="BA3258">
            <v>4097710.37</v>
          </cell>
          <cell r="BC3258">
            <v>4097710.37</v>
          </cell>
        </row>
        <row r="3259">
          <cell r="A3259" t="str">
            <v>4121241</v>
          </cell>
          <cell r="B3259" t="str">
            <v>GR21-INSTALACAO / DESMONTAGEM DE INSTALACOES</v>
          </cell>
          <cell r="D3259">
            <v>383337.3</v>
          </cell>
          <cell r="BA3259">
            <v>383337.3</v>
          </cell>
          <cell r="BC3259">
            <v>383337.3</v>
          </cell>
        </row>
        <row r="3260">
          <cell r="A3260" t="str">
            <v>4121242</v>
          </cell>
          <cell r="B3260" t="str">
            <v>GR21-INSTALACAO/ELEVADORES-SERVICO</v>
          </cell>
        </row>
        <row r="3261">
          <cell r="A3261" t="str">
            <v>4121243</v>
          </cell>
          <cell r="B3261" t="str">
            <v>GR21-INSTALACAO / LIMPEZA / DEDETIZACAO</v>
          </cell>
          <cell r="C3261">
            <v>2179961.89</v>
          </cell>
          <cell r="BA3261">
            <v>2179961.89</v>
          </cell>
          <cell r="BC3261">
            <v>2179961.89</v>
          </cell>
        </row>
        <row r="3262">
          <cell r="A3262" t="str">
            <v>4121245</v>
          </cell>
          <cell r="B3262" t="str">
            <v>GR21-INSTALACAO/MANUTENCAO CIVIL-LOCADAS</v>
          </cell>
        </row>
        <row r="3263">
          <cell r="A3263" t="str">
            <v>4121248</v>
          </cell>
          <cell r="B3263" t="str">
            <v>GR21-INSTALACAO/SISTEMA CONTRA INCENDIO-SERVICO</v>
          </cell>
          <cell r="C3263">
            <v>680</v>
          </cell>
          <cell r="BA3263">
            <v>680</v>
          </cell>
          <cell r="BC3263">
            <v>680</v>
          </cell>
        </row>
        <row r="3264">
          <cell r="A3264" t="str">
            <v>4121249</v>
          </cell>
          <cell r="B3264" t="str">
            <v>GR21-INSTALACAO/SISTEMA DE AR CONDICIONADO-SERVICO</v>
          </cell>
          <cell r="C3264">
            <v>120</v>
          </cell>
          <cell r="BA3264">
            <v>120</v>
          </cell>
          <cell r="BC3264">
            <v>120</v>
          </cell>
        </row>
        <row r="3265">
          <cell r="A3265" t="str">
            <v>4121251</v>
          </cell>
          <cell r="B3265" t="str">
            <v>GR21-INSTALACAO / VIGILANCIA # SERVICOS</v>
          </cell>
          <cell r="C3265">
            <v>217626.57</v>
          </cell>
          <cell r="BA3265">
            <v>217626.57</v>
          </cell>
          <cell r="BC3265">
            <v>217626.57</v>
          </cell>
        </row>
        <row r="3266">
          <cell r="A3266" t="str">
            <v>4121252</v>
          </cell>
          <cell r="B3266" t="str">
            <v>GR21-INSTALACAO / ZELADORIA</v>
          </cell>
          <cell r="C3266">
            <v>81310.55</v>
          </cell>
          <cell r="H3266">
            <v>990</v>
          </cell>
          <cell r="BA3266">
            <v>82300.55</v>
          </cell>
          <cell r="BC3266">
            <v>82300.55</v>
          </cell>
        </row>
        <row r="3267">
          <cell r="A3267" t="str">
            <v>4121253</v>
          </cell>
          <cell r="B3267" t="str">
            <v>GR21-INSTALACOES/MANUTENCAO CIVIL-PROPRIA-SERVICO</v>
          </cell>
          <cell r="C3267">
            <v>392606.66</v>
          </cell>
          <cell r="BA3267">
            <v>392606.66</v>
          </cell>
          <cell r="BC3267">
            <v>392606.66</v>
          </cell>
        </row>
        <row r="3268">
          <cell r="A3268" t="str">
            <v>4131240</v>
          </cell>
          <cell r="B3268" t="str">
            <v>GR21-INSTALACAO / CONSTRUCAO DE INSTALACOES</v>
          </cell>
        </row>
        <row r="3269">
          <cell r="A3269" t="str">
            <v>4131251</v>
          </cell>
          <cell r="B3269" t="str">
            <v>GR21-INSTALACAO / VIGILANCIA # SERVICOS</v>
          </cell>
          <cell r="E3269">
            <v>141729.48000000001</v>
          </cell>
          <cell r="BA3269">
            <v>141729.48000000001</v>
          </cell>
          <cell r="BC3269">
            <v>141729.48000000001</v>
          </cell>
        </row>
        <row r="3270">
          <cell r="A3270" t="str">
            <v>4131253</v>
          </cell>
          <cell r="B3270" t="str">
            <v>GR21-INSTALACOES/MANUTENCAO CIVIL-PROPRIA-SERVICO</v>
          </cell>
          <cell r="E3270">
            <v>59910.53</v>
          </cell>
          <cell r="BA3270">
            <v>59910.53</v>
          </cell>
          <cell r="BC3270">
            <v>59910.53</v>
          </cell>
        </row>
        <row r="3271">
          <cell r="A3271" t="str">
            <v>4151239</v>
          </cell>
          <cell r="B3271" t="str">
            <v>GR21-INSTALACAO/AREA VERDE-SERVICO</v>
          </cell>
          <cell r="C3271">
            <v>466029.01</v>
          </cell>
          <cell r="D3271">
            <v>965260.07</v>
          </cell>
          <cell r="H3271">
            <v>19530.05</v>
          </cell>
          <cell r="AY3271">
            <v>4031.38</v>
          </cell>
          <cell r="AZ3271">
            <v>6974.27</v>
          </cell>
          <cell r="BA3271">
            <v>1461824.78</v>
          </cell>
          <cell r="BC3271">
            <v>1461824.78</v>
          </cell>
          <cell r="BD3271">
            <v>2577.8000000000002</v>
          </cell>
        </row>
        <row r="3272">
          <cell r="A3272" t="str">
            <v>4151240</v>
          </cell>
          <cell r="B3272" t="str">
            <v>GR21-INSTALACAO / CONSTRUCAO DE INSTALACOES</v>
          </cell>
          <cell r="D3272">
            <v>20823.900000000001</v>
          </cell>
          <cell r="BA3272">
            <v>20823.900000000001</v>
          </cell>
          <cell r="BC3272">
            <v>20823.900000000001</v>
          </cell>
        </row>
        <row r="3273">
          <cell r="A3273" t="str">
            <v>4151241</v>
          </cell>
          <cell r="B3273" t="str">
            <v>GR21-INSTALACAO / DESMONTAGEM DE INSTALACOES</v>
          </cell>
          <cell r="D3273">
            <v>16200</v>
          </cell>
          <cell r="BA3273">
            <v>16200</v>
          </cell>
          <cell r="BC3273">
            <v>16200</v>
          </cell>
        </row>
        <row r="3274">
          <cell r="A3274" t="str">
            <v>4151242</v>
          </cell>
          <cell r="B3274" t="str">
            <v>GR21-INSTALACAO/ELEVADORES-SERVICO</v>
          </cell>
          <cell r="C3274">
            <v>4934.92</v>
          </cell>
          <cell r="D3274">
            <v>19252.13</v>
          </cell>
          <cell r="AY3274">
            <v>168.2</v>
          </cell>
          <cell r="AZ3274">
            <v>567.48</v>
          </cell>
          <cell r="BA3274">
            <v>24922.73</v>
          </cell>
          <cell r="BC3274">
            <v>24922.73</v>
          </cell>
          <cell r="BD3274">
            <v>49.32</v>
          </cell>
        </row>
        <row r="3275">
          <cell r="A3275" t="str">
            <v>4151243</v>
          </cell>
          <cell r="B3275" t="str">
            <v>GR21-INSTALACAO / LIMPEZA / DEDETIZACAO</v>
          </cell>
          <cell r="C3275">
            <v>958232.81</v>
          </cell>
          <cell r="D3275">
            <v>3132354.94</v>
          </cell>
          <cell r="H3275">
            <v>412052.76</v>
          </cell>
          <cell r="AT3275">
            <v>49274.78</v>
          </cell>
          <cell r="AU3275">
            <v>26349.48</v>
          </cell>
          <cell r="AY3275">
            <v>25774.19</v>
          </cell>
          <cell r="AZ3275">
            <v>25539.599999999999</v>
          </cell>
          <cell r="BA3275">
            <v>4629578.5599999996</v>
          </cell>
          <cell r="BC3275">
            <v>4629578.5599999996</v>
          </cell>
          <cell r="BD3275">
            <v>8259.06</v>
          </cell>
        </row>
        <row r="3276">
          <cell r="A3276" t="str">
            <v>4151245</v>
          </cell>
          <cell r="B3276" t="str">
            <v>GR21-INSTALACAO/MANUTENCAO CIVIL-LOCADAS</v>
          </cell>
          <cell r="C3276">
            <v>264265.69</v>
          </cell>
          <cell r="D3276">
            <v>590769.77</v>
          </cell>
          <cell r="H3276">
            <v>46029.1</v>
          </cell>
          <cell r="AY3276">
            <v>8961.61</v>
          </cell>
          <cell r="AZ3276">
            <v>35821.300000000003</v>
          </cell>
          <cell r="BA3276">
            <v>945847.47</v>
          </cell>
          <cell r="BC3276">
            <v>945847.47</v>
          </cell>
          <cell r="BD3276">
            <v>73271.210000000006</v>
          </cell>
        </row>
        <row r="3277">
          <cell r="A3277" t="str">
            <v>4151246</v>
          </cell>
          <cell r="B3277" t="str">
            <v>GR21-INSTALACAO / RECEPCAO</v>
          </cell>
          <cell r="C3277">
            <v>112828.33</v>
          </cell>
          <cell r="D3277">
            <v>531149.65</v>
          </cell>
          <cell r="H3277">
            <v>50196.82</v>
          </cell>
          <cell r="AY3277">
            <v>10213.950000000001</v>
          </cell>
          <cell r="AZ3277">
            <v>51942.82</v>
          </cell>
          <cell r="BA3277">
            <v>756331.57</v>
          </cell>
          <cell r="BC3277">
            <v>756331.57</v>
          </cell>
          <cell r="BD3277">
            <v>201488.12</v>
          </cell>
        </row>
        <row r="3278">
          <cell r="A3278" t="str">
            <v>4151247</v>
          </cell>
          <cell r="B3278" t="str">
            <v>GR21-INSTALACAO/SISTEMA ANTIFURTO-MANUTENCAO</v>
          </cell>
          <cell r="D3278">
            <v>171262.91</v>
          </cell>
          <cell r="BA3278">
            <v>171262.91</v>
          </cell>
          <cell r="BC3278">
            <v>171262.91</v>
          </cell>
        </row>
        <row r="3279">
          <cell r="A3279" t="str">
            <v>4151248</v>
          </cell>
          <cell r="B3279" t="str">
            <v>GR21-INSTALACAO/SISTEMA CONTRA INCENDIO-SERVICO</v>
          </cell>
          <cell r="C3279">
            <v>10085.780000000001</v>
          </cell>
          <cell r="D3279">
            <v>18737.560000000001</v>
          </cell>
          <cell r="AY3279">
            <v>85.76</v>
          </cell>
          <cell r="AZ3279">
            <v>706.63</v>
          </cell>
          <cell r="BA3279">
            <v>29615.73</v>
          </cell>
          <cell r="BC3279">
            <v>29615.73</v>
          </cell>
          <cell r="BD3279">
            <v>667.34</v>
          </cell>
        </row>
        <row r="3280">
          <cell r="A3280" t="str">
            <v>4151249</v>
          </cell>
          <cell r="B3280" t="str">
            <v>GR21-INSTALACAO/SISTEMA DE AR CONDICIONADO-SERVICO</v>
          </cell>
          <cell r="C3280">
            <v>349479.63</v>
          </cell>
          <cell r="D3280">
            <v>858177.42</v>
          </cell>
          <cell r="H3280">
            <v>25031.73</v>
          </cell>
          <cell r="AY3280">
            <v>12332.72</v>
          </cell>
          <cell r="AZ3280">
            <v>15761.09</v>
          </cell>
          <cell r="BA3280">
            <v>1260782.5900000001</v>
          </cell>
          <cell r="BC3280">
            <v>1260782.5900000001</v>
          </cell>
          <cell r="BD3280">
            <v>1350.64</v>
          </cell>
        </row>
        <row r="3281">
          <cell r="A3281" t="str">
            <v>4151251</v>
          </cell>
          <cell r="B3281" t="str">
            <v>GR21-INSTALACAO / VIGILANCIA # SERVICOS</v>
          </cell>
          <cell r="C3281">
            <v>3447756.69</v>
          </cell>
          <cell r="D3281">
            <v>10536798.960000001</v>
          </cell>
          <cell r="E3281">
            <v>575073.43999999994</v>
          </cell>
          <cell r="F3281">
            <v>327184.42</v>
          </cell>
          <cell r="H3281">
            <v>521356.44</v>
          </cell>
          <cell r="AN3281">
            <v>21737.7</v>
          </cell>
          <cell r="AP3281">
            <v>13442.08</v>
          </cell>
          <cell r="AQ3281">
            <v>13442.08</v>
          </cell>
          <cell r="AR3281">
            <v>13442.08</v>
          </cell>
          <cell r="AS3281">
            <v>13442.08</v>
          </cell>
          <cell r="AT3281">
            <v>908243.84</v>
          </cell>
          <cell r="AV3281">
            <v>23941.58</v>
          </cell>
          <cell r="AW3281">
            <v>28638.03</v>
          </cell>
          <cell r="AY3281">
            <v>32304.44</v>
          </cell>
          <cell r="AZ3281">
            <v>8973.3700000000008</v>
          </cell>
          <cell r="BA3281">
            <v>16485777.23</v>
          </cell>
          <cell r="BC3281">
            <v>16485777.23</v>
          </cell>
          <cell r="BD3281">
            <v>11283.9</v>
          </cell>
        </row>
        <row r="3282">
          <cell r="A3282" t="str">
            <v>4151252</v>
          </cell>
          <cell r="B3282" t="str">
            <v>GR21-INSTALACAO / ZELADORIA</v>
          </cell>
          <cell r="C3282">
            <v>47290.62</v>
          </cell>
          <cell r="D3282">
            <v>583179.69999999995</v>
          </cell>
          <cell r="BA3282">
            <v>630470.31999999995</v>
          </cell>
          <cell r="BC3282">
            <v>630470.31999999995</v>
          </cell>
          <cell r="BD3282">
            <v>3473.33</v>
          </cell>
        </row>
        <row r="3283">
          <cell r="A3283" t="str">
            <v>4151253</v>
          </cell>
          <cell r="B3283" t="str">
            <v>GR21-INSTALACOES/MANUTENCAO CIVIL-PROPRIA-SERVICO</v>
          </cell>
          <cell r="C3283">
            <v>1408980.87</v>
          </cell>
          <cell r="D3283">
            <v>3476912.07</v>
          </cell>
          <cell r="E3283">
            <v>1797437.95</v>
          </cell>
          <cell r="G3283">
            <v>404015.35999999999</v>
          </cell>
          <cell r="H3283">
            <v>93361.919999999998</v>
          </cell>
          <cell r="AT3283">
            <v>60000</v>
          </cell>
          <cell r="AY3283">
            <v>56530.73</v>
          </cell>
          <cell r="AZ3283">
            <v>177300.81</v>
          </cell>
          <cell r="BA3283">
            <v>7474539.71</v>
          </cell>
          <cell r="BC3283">
            <v>7474539.71</v>
          </cell>
          <cell r="BD3283">
            <v>159715.04999999999</v>
          </cell>
        </row>
        <row r="3284">
          <cell r="A3284" t="str">
            <v>CBAG320803</v>
          </cell>
          <cell r="B3284" t="str">
            <v>Leitura e entrega de faturas</v>
          </cell>
          <cell r="D3284">
            <v>53660137.340000004</v>
          </cell>
          <cell r="BA3284">
            <v>53660137.340000004</v>
          </cell>
          <cell r="BC3284">
            <v>53660137.340000004</v>
          </cell>
        </row>
        <row r="3285">
          <cell r="A3285" t="str">
            <v>4111227</v>
          </cell>
          <cell r="B3285" t="str">
            <v>GR21-CORREIOS-ENTREGA DE FATURAS</v>
          </cell>
          <cell r="D3285">
            <v>539729.19999999995</v>
          </cell>
          <cell r="BA3285">
            <v>539729.19999999995</v>
          </cell>
          <cell r="BC3285">
            <v>539729.19999999995</v>
          </cell>
        </row>
        <row r="3286">
          <cell r="A3286" t="str">
            <v>4111254</v>
          </cell>
          <cell r="B3286" t="str">
            <v>GR21-LEITURA E ENTREGA DE FATURAS-SERVICOS</v>
          </cell>
          <cell r="D3286">
            <v>50118832.789999999</v>
          </cell>
          <cell r="BA3286">
            <v>50118832.789999999</v>
          </cell>
          <cell r="BC3286">
            <v>50118832.789999999</v>
          </cell>
        </row>
        <row r="3287">
          <cell r="A3287" t="str">
            <v>4131227</v>
          </cell>
          <cell r="B3287" t="str">
            <v>GR21-CORREIOS-ENTREGA DE FATURAS</v>
          </cell>
          <cell r="D3287">
            <v>3001575.35</v>
          </cell>
          <cell r="BA3287">
            <v>3001575.35</v>
          </cell>
          <cell r="BC3287">
            <v>3001575.35</v>
          </cell>
        </row>
        <row r="3288">
          <cell r="A3288" t="str">
            <v>CBAG320805</v>
          </cell>
          <cell r="B3288" t="str">
            <v>Comunicação, processamento e transmissão de d</v>
          </cell>
          <cell r="C3288">
            <v>18368366.359999999</v>
          </cell>
          <cell r="D3288">
            <v>63503460.950000003</v>
          </cell>
          <cell r="E3288">
            <v>454406.15</v>
          </cell>
          <cell r="F3288">
            <v>110650.86</v>
          </cell>
          <cell r="G3288">
            <v>157521.59</v>
          </cell>
          <cell r="H3288">
            <v>966895.44</v>
          </cell>
          <cell r="I3288">
            <v>9590.98</v>
          </cell>
          <cell r="J3288">
            <v>9558.4500000000007</v>
          </cell>
          <cell r="K3288">
            <v>15703.9</v>
          </cell>
          <cell r="L3288">
            <v>7902.25</v>
          </cell>
          <cell r="M3288">
            <v>18071.66</v>
          </cell>
          <cell r="N3288">
            <v>18660.72</v>
          </cell>
          <cell r="O3288">
            <v>9051.82</v>
          </cell>
          <cell r="P3288">
            <v>8073.78</v>
          </cell>
          <cell r="Q3288">
            <v>10816.37</v>
          </cell>
          <cell r="R3288">
            <v>13348.09</v>
          </cell>
          <cell r="S3288">
            <v>11305.27</v>
          </cell>
          <cell r="T3288">
            <v>11474.98</v>
          </cell>
          <cell r="U3288">
            <v>16199.28</v>
          </cell>
          <cell r="V3288">
            <v>10857.65</v>
          </cell>
          <cell r="W3288">
            <v>10996.53</v>
          </cell>
          <cell r="X3288">
            <v>10847.48</v>
          </cell>
          <cell r="Y3288">
            <v>10602.35</v>
          </cell>
          <cell r="Z3288">
            <v>10632.68</v>
          </cell>
          <cell r="AA3288">
            <v>10603.11</v>
          </cell>
          <cell r="AB3288">
            <v>10318.27</v>
          </cell>
          <cell r="AC3288">
            <v>11311.51</v>
          </cell>
          <cell r="AD3288">
            <v>11362.16</v>
          </cell>
          <cell r="AE3288">
            <v>12042.45</v>
          </cell>
          <cell r="AF3288">
            <v>11338.49</v>
          </cell>
          <cell r="AG3288">
            <v>11305.29</v>
          </cell>
          <cell r="AH3288">
            <v>11313.7</v>
          </cell>
          <cell r="AI3288">
            <v>12378.78</v>
          </cell>
          <cell r="AJ3288">
            <v>18748.669999999998</v>
          </cell>
          <cell r="AK3288">
            <v>22783.18</v>
          </cell>
          <cell r="AL3288">
            <v>20341.16</v>
          </cell>
          <cell r="AN3288">
            <v>1262.4000000000001</v>
          </cell>
          <cell r="AS3288">
            <v>342.2</v>
          </cell>
          <cell r="AT3288">
            <v>18790.62</v>
          </cell>
          <cell r="AU3288">
            <v>8322.4599999999991</v>
          </cell>
          <cell r="AV3288">
            <v>8786.25</v>
          </cell>
          <cell r="AW3288">
            <v>13808.74</v>
          </cell>
          <cell r="AX3288">
            <v>8086.32</v>
          </cell>
          <cell r="AY3288">
            <v>1044304.31</v>
          </cell>
          <cell r="AZ3288">
            <v>6670830.7599999998</v>
          </cell>
          <cell r="BA3288">
            <v>91713376.420000002</v>
          </cell>
          <cell r="BC3288">
            <v>91713376.420000002</v>
          </cell>
          <cell r="BD3288">
            <v>3702554.44</v>
          </cell>
        </row>
        <row r="3289">
          <cell r="A3289" t="str">
            <v>4111212</v>
          </cell>
          <cell r="B3289" t="str">
            <v>GR21-COMUNICACAO/PROCESSAMENTO TRANSM DADOS#SERV</v>
          </cell>
          <cell r="C3289">
            <v>1424043.31</v>
          </cell>
          <cell r="D3289">
            <v>6716441.96</v>
          </cell>
          <cell r="I3289">
            <v>1343.2</v>
          </cell>
          <cell r="J3289">
            <v>1347.99</v>
          </cell>
          <cell r="K3289">
            <v>1438.32</v>
          </cell>
          <cell r="L3289">
            <v>1334.3</v>
          </cell>
          <cell r="M3289">
            <v>1458.79</v>
          </cell>
          <cell r="N3289">
            <v>1517.21</v>
          </cell>
          <cell r="O3289">
            <v>804.04</v>
          </cell>
          <cell r="Q3289">
            <v>1514.67</v>
          </cell>
          <cell r="R3289">
            <v>2129.1799999999998</v>
          </cell>
          <cell r="S3289">
            <v>2970.61</v>
          </cell>
          <cell r="T3289">
            <v>3234.09</v>
          </cell>
          <cell r="V3289">
            <v>2647.19</v>
          </cell>
          <cell r="W3289">
            <v>2655.01</v>
          </cell>
          <cell r="X3289">
            <v>2661.8</v>
          </cell>
          <cell r="Y3289">
            <v>2416.67</v>
          </cell>
          <cell r="Z3289">
            <v>2422.2199999999998</v>
          </cell>
          <cell r="AA3289">
            <v>2417.4299999999998</v>
          </cell>
          <cell r="AB3289">
            <v>2132.59</v>
          </cell>
          <cell r="AC3289">
            <v>3125.83</v>
          </cell>
          <cell r="AD3289">
            <v>3151.7</v>
          </cell>
          <cell r="AE3289">
            <v>2776.72</v>
          </cell>
          <cell r="AF3289">
            <v>3128.03</v>
          </cell>
          <cell r="AG3289">
            <v>3119.61</v>
          </cell>
          <cell r="AH3289">
            <v>3128.02</v>
          </cell>
          <cell r="AI3289">
            <v>6763.74</v>
          </cell>
          <cell r="AJ3289">
            <v>13133.63</v>
          </cell>
          <cell r="AK3289">
            <v>14726.12</v>
          </cell>
          <cell r="AL3289">
            <v>14726.12</v>
          </cell>
          <cell r="AV3289">
            <v>8086.32</v>
          </cell>
          <cell r="AW3289">
            <v>8086.32</v>
          </cell>
          <cell r="AY3289">
            <v>9303.06</v>
          </cell>
          <cell r="AZ3289">
            <v>0</v>
          </cell>
          <cell r="BA3289">
            <v>8270185.7999999998</v>
          </cell>
          <cell r="BC3289">
            <v>8270185.7999999998</v>
          </cell>
          <cell r="BD3289">
            <v>0</v>
          </cell>
        </row>
        <row r="3290">
          <cell r="A3290" t="str">
            <v>4111215</v>
          </cell>
          <cell r="B3290" t="str">
            <v>GR21-COMUNICACAO / TELECOM#MANUTENCAO DO SISTEMA</v>
          </cell>
          <cell r="C3290">
            <v>290752.90999999997</v>
          </cell>
          <cell r="D3290">
            <v>765020.22</v>
          </cell>
          <cell r="K3290">
            <v>5943.46</v>
          </cell>
          <cell r="L3290">
            <v>-1642.51</v>
          </cell>
          <cell r="M3290">
            <v>8390.11</v>
          </cell>
          <cell r="N3290">
            <v>8883.43</v>
          </cell>
          <cell r="R3290">
            <v>2958.83</v>
          </cell>
          <cell r="W3290">
            <v>155.84</v>
          </cell>
          <cell r="AE3290">
            <v>943.61</v>
          </cell>
          <cell r="AK3290">
            <v>2442.02</v>
          </cell>
          <cell r="AT3290">
            <v>10753.92</v>
          </cell>
          <cell r="AZ3290">
            <v>0</v>
          </cell>
          <cell r="BA3290">
            <v>1094601.8400000001</v>
          </cell>
          <cell r="BC3290">
            <v>1094601.8400000001</v>
          </cell>
          <cell r="BD3290">
            <v>0</v>
          </cell>
        </row>
        <row r="3291">
          <cell r="A3291" t="str">
            <v>4111280</v>
          </cell>
          <cell r="B3291" t="str">
            <v>GR21-TELEFONE</v>
          </cell>
          <cell r="C3291">
            <v>47088.09</v>
          </cell>
          <cell r="D3291">
            <v>1273773.44</v>
          </cell>
          <cell r="E3291">
            <v>50654.63</v>
          </cell>
          <cell r="T3291">
            <v>-19.190000000000001</v>
          </cell>
          <cell r="AW3291">
            <v>4431.6000000000004</v>
          </cell>
          <cell r="AZ3291">
            <v>0</v>
          </cell>
          <cell r="BA3291">
            <v>1375928.57</v>
          </cell>
          <cell r="BC3291">
            <v>1375928.57</v>
          </cell>
          <cell r="BD3291">
            <v>0</v>
          </cell>
        </row>
        <row r="3292">
          <cell r="A3292" t="str">
            <v>4111323</v>
          </cell>
          <cell r="B3292" t="str">
            <v>GR21-COMUNICACOES-TELECOMUNICACOES-SERVICOS</v>
          </cell>
          <cell r="C3292">
            <v>434200.23</v>
          </cell>
          <cell r="D3292">
            <v>13250980.439999999</v>
          </cell>
          <cell r="E3292">
            <v>102065.04</v>
          </cell>
          <cell r="F3292">
            <v>32607.09</v>
          </cell>
          <cell r="G3292">
            <v>0</v>
          </cell>
          <cell r="AW3292">
            <v>590.89</v>
          </cell>
          <cell r="AZ3292">
            <v>0</v>
          </cell>
          <cell r="BA3292">
            <v>13820443.689999999</v>
          </cell>
          <cell r="BC3292">
            <v>13820443.689999999</v>
          </cell>
          <cell r="BD3292">
            <v>0</v>
          </cell>
        </row>
        <row r="3293">
          <cell r="A3293" t="str">
            <v>4111324</v>
          </cell>
          <cell r="B3293" t="str">
            <v>GR21-ACESSO COMUNICACAO POR SATELITE -SERVICOS</v>
          </cell>
          <cell r="D3293">
            <v>976665.33</v>
          </cell>
          <cell r="BA3293">
            <v>976665.33</v>
          </cell>
          <cell r="BC3293">
            <v>976665.33</v>
          </cell>
        </row>
        <row r="3294">
          <cell r="A3294" t="str">
            <v>4121212</v>
          </cell>
          <cell r="B3294" t="str">
            <v>GR21-COMUNICACAO/PROCESSAMENTO TRANSM DADOS#SERV</v>
          </cell>
          <cell r="C3294">
            <v>124013.8</v>
          </cell>
          <cell r="BA3294">
            <v>124013.8</v>
          </cell>
          <cell r="BC3294">
            <v>124013.8</v>
          </cell>
        </row>
        <row r="3295">
          <cell r="A3295" t="str">
            <v>4121215</v>
          </cell>
          <cell r="B3295" t="str">
            <v>GR21-COMUNICACAO / TELECOM#MANUTENCAO DO SISTEMA</v>
          </cell>
        </row>
        <row r="3296">
          <cell r="A3296" t="str">
            <v>4121216</v>
          </cell>
          <cell r="B3296" t="str">
            <v>GR21-TECNICO OP PLANTA-COM/TELECOM#MANUT SIST</v>
          </cell>
        </row>
        <row r="3297">
          <cell r="A3297" t="str">
            <v>4121280</v>
          </cell>
          <cell r="B3297" t="str">
            <v>GR21-TELEFONE</v>
          </cell>
          <cell r="C3297">
            <v>4685.0600000000004</v>
          </cell>
          <cell r="BA3297">
            <v>4685.0600000000004</v>
          </cell>
          <cell r="BC3297">
            <v>4685.0600000000004</v>
          </cell>
        </row>
        <row r="3298">
          <cell r="A3298" t="str">
            <v>4121323</v>
          </cell>
          <cell r="B3298" t="str">
            <v>GR21-COMUNICACOES-TELECOMUNICACOES-SERVICOS</v>
          </cell>
          <cell r="C3298">
            <v>145821.1</v>
          </cell>
          <cell r="BA3298">
            <v>145821.1</v>
          </cell>
          <cell r="BC3298">
            <v>145821.1</v>
          </cell>
        </row>
        <row r="3299">
          <cell r="A3299" t="str">
            <v>4121324</v>
          </cell>
          <cell r="B3299" t="str">
            <v>GR21-ACESSO COMUNICACAO POR SATELITE -SERVICOS</v>
          </cell>
        </row>
        <row r="3300">
          <cell r="A3300" t="str">
            <v>4131280</v>
          </cell>
          <cell r="B3300" t="str">
            <v>GR21-TELEFONE</v>
          </cell>
        </row>
        <row r="3301">
          <cell r="A3301" t="str">
            <v>4131323</v>
          </cell>
          <cell r="B3301" t="str">
            <v>GR21-COMUNICACOES-TELECOMUNICACOES-SERVICOS</v>
          </cell>
          <cell r="E3301">
            <v>16590.990000000002</v>
          </cell>
          <cell r="BA3301">
            <v>16590.990000000002</v>
          </cell>
          <cell r="BC3301">
            <v>16590.990000000002</v>
          </cell>
        </row>
        <row r="3302">
          <cell r="A3302" t="str">
            <v>4151212</v>
          </cell>
          <cell r="B3302" t="str">
            <v>GR21-COMUNICACAO/PROCESSAMENTO TRANSM DADOS#SERV</v>
          </cell>
          <cell r="C3302">
            <v>8587343.2599999998</v>
          </cell>
          <cell r="D3302">
            <v>33466453.75</v>
          </cell>
          <cell r="E3302">
            <v>12456.06</v>
          </cell>
          <cell r="F3302">
            <v>78043.77</v>
          </cell>
          <cell r="H3302">
            <v>718422.25</v>
          </cell>
          <cell r="I3302">
            <v>8247.7800000000007</v>
          </cell>
          <cell r="J3302">
            <v>8210.4599999999991</v>
          </cell>
          <cell r="K3302">
            <v>8322.1200000000008</v>
          </cell>
          <cell r="L3302">
            <v>8210.4599999999991</v>
          </cell>
          <cell r="M3302">
            <v>8222.76</v>
          </cell>
          <cell r="N3302">
            <v>8260.08</v>
          </cell>
          <cell r="O3302">
            <v>8247.7800000000007</v>
          </cell>
          <cell r="P3302">
            <v>8073.78</v>
          </cell>
          <cell r="Q3302">
            <v>9301.7000000000007</v>
          </cell>
          <cell r="R3302">
            <v>8260.08</v>
          </cell>
          <cell r="S3302">
            <v>8334.66</v>
          </cell>
          <cell r="T3302">
            <v>8260.08</v>
          </cell>
          <cell r="U3302">
            <v>16199.28</v>
          </cell>
          <cell r="V3302">
            <v>8210.4599999999991</v>
          </cell>
          <cell r="W3302">
            <v>8185.68</v>
          </cell>
          <cell r="X3302">
            <v>8185.68</v>
          </cell>
          <cell r="Y3302">
            <v>8185.68</v>
          </cell>
          <cell r="Z3302">
            <v>8210.4599999999991</v>
          </cell>
          <cell r="AA3302">
            <v>8185.68</v>
          </cell>
          <cell r="AB3302">
            <v>8185.68</v>
          </cell>
          <cell r="AC3302">
            <v>8185.68</v>
          </cell>
          <cell r="AD3302">
            <v>8210.4599999999991</v>
          </cell>
          <cell r="AE3302">
            <v>8322.1200000000008</v>
          </cell>
          <cell r="AF3302">
            <v>8210.4599999999991</v>
          </cell>
          <cell r="AG3302">
            <v>8185.68</v>
          </cell>
          <cell r="AH3302">
            <v>8185.68</v>
          </cell>
          <cell r="AI3302">
            <v>5615.04</v>
          </cell>
          <cell r="AJ3302">
            <v>5615.04</v>
          </cell>
          <cell r="AK3302">
            <v>5615.04</v>
          </cell>
          <cell r="AL3302">
            <v>5615.04</v>
          </cell>
          <cell r="AN3302">
            <v>1262.4000000000001</v>
          </cell>
          <cell r="AS3302">
            <v>342.2</v>
          </cell>
          <cell r="AT3302">
            <v>8036.7</v>
          </cell>
          <cell r="AU3302">
            <v>8322.4599999999991</v>
          </cell>
          <cell r="AV3302">
            <v>699.93</v>
          </cell>
          <cell r="AW3302">
            <v>699.93</v>
          </cell>
          <cell r="AX3302">
            <v>8086.32</v>
          </cell>
          <cell r="AY3302">
            <v>989996.25</v>
          </cell>
          <cell r="AZ3302">
            <v>6501712.3099999996</v>
          </cell>
          <cell r="BA3302">
            <v>50627138.170000002</v>
          </cell>
          <cell r="BC3302">
            <v>50627138.170000002</v>
          </cell>
          <cell r="BD3302">
            <v>3609311.75</v>
          </cell>
        </row>
        <row r="3303">
          <cell r="A3303" t="str">
            <v>4151215</v>
          </cell>
          <cell r="B3303" t="str">
            <v>GR21-COMUNICACAO / TELECOM#MANUTENCAO DO SISTEMA</v>
          </cell>
          <cell r="C3303">
            <v>460647.9</v>
          </cell>
          <cell r="D3303">
            <v>1058239.3400000001</v>
          </cell>
          <cell r="H3303">
            <v>6384.66</v>
          </cell>
          <cell r="AY3303">
            <v>12408.87</v>
          </cell>
          <cell r="AZ3303">
            <v>36364.949999999997</v>
          </cell>
          <cell r="BA3303">
            <v>1574045.72</v>
          </cell>
          <cell r="BC3303">
            <v>1574045.72</v>
          </cell>
          <cell r="BD3303">
            <v>37264.94</v>
          </cell>
        </row>
        <row r="3304">
          <cell r="A3304" t="str">
            <v>4151216</v>
          </cell>
          <cell r="B3304" t="str">
            <v>GR21-TECNICO OP PLANTA-COM/TELECOM#MANUT SIST</v>
          </cell>
        </row>
        <row r="3305">
          <cell r="A3305" t="str">
            <v>4151280</v>
          </cell>
          <cell r="B3305" t="str">
            <v>GR21-TELEFONE</v>
          </cell>
          <cell r="C3305">
            <v>6646217.4199999999</v>
          </cell>
          <cell r="D3305">
            <v>4163131.42</v>
          </cell>
          <cell r="G3305">
            <v>31712.51</v>
          </cell>
          <cell r="H3305">
            <v>242088.53</v>
          </cell>
          <cell r="AY3305">
            <v>32689.75</v>
          </cell>
          <cell r="AZ3305">
            <v>128550.66</v>
          </cell>
          <cell r="BA3305">
            <v>11244390.289999999</v>
          </cell>
          <cell r="BC3305">
            <v>11244390.289999999</v>
          </cell>
          <cell r="BD3305">
            <v>56390.31</v>
          </cell>
        </row>
        <row r="3306">
          <cell r="A3306" t="str">
            <v>4151323</v>
          </cell>
          <cell r="B3306" t="str">
            <v>GR21-COMUNICACOES-TELECOMUNICACOES-SERVICOS</v>
          </cell>
          <cell r="C3306">
            <v>203553.28</v>
          </cell>
          <cell r="D3306">
            <v>1832755.05</v>
          </cell>
          <cell r="E3306">
            <v>272639.43</v>
          </cell>
          <cell r="G3306">
            <v>125809.08</v>
          </cell>
          <cell r="AY3306">
            <v>-93.62</v>
          </cell>
          <cell r="AZ3306">
            <v>4202.84</v>
          </cell>
          <cell r="BA3306">
            <v>2438866.06</v>
          </cell>
          <cell r="BC3306">
            <v>2438866.06</v>
          </cell>
          <cell r="BD3306">
            <v>-412.56</v>
          </cell>
        </row>
        <row r="3307">
          <cell r="A3307" t="str">
            <v>CBAG320806</v>
          </cell>
          <cell r="B3307" t="str">
            <v>Consultoria e auditoria</v>
          </cell>
          <cell r="C3307">
            <v>4699708.21</v>
          </cell>
          <cell r="D3307">
            <v>15764455.93</v>
          </cell>
          <cell r="E3307">
            <v>1337746.32</v>
          </cell>
          <cell r="F3307">
            <v>317490.42</v>
          </cell>
          <cell r="G3307">
            <v>2123982.4300000002</v>
          </cell>
          <cell r="H3307">
            <v>365474.81</v>
          </cell>
          <cell r="I3307">
            <v>23803.4</v>
          </cell>
          <cell r="J3307">
            <v>23803.63</v>
          </cell>
          <cell r="K3307">
            <v>23789.66</v>
          </cell>
          <cell r="L3307">
            <v>23802.98</v>
          </cell>
          <cell r="M3307">
            <v>23803.93</v>
          </cell>
          <cell r="N3307">
            <v>23806.68</v>
          </cell>
          <cell r="O3307">
            <v>23797.83</v>
          </cell>
          <cell r="P3307">
            <v>32329.54</v>
          </cell>
          <cell r="Q3307">
            <v>23796.12</v>
          </cell>
          <cell r="R3307">
            <v>23799.11</v>
          </cell>
          <cell r="S3307">
            <v>23804.35</v>
          </cell>
          <cell r="T3307">
            <v>23803.56</v>
          </cell>
          <cell r="U3307">
            <v>104010.79</v>
          </cell>
          <cell r="V3307">
            <v>23808.35</v>
          </cell>
          <cell r="W3307">
            <v>23808.880000000001</v>
          </cell>
          <cell r="X3307">
            <v>23809.34</v>
          </cell>
          <cell r="Y3307">
            <v>23807.5</v>
          </cell>
          <cell r="Z3307">
            <v>21989.94</v>
          </cell>
          <cell r="AA3307">
            <v>23807.55</v>
          </cell>
          <cell r="AB3307">
            <v>23806.639999999999</v>
          </cell>
          <cell r="AC3307">
            <v>23811.77</v>
          </cell>
          <cell r="AD3307">
            <v>23789.66</v>
          </cell>
          <cell r="AE3307">
            <v>23817.03</v>
          </cell>
          <cell r="AF3307">
            <v>28202.959999999999</v>
          </cell>
          <cell r="AG3307">
            <v>23811.45</v>
          </cell>
          <cell r="AH3307">
            <v>23812.01</v>
          </cell>
          <cell r="AI3307">
            <v>20973.62</v>
          </cell>
          <cell r="AJ3307">
            <v>28602.1</v>
          </cell>
          <cell r="AK3307">
            <v>30511.7</v>
          </cell>
          <cell r="AL3307">
            <v>30511.7</v>
          </cell>
          <cell r="AM3307">
            <v>8000</v>
          </cell>
          <cell r="AN3307">
            <v>212933.06</v>
          </cell>
          <cell r="AO3307">
            <v>5871.57</v>
          </cell>
          <cell r="AP3307">
            <v>121350.56</v>
          </cell>
          <cell r="AQ3307">
            <v>121306.95</v>
          </cell>
          <cell r="AR3307">
            <v>121211.91</v>
          </cell>
          <cell r="AS3307">
            <v>121295.54</v>
          </cell>
          <cell r="AT3307">
            <v>115738.15</v>
          </cell>
          <cell r="AU3307">
            <v>27127.08</v>
          </cell>
          <cell r="AV3307">
            <v>22777.53</v>
          </cell>
          <cell r="AW3307">
            <v>22777.53</v>
          </cell>
          <cell r="AX3307">
            <v>22777.53</v>
          </cell>
          <cell r="AY3307">
            <v>390858.88</v>
          </cell>
          <cell r="AZ3307">
            <v>26599896.809999999</v>
          </cell>
          <cell r="BA3307">
            <v>53343615</v>
          </cell>
          <cell r="BC3307">
            <v>53343615</v>
          </cell>
          <cell r="BD3307">
            <v>16997942.82</v>
          </cell>
        </row>
        <row r="3308">
          <cell r="A3308" t="str">
            <v>4111209</v>
          </cell>
          <cell r="B3308" t="str">
            <v>GR21-AUDITORIA # SERVICOS</v>
          </cell>
          <cell r="C3308">
            <v>278132.19</v>
          </cell>
          <cell r="D3308">
            <v>32410.94</v>
          </cell>
          <cell r="I3308">
            <v>0</v>
          </cell>
          <cell r="J3308">
            <v>0</v>
          </cell>
          <cell r="K3308">
            <v>0</v>
          </cell>
          <cell r="L3308">
            <v>0</v>
          </cell>
          <cell r="M3308">
            <v>0</v>
          </cell>
          <cell r="N3308">
            <v>0</v>
          </cell>
          <cell r="O3308">
            <v>0</v>
          </cell>
          <cell r="Q3308">
            <v>0</v>
          </cell>
          <cell r="R3308">
            <v>0</v>
          </cell>
          <cell r="S3308">
            <v>0</v>
          </cell>
          <cell r="T3308">
            <v>0</v>
          </cell>
          <cell r="V3308">
            <v>0</v>
          </cell>
          <cell r="W3308">
            <v>0</v>
          </cell>
          <cell r="X3308">
            <v>0</v>
          </cell>
          <cell r="Y3308">
            <v>0</v>
          </cell>
          <cell r="Z3308">
            <v>-1817.92</v>
          </cell>
          <cell r="AA3308">
            <v>0</v>
          </cell>
          <cell r="AB3308">
            <v>0</v>
          </cell>
          <cell r="AC3308">
            <v>-0.1</v>
          </cell>
          <cell r="AD3308">
            <v>0</v>
          </cell>
          <cell r="AE3308">
            <v>0</v>
          </cell>
          <cell r="AF3308">
            <v>0</v>
          </cell>
          <cell r="AG3308">
            <v>0</v>
          </cell>
          <cell r="AH3308">
            <v>0</v>
          </cell>
          <cell r="AI3308">
            <v>0</v>
          </cell>
          <cell r="AJ3308">
            <v>0</v>
          </cell>
          <cell r="AK3308">
            <v>0</v>
          </cell>
          <cell r="AL3308">
            <v>0</v>
          </cell>
          <cell r="AN3308">
            <v>12944.6</v>
          </cell>
          <cell r="AP3308">
            <v>13994.16</v>
          </cell>
          <cell r="AQ3308">
            <v>13994.18</v>
          </cell>
          <cell r="AR3308">
            <v>13994.18</v>
          </cell>
          <cell r="AS3308">
            <v>13994.18</v>
          </cell>
          <cell r="AZ3308">
            <v>0</v>
          </cell>
          <cell r="BA3308">
            <v>377646.41</v>
          </cell>
          <cell r="BC3308">
            <v>377646.41</v>
          </cell>
          <cell r="BD3308">
            <v>0</v>
          </cell>
        </row>
        <row r="3309">
          <cell r="A3309" t="str">
            <v>4111222</v>
          </cell>
          <cell r="B3309" t="str">
            <v>GR21-CONSULTORIA TEC, CIENTIFICA E ADM-NO EXTERIOR</v>
          </cell>
        </row>
        <row r="3310">
          <cell r="A3310" t="str">
            <v>4111223</v>
          </cell>
          <cell r="B3310" t="str">
            <v>GR21-CONSULTORIA TEC, CIENTIFICA E ADM-NO PAIS</v>
          </cell>
          <cell r="C3310">
            <v>653655.91</v>
          </cell>
          <cell r="D3310">
            <v>3060969.29</v>
          </cell>
          <cell r="I3310">
            <v>13.74</v>
          </cell>
          <cell r="J3310">
            <v>13.97</v>
          </cell>
          <cell r="K3310">
            <v>0</v>
          </cell>
          <cell r="L3310">
            <v>13.32</v>
          </cell>
          <cell r="M3310">
            <v>14.27</v>
          </cell>
          <cell r="N3310">
            <v>17.02</v>
          </cell>
          <cell r="O3310">
            <v>8.17</v>
          </cell>
          <cell r="Q3310">
            <v>6.46</v>
          </cell>
          <cell r="R3310">
            <v>9.4499999999999993</v>
          </cell>
          <cell r="S3310">
            <v>14.69</v>
          </cell>
          <cell r="T3310">
            <v>13.9</v>
          </cell>
          <cell r="V3310">
            <v>18.690000000000001</v>
          </cell>
          <cell r="W3310">
            <v>19.22</v>
          </cell>
          <cell r="X3310">
            <v>19.68</v>
          </cell>
          <cell r="Y3310">
            <v>17.84</v>
          </cell>
          <cell r="Z3310">
            <v>18.2</v>
          </cell>
          <cell r="AA3310">
            <v>17.89</v>
          </cell>
          <cell r="AB3310">
            <v>16.98</v>
          </cell>
          <cell r="AC3310">
            <v>22.21</v>
          </cell>
          <cell r="AE3310">
            <v>27.37</v>
          </cell>
          <cell r="AF3310">
            <v>22.35</v>
          </cell>
          <cell r="AG3310">
            <v>21.79</v>
          </cell>
          <cell r="AH3310">
            <v>22.35</v>
          </cell>
          <cell r="AZ3310">
            <v>0</v>
          </cell>
          <cell r="BA3310">
            <v>3714994.76</v>
          </cell>
          <cell r="BC3310">
            <v>3714994.76</v>
          </cell>
          <cell r="BD3310">
            <v>0</v>
          </cell>
        </row>
        <row r="3311">
          <cell r="A3311" t="str">
            <v>4111224</v>
          </cell>
          <cell r="B3311" t="str">
            <v>GR21-JURIDICO-CONSULTORIA TEC, CIENT E ADM-NO PAIS</v>
          </cell>
          <cell r="C3311">
            <v>163114.44</v>
          </cell>
          <cell r="D3311">
            <v>631510.66</v>
          </cell>
          <cell r="AZ3311">
            <v>0</v>
          </cell>
          <cell r="BA3311">
            <v>794625.1</v>
          </cell>
          <cell r="BC3311">
            <v>794625.1</v>
          </cell>
          <cell r="BD3311">
            <v>0</v>
          </cell>
        </row>
        <row r="3312">
          <cell r="A3312" t="str">
            <v>4111225</v>
          </cell>
          <cell r="B3312" t="str">
            <v>GR21-ASSIST CONSULT EMPR- TEC, CIENT E ADM-NO PAIS</v>
          </cell>
          <cell r="C3312">
            <v>2256.44</v>
          </cell>
          <cell r="D3312">
            <v>470308.85</v>
          </cell>
          <cell r="AZ3312">
            <v>0</v>
          </cell>
          <cell r="BA3312">
            <v>472565.29</v>
          </cell>
          <cell r="BC3312">
            <v>472565.29</v>
          </cell>
          <cell r="BD3312">
            <v>0</v>
          </cell>
        </row>
        <row r="3313">
          <cell r="A3313" t="str">
            <v>4121223</v>
          </cell>
          <cell r="B3313" t="str">
            <v>GR21-CONSULTORIA TEC, CIENTIFICA E ADM-NO PAIS</v>
          </cell>
          <cell r="C3313">
            <v>43269.1</v>
          </cell>
          <cell r="BA3313">
            <v>43269.1</v>
          </cell>
          <cell r="BC3313">
            <v>43269.1</v>
          </cell>
        </row>
        <row r="3314">
          <cell r="A3314" t="str">
            <v>4131209</v>
          </cell>
          <cell r="B3314" t="str">
            <v>GR21-AUDITORIA # SERVICOS</v>
          </cell>
        </row>
        <row r="3315">
          <cell r="A3315" t="str">
            <v>4131223</v>
          </cell>
          <cell r="B3315" t="str">
            <v>GR21-CONSULTORIA TEC, CIENTIFICA E ADM-NO PAIS</v>
          </cell>
        </row>
        <row r="3316">
          <cell r="A3316" t="str">
            <v>4151209</v>
          </cell>
          <cell r="B3316" t="str">
            <v>GR21-AUDITORIA - SERVICOS</v>
          </cell>
          <cell r="C3316">
            <v>1410944.09</v>
          </cell>
          <cell r="D3316">
            <v>745684.31</v>
          </cell>
          <cell r="E3316">
            <v>406684.63</v>
          </cell>
          <cell r="F3316">
            <v>46163.44</v>
          </cell>
          <cell r="G3316">
            <v>68493.97</v>
          </cell>
          <cell r="H3316">
            <v>81096.86</v>
          </cell>
          <cell r="I3316">
            <v>23789.66</v>
          </cell>
          <cell r="J3316">
            <v>23789.66</v>
          </cell>
          <cell r="K3316">
            <v>23789.66</v>
          </cell>
          <cell r="L3316">
            <v>23789.66</v>
          </cell>
          <cell r="M3316">
            <v>23789.66</v>
          </cell>
          <cell r="N3316">
            <v>23789.66</v>
          </cell>
          <cell r="O3316">
            <v>23789.66</v>
          </cell>
          <cell r="P3316">
            <v>32329.54</v>
          </cell>
          <cell r="Q3316">
            <v>23789.66</v>
          </cell>
          <cell r="R3316">
            <v>23789.66</v>
          </cell>
          <cell r="S3316">
            <v>23789.66</v>
          </cell>
          <cell r="T3316">
            <v>23789.66</v>
          </cell>
          <cell r="U3316">
            <v>104010.79</v>
          </cell>
          <cell r="V3316">
            <v>23789.66</v>
          </cell>
          <cell r="W3316">
            <v>23789.66</v>
          </cell>
          <cell r="X3316">
            <v>23789.66</v>
          </cell>
          <cell r="Y3316">
            <v>23789.66</v>
          </cell>
          <cell r="Z3316">
            <v>23789.66</v>
          </cell>
          <cell r="AA3316">
            <v>23789.66</v>
          </cell>
          <cell r="AB3316">
            <v>23789.66</v>
          </cell>
          <cell r="AC3316">
            <v>23789.66</v>
          </cell>
          <cell r="AD3316">
            <v>23789.66</v>
          </cell>
          <cell r="AE3316">
            <v>23789.66</v>
          </cell>
          <cell r="AF3316">
            <v>28180.61</v>
          </cell>
          <cell r="AG3316">
            <v>23789.66</v>
          </cell>
          <cell r="AH3316">
            <v>23789.66</v>
          </cell>
          <cell r="AI3316">
            <v>15249.78</v>
          </cell>
          <cell r="AJ3316">
            <v>15249.78</v>
          </cell>
          <cell r="AK3316">
            <v>15249.78</v>
          </cell>
          <cell r="AL3316">
            <v>15249.78</v>
          </cell>
          <cell r="AM3316">
            <v>8000</v>
          </cell>
          <cell r="AO3316">
            <v>5597.67</v>
          </cell>
          <cell r="AT3316">
            <v>115738.15</v>
          </cell>
          <cell r="AU3316">
            <v>23789.66</v>
          </cell>
          <cell r="AV3316">
            <v>22777.53</v>
          </cell>
          <cell r="AW3316">
            <v>22777.53</v>
          </cell>
          <cell r="AX3316">
            <v>22777.53</v>
          </cell>
          <cell r="AY3316">
            <v>134126.85999999999</v>
          </cell>
          <cell r="AZ3316">
            <v>1382293.38</v>
          </cell>
          <cell r="BA3316">
            <v>5269627.8499999996</v>
          </cell>
          <cell r="BC3316">
            <v>5269627.8499999996</v>
          </cell>
          <cell r="BD3316">
            <v>1384839.08</v>
          </cell>
        </row>
        <row r="3317">
          <cell r="A3317" t="str">
            <v>4151222</v>
          </cell>
          <cell r="B3317" t="str">
            <v>GR21-CONSULTORIA TEC, CIENTIFICA E ADM-NO EXTERIOR</v>
          </cell>
          <cell r="D3317">
            <v>2880</v>
          </cell>
          <cell r="BA3317">
            <v>2880</v>
          </cell>
          <cell r="BC3317">
            <v>2880</v>
          </cell>
        </row>
        <row r="3318">
          <cell r="A3318" t="str">
            <v>4151223</v>
          </cell>
          <cell r="B3318" t="str">
            <v>GR21-CONSULTORIA TEC, CIENTIFICA E ADM-NO PAIS</v>
          </cell>
          <cell r="C3318">
            <v>1212694.45</v>
          </cell>
          <cell r="D3318">
            <v>5128673.8099999996</v>
          </cell>
          <cell r="E3318">
            <v>924283.96</v>
          </cell>
          <cell r="F3318">
            <v>271326.98</v>
          </cell>
          <cell r="G3318">
            <v>2055488.46</v>
          </cell>
          <cell r="H3318">
            <v>260093.76</v>
          </cell>
          <cell r="I3318">
            <v>0</v>
          </cell>
          <cell r="P3318">
            <v>0</v>
          </cell>
          <cell r="U3318">
            <v>0</v>
          </cell>
          <cell r="AI3318">
            <v>5723.84</v>
          </cell>
          <cell r="AJ3318">
            <v>13352.32</v>
          </cell>
          <cell r="AK3318">
            <v>15261.92</v>
          </cell>
          <cell r="AL3318">
            <v>15261.92</v>
          </cell>
          <cell r="AN3318">
            <v>192891.85</v>
          </cell>
          <cell r="AO3318">
            <v>0</v>
          </cell>
          <cell r="AP3318">
            <v>107156.4</v>
          </cell>
          <cell r="AQ3318">
            <v>107112.77</v>
          </cell>
          <cell r="AR3318">
            <v>107217.73</v>
          </cell>
          <cell r="AS3318">
            <v>107201.36</v>
          </cell>
          <cell r="AU3318">
            <v>3337.42</v>
          </cell>
          <cell r="AY3318">
            <v>249018.01</v>
          </cell>
          <cell r="AZ3318">
            <v>19881674.489999998</v>
          </cell>
          <cell r="BA3318">
            <v>30657771.449999999</v>
          </cell>
          <cell r="BC3318">
            <v>30657771.449999999</v>
          </cell>
          <cell r="BD3318">
            <v>12228905.800000001</v>
          </cell>
        </row>
        <row r="3319">
          <cell r="A3319" t="str">
            <v>4151224</v>
          </cell>
          <cell r="B3319" t="str">
            <v>GR21-JURIDICO-CONSULTORIA TEC, CIENT E ADM-NO PAIS</v>
          </cell>
          <cell r="C3319">
            <v>629813.68000000005</v>
          </cell>
          <cell r="D3319">
            <v>4441559.46</v>
          </cell>
          <cell r="E3319">
            <v>6777.73</v>
          </cell>
          <cell r="H3319">
            <v>24284.19</v>
          </cell>
          <cell r="AN3319">
            <v>7096.61</v>
          </cell>
          <cell r="AO3319">
            <v>273.89999999999998</v>
          </cell>
          <cell r="AP3319">
            <v>200</v>
          </cell>
          <cell r="AQ3319">
            <v>200</v>
          </cell>
          <cell r="AS3319">
            <v>100</v>
          </cell>
          <cell r="AY3319">
            <v>2874.36</v>
          </cell>
          <cell r="AZ3319">
            <v>1522842.48</v>
          </cell>
          <cell r="BA3319">
            <v>6636022.4100000001</v>
          </cell>
          <cell r="BC3319">
            <v>6636022.4100000001</v>
          </cell>
          <cell r="BD3319">
            <v>2915194.9</v>
          </cell>
        </row>
        <row r="3320">
          <cell r="A3320" t="str">
            <v>4151225</v>
          </cell>
          <cell r="B3320" t="str">
            <v>GR21-ASSIST CONSULT EMPR- TEC, CIENT E ADM-NO PAIS</v>
          </cell>
          <cell r="C3320">
            <v>305827.90999999997</v>
          </cell>
          <cell r="D3320">
            <v>1250458.6100000001</v>
          </cell>
          <cell r="AY3320">
            <v>4839.6499999999996</v>
          </cell>
          <cell r="AZ3320">
            <v>3813086.46</v>
          </cell>
          <cell r="BA3320">
            <v>5374212.6299999999</v>
          </cell>
          <cell r="BC3320">
            <v>5374212.6299999999</v>
          </cell>
          <cell r="BD3320">
            <v>469003.04</v>
          </cell>
        </row>
        <row r="3321">
          <cell r="A3321" t="str">
            <v>CBAG320807</v>
          </cell>
          <cell r="B3321" t="str">
            <v>Atendimento a consumidor</v>
          </cell>
          <cell r="D3321">
            <v>72995231.849999994</v>
          </cell>
          <cell r="BA3321">
            <v>72995231.849999994</v>
          </cell>
          <cell r="BC3321">
            <v>72995231.849999994</v>
          </cell>
        </row>
        <row r="3322">
          <cell r="A3322" t="str">
            <v>4111207</v>
          </cell>
          <cell r="B3322" t="str">
            <v>GR21-ATENDIMENTO A CONSUMIDORES-SERVICOS</v>
          </cell>
          <cell r="D3322">
            <v>72995231.849999994</v>
          </cell>
          <cell r="BA3322">
            <v>72995231.849999994</v>
          </cell>
          <cell r="BC3322">
            <v>72995231.849999994</v>
          </cell>
        </row>
        <row r="3323">
          <cell r="A3323" t="str">
            <v>4131207</v>
          </cell>
          <cell r="B3323" t="str">
            <v>GR21-ATENDIMENTO A CONSUMIDORES-SERVICOS</v>
          </cell>
        </row>
        <row r="3324">
          <cell r="A3324" t="str">
            <v>CBAG320808</v>
          </cell>
          <cell r="B3324" t="str">
            <v>Call center</v>
          </cell>
          <cell r="D3324">
            <v>10207882.279999999</v>
          </cell>
          <cell r="BA3324">
            <v>10207882.279999999</v>
          </cell>
          <cell r="BC3324">
            <v>10207882.279999999</v>
          </cell>
        </row>
        <row r="3325">
          <cell r="A3325" t="str">
            <v>4111281</v>
          </cell>
          <cell r="B3325" t="str">
            <v>GR21-TELEFONISTA-PESSOA JURIDICA</v>
          </cell>
          <cell r="D3325">
            <v>10207882.279999999</v>
          </cell>
          <cell r="BA3325">
            <v>10207882.279999999</v>
          </cell>
          <cell r="BC3325">
            <v>10207882.279999999</v>
          </cell>
        </row>
        <row r="3326">
          <cell r="A3326" t="str">
            <v>4151281</v>
          </cell>
          <cell r="B3326" t="str">
            <v>GR21-TELEFONISTA-PESSOA JURIDICA</v>
          </cell>
        </row>
        <row r="3327">
          <cell r="A3327" t="str">
            <v>CBAG320809</v>
          </cell>
          <cell r="B3327" t="str">
            <v>Outros</v>
          </cell>
          <cell r="C3327">
            <v>38047277.350000001</v>
          </cell>
          <cell r="D3327">
            <v>57525837.090000004</v>
          </cell>
          <cell r="E3327">
            <v>4452790.8600000003</v>
          </cell>
          <cell r="F3327">
            <v>506952.1</v>
          </cell>
          <cell r="G3327">
            <v>4916458.68</v>
          </cell>
          <cell r="H3327">
            <v>-61871.05</v>
          </cell>
          <cell r="I3327">
            <v>130610.23</v>
          </cell>
          <cell r="J3327">
            <v>130411.44</v>
          </cell>
          <cell r="K3327">
            <v>154046.97</v>
          </cell>
          <cell r="L3327">
            <v>132138.54</v>
          </cell>
          <cell r="M3327">
            <v>173762.82</v>
          </cell>
          <cell r="N3327">
            <v>47253.23</v>
          </cell>
          <cell r="O3327">
            <v>35898.94</v>
          </cell>
          <cell r="P3327">
            <v>84231.360000000001</v>
          </cell>
          <cell r="Q3327">
            <v>-5333.2</v>
          </cell>
          <cell r="R3327">
            <v>-91761.21</v>
          </cell>
          <cell r="S3327">
            <v>750510.98</v>
          </cell>
          <cell r="T3327">
            <v>901260.01</v>
          </cell>
          <cell r="U3327">
            <v>192515.02</v>
          </cell>
          <cell r="V3327">
            <v>257234.47</v>
          </cell>
          <cell r="W3327">
            <v>255438.62</v>
          </cell>
          <cell r="X3327">
            <v>413553.71</v>
          </cell>
          <cell r="Y3327">
            <v>238354.78</v>
          </cell>
          <cell r="Z3327">
            <v>274141.48</v>
          </cell>
          <cell r="AA3327">
            <v>284587.62</v>
          </cell>
          <cell r="AB3327">
            <v>236502.36</v>
          </cell>
          <cell r="AC3327">
            <v>356814.45</v>
          </cell>
          <cell r="AD3327">
            <v>735355.93</v>
          </cell>
          <cell r="AE3327">
            <v>190343.82</v>
          </cell>
          <cell r="AF3327">
            <v>479323.6</v>
          </cell>
          <cell r="AG3327">
            <v>339429</v>
          </cell>
          <cell r="AH3327">
            <v>499351.38</v>
          </cell>
          <cell r="AI3327">
            <v>50753.5</v>
          </cell>
          <cell r="AJ3327">
            <v>28002.47</v>
          </cell>
          <cell r="AK3327">
            <v>24138.22</v>
          </cell>
          <cell r="AL3327">
            <v>32231.759999999998</v>
          </cell>
          <cell r="AM3327">
            <v>36.6</v>
          </cell>
          <cell r="AN3327">
            <v>665745.31000000006</v>
          </cell>
          <cell r="AO3327">
            <v>17541.009999999998</v>
          </cell>
          <cell r="AP3327">
            <v>358271.61</v>
          </cell>
          <cell r="AQ3327">
            <v>361861.17</v>
          </cell>
          <cell r="AR3327">
            <v>335362.34000000003</v>
          </cell>
          <cell r="AS3327">
            <v>357343.99</v>
          </cell>
          <cell r="AT3327">
            <v>3009793.73</v>
          </cell>
          <cell r="AU3327">
            <v>74789.3</v>
          </cell>
          <cell r="AV3327">
            <v>34351.85</v>
          </cell>
          <cell r="AW3327">
            <v>67936.350000000006</v>
          </cell>
          <cell r="AX3327">
            <v>24668.97</v>
          </cell>
          <cell r="AY3327">
            <v>1079218.8899999999</v>
          </cell>
          <cell r="AZ3327">
            <v>5203059.1500000004</v>
          </cell>
          <cell r="BA3327">
            <v>124308527.59999999</v>
          </cell>
          <cell r="BB3327">
            <v>-6626946.0599999996</v>
          </cell>
          <cell r="BC3327">
            <v>117681581.54000001</v>
          </cell>
          <cell r="BD3327">
            <v>2736945.7</v>
          </cell>
        </row>
        <row r="3328">
          <cell r="A3328" t="str">
            <v>4111200</v>
          </cell>
          <cell r="B3328" t="str">
            <v>GR21-ACIDENTE DE TRABALHO-SERVICOS DE TERCEIROS</v>
          </cell>
          <cell r="D3328">
            <v>10406.450000000001</v>
          </cell>
          <cell r="BA3328">
            <v>10406.450000000001</v>
          </cell>
          <cell r="BC3328">
            <v>10406.450000000001</v>
          </cell>
        </row>
        <row r="3329">
          <cell r="A3329" t="str">
            <v>4111204</v>
          </cell>
          <cell r="B3329" t="str">
            <v>GR21-AGUA # CONSUMO</v>
          </cell>
          <cell r="C3329">
            <v>225750.76</v>
          </cell>
          <cell r="D3329">
            <v>927471.06</v>
          </cell>
          <cell r="K3329">
            <v>2250</v>
          </cell>
          <cell r="N3329">
            <v>13050</v>
          </cell>
          <cell r="Q3329">
            <v>1893.92</v>
          </cell>
          <cell r="R3329">
            <v>205.14</v>
          </cell>
          <cell r="S3329">
            <v>1906.84</v>
          </cell>
          <cell r="V3329">
            <v>2711.01</v>
          </cell>
          <cell r="AC3329">
            <v>2307.36</v>
          </cell>
          <cell r="AG3329">
            <v>361.89</v>
          </cell>
          <cell r="AT3329">
            <v>46602.53</v>
          </cell>
          <cell r="AZ3329">
            <v>0</v>
          </cell>
          <cell r="BA3329">
            <v>1224510.51</v>
          </cell>
          <cell r="BC3329">
            <v>1224510.51</v>
          </cell>
          <cell r="BD3329">
            <v>0</v>
          </cell>
        </row>
        <row r="3330">
          <cell r="A3330" t="str">
            <v>4111205</v>
          </cell>
          <cell r="B3330" t="str">
            <v>GR21-APOIO ADMINISTRATIVO # PESSOA FISICA#SERVICOS</v>
          </cell>
          <cell r="C3330">
            <v>299.99</v>
          </cell>
          <cell r="D3330">
            <v>22203.37</v>
          </cell>
          <cell r="BA3330">
            <v>22503.360000000001</v>
          </cell>
          <cell r="BC3330">
            <v>22503.360000000001</v>
          </cell>
        </row>
        <row r="3331">
          <cell r="A3331" t="str">
            <v>4111206</v>
          </cell>
          <cell r="B3331" t="str">
            <v>GR21-ARTE E EDITORACAO</v>
          </cell>
          <cell r="C3331">
            <v>38372.300000000003</v>
          </cell>
          <cell r="D3331">
            <v>2245883.8199999998</v>
          </cell>
          <cell r="N3331">
            <v>60</v>
          </cell>
          <cell r="AZ3331">
            <v>0</v>
          </cell>
          <cell r="BA3331">
            <v>2284316.12</v>
          </cell>
          <cell r="BC3331">
            <v>2284316.12</v>
          </cell>
          <cell r="BD3331">
            <v>0</v>
          </cell>
        </row>
        <row r="3332">
          <cell r="A3332" t="str">
            <v>4111208</v>
          </cell>
          <cell r="B3332" t="str">
            <v>GR21-SAUDE OCUPACIONAL</v>
          </cell>
          <cell r="D3332">
            <v>871</v>
          </cell>
          <cell r="BA3332">
            <v>871</v>
          </cell>
          <cell r="BC3332">
            <v>871</v>
          </cell>
        </row>
        <row r="3333">
          <cell r="A3333" t="str">
            <v>4111210</v>
          </cell>
          <cell r="B3333" t="str">
            <v>GR21-CANTINA E COPA</v>
          </cell>
          <cell r="C3333">
            <v>77396</v>
          </cell>
          <cell r="D3333">
            <v>222.5</v>
          </cell>
          <cell r="AT3333">
            <v>-24976.76</v>
          </cell>
          <cell r="BA3333">
            <v>52641.74</v>
          </cell>
          <cell r="BC3333">
            <v>52641.74</v>
          </cell>
        </row>
        <row r="3334">
          <cell r="A3334" t="str">
            <v>4111226</v>
          </cell>
          <cell r="B3334" t="str">
            <v>GR21-CONTINUOS / MENSAGEIROS</v>
          </cell>
          <cell r="D3334">
            <v>182058.34</v>
          </cell>
          <cell r="AZ3334">
            <v>0</v>
          </cell>
          <cell r="BA3334">
            <v>182058.34</v>
          </cell>
          <cell r="BC3334">
            <v>182058.34</v>
          </cell>
          <cell r="BD3334">
            <v>0</v>
          </cell>
        </row>
        <row r="3335">
          <cell r="A3335" t="str">
            <v>4111228</v>
          </cell>
          <cell r="B3335" t="str">
            <v>GR21-CORREIOS-SERVICOS</v>
          </cell>
          <cell r="C3335">
            <v>660.55</v>
          </cell>
          <cell r="D3335">
            <v>78.25</v>
          </cell>
          <cell r="AZ3335">
            <v>0</v>
          </cell>
          <cell r="BA3335">
            <v>738.8</v>
          </cell>
          <cell r="BC3335">
            <v>738.8</v>
          </cell>
          <cell r="BD3335">
            <v>0</v>
          </cell>
        </row>
        <row r="3336">
          <cell r="A3336" t="str">
            <v>4111229</v>
          </cell>
          <cell r="B3336" t="str">
            <v>GR21-DESPESAS JURIDICAS</v>
          </cell>
          <cell r="C3336">
            <v>793680.35</v>
          </cell>
          <cell r="D3336">
            <v>167681.97</v>
          </cell>
          <cell r="E3336">
            <v>70.13</v>
          </cell>
          <cell r="H3336">
            <v>38.159999999999997</v>
          </cell>
          <cell r="I3336">
            <v>788.64</v>
          </cell>
          <cell r="J3336">
            <v>613.96</v>
          </cell>
          <cell r="K3336">
            <v>2010.16</v>
          </cell>
          <cell r="L3336">
            <v>1079.3599999999999</v>
          </cell>
          <cell r="M3336">
            <v>702.11</v>
          </cell>
          <cell r="N3336">
            <v>196.61</v>
          </cell>
          <cell r="O3336">
            <v>145.06</v>
          </cell>
          <cell r="Q3336">
            <v>145.06</v>
          </cell>
          <cell r="R3336">
            <v>145.06</v>
          </cell>
          <cell r="S3336">
            <v>145.06</v>
          </cell>
          <cell r="T3336">
            <v>343.94</v>
          </cell>
          <cell r="V3336">
            <v>145.06</v>
          </cell>
          <cell r="W3336">
            <v>145.06</v>
          </cell>
          <cell r="X3336">
            <v>156109.68</v>
          </cell>
          <cell r="Y3336">
            <v>613.96</v>
          </cell>
          <cell r="Z3336">
            <v>35511</v>
          </cell>
          <cell r="AA3336">
            <v>46637</v>
          </cell>
          <cell r="AB3336">
            <v>145.06</v>
          </cell>
          <cell r="AC3336">
            <v>252.06</v>
          </cell>
          <cell r="AD3336">
            <v>274422.76</v>
          </cell>
          <cell r="AE3336">
            <v>1425.33</v>
          </cell>
          <cell r="AF3336">
            <v>9308.86</v>
          </cell>
          <cell r="AG3336">
            <v>40449.99</v>
          </cell>
          <cell r="AH3336">
            <v>59715.79</v>
          </cell>
          <cell r="AI3336">
            <v>522.57000000000005</v>
          </cell>
          <cell r="AJ3336">
            <v>109.8</v>
          </cell>
          <cell r="AK3336">
            <v>109.8</v>
          </cell>
          <cell r="AL3336">
            <v>109.8</v>
          </cell>
          <cell r="AN3336">
            <v>156.9</v>
          </cell>
          <cell r="AP3336">
            <v>78.45</v>
          </cell>
          <cell r="AQ3336">
            <v>78.45</v>
          </cell>
          <cell r="AR3336">
            <v>78.45</v>
          </cell>
          <cell r="AS3336">
            <v>78.45</v>
          </cell>
          <cell r="AT3336">
            <v>129625.55</v>
          </cell>
          <cell r="AY3336">
            <v>395.32</v>
          </cell>
          <cell r="AZ3336">
            <v>0</v>
          </cell>
          <cell r="BA3336">
            <v>1724010.78</v>
          </cell>
          <cell r="BC3336">
            <v>1724010.78</v>
          </cell>
          <cell r="BD3336">
            <v>0</v>
          </cell>
        </row>
        <row r="3337">
          <cell r="A3337" t="str">
            <v>4111230</v>
          </cell>
          <cell r="B3337" t="str">
            <v>GR21-ENERGIA ELETRICA-CONSUMO</v>
          </cell>
          <cell r="C3337">
            <v>3773654.56</v>
          </cell>
          <cell r="D3337">
            <v>9184.0499999999993</v>
          </cell>
          <cell r="E3337">
            <v>104810.01</v>
          </cell>
          <cell r="G3337">
            <v>1291570.8400000001</v>
          </cell>
          <cell r="M3337">
            <v>42684.02</v>
          </cell>
          <cell r="N3337">
            <v>6099.02</v>
          </cell>
          <cell r="Q3337">
            <v>368.68</v>
          </cell>
          <cell r="R3337">
            <v>109.44</v>
          </cell>
          <cell r="T3337">
            <v>-3287.91</v>
          </cell>
          <cell r="Z3337">
            <v>306.75</v>
          </cell>
          <cell r="AC3337">
            <v>277.37</v>
          </cell>
          <cell r="AE3337">
            <v>43135.8</v>
          </cell>
          <cell r="AG3337">
            <v>433.16</v>
          </cell>
          <cell r="AI3337">
            <v>8640.19</v>
          </cell>
          <cell r="AT3337">
            <v>577141.72</v>
          </cell>
          <cell r="AZ3337">
            <v>0</v>
          </cell>
          <cell r="BA3337">
            <v>5855127.7000000002</v>
          </cell>
          <cell r="BB3337">
            <v>-3781804.1</v>
          </cell>
          <cell r="BC3337">
            <v>2073323.6</v>
          </cell>
          <cell r="BD3337">
            <v>0</v>
          </cell>
        </row>
        <row r="3338">
          <cell r="A3338" t="str">
            <v>4111231</v>
          </cell>
          <cell r="B3338" t="str">
            <v>GR21-EQUIPAMENTOS / MANUTENCAO E CONSERVACAO</v>
          </cell>
          <cell r="C3338">
            <v>765939.64</v>
          </cell>
          <cell r="D3338">
            <v>811614.2</v>
          </cell>
          <cell r="I3338">
            <v>11021.94</v>
          </cell>
          <cell r="J3338">
            <v>11021.94</v>
          </cell>
          <cell r="K3338">
            <v>12941.93</v>
          </cell>
          <cell r="L3338">
            <v>11021.94</v>
          </cell>
          <cell r="M3338">
            <v>11021.94</v>
          </cell>
          <cell r="N3338">
            <v>13586.94</v>
          </cell>
          <cell r="O3338">
            <v>11021.94</v>
          </cell>
          <cell r="S3338">
            <v>11681.94</v>
          </cell>
          <cell r="AE3338">
            <v>2695</v>
          </cell>
          <cell r="AF3338">
            <v>145327.51</v>
          </cell>
          <cell r="AG3338">
            <v>2500</v>
          </cell>
          <cell r="AT3338">
            <v>46342.05</v>
          </cell>
          <cell r="BA3338">
            <v>1867738.91</v>
          </cell>
          <cell r="BC3338">
            <v>1867738.91</v>
          </cell>
        </row>
        <row r="3339">
          <cell r="A3339" t="str">
            <v>4111233</v>
          </cell>
          <cell r="B3339" t="str">
            <v>GR21-EQUIPAMENTOS/MANUTENCAO E CONSERVACAO-LOCADOS</v>
          </cell>
          <cell r="C3339">
            <v>1190</v>
          </cell>
          <cell r="BA3339">
            <v>1190</v>
          </cell>
          <cell r="BC3339">
            <v>1190</v>
          </cell>
        </row>
        <row r="3340">
          <cell r="A3340" t="str">
            <v>4111234</v>
          </cell>
          <cell r="B3340" t="str">
            <v>GR21-EQUIPAMENTOS/MAQUINAS E MOBILIARIOS ADM#MANUT</v>
          </cell>
          <cell r="C3340">
            <v>115091.72</v>
          </cell>
          <cell r="D3340">
            <v>150742.88</v>
          </cell>
          <cell r="K3340">
            <v>120</v>
          </cell>
          <cell r="N3340">
            <v>120</v>
          </cell>
          <cell r="AZ3340">
            <v>0</v>
          </cell>
          <cell r="BA3340">
            <v>266074.59999999998</v>
          </cell>
          <cell r="BC3340">
            <v>266074.59999999998</v>
          </cell>
          <cell r="BD3340">
            <v>0</v>
          </cell>
        </row>
        <row r="3341">
          <cell r="A3341" t="str">
            <v>4111237</v>
          </cell>
          <cell r="B3341" t="str">
            <v>GR21-EQUIP/SERV MANUTENCAO EQUIP REPROGRAFIA</v>
          </cell>
          <cell r="C3341">
            <v>856</v>
          </cell>
          <cell r="D3341">
            <v>3333.47</v>
          </cell>
          <cell r="BA3341">
            <v>4189.47</v>
          </cell>
          <cell r="BC3341">
            <v>4189.47</v>
          </cell>
        </row>
        <row r="3342">
          <cell r="A3342" t="str">
            <v>4111255</v>
          </cell>
          <cell r="B3342" t="str">
            <v>GR21-MARCAS E PATENTES # REGISTRO</v>
          </cell>
          <cell r="D3342">
            <v>19447.09</v>
          </cell>
          <cell r="AZ3342">
            <v>0</v>
          </cell>
          <cell r="BA3342">
            <v>19447.09</v>
          </cell>
          <cell r="BC3342">
            <v>19447.09</v>
          </cell>
          <cell r="BD3342">
            <v>0</v>
          </cell>
        </row>
        <row r="3343">
          <cell r="A3343" t="str">
            <v>4111256</v>
          </cell>
          <cell r="B3343" t="str">
            <v>GR21-MEIO AMBIENTE # SERVICOS</v>
          </cell>
          <cell r="C3343">
            <v>1715273.75</v>
          </cell>
          <cell r="D3343">
            <v>2286110.4700000002</v>
          </cell>
          <cell r="F3343">
            <v>175910.52</v>
          </cell>
          <cell r="I3343">
            <v>6088.54</v>
          </cell>
          <cell r="J3343">
            <v>5997.34</v>
          </cell>
          <cell r="K3343">
            <v>8098.84</v>
          </cell>
          <cell r="L3343">
            <v>6468.54</v>
          </cell>
          <cell r="M3343">
            <v>4457.33</v>
          </cell>
          <cell r="N3343">
            <v>8371.33</v>
          </cell>
          <cell r="O3343">
            <v>5906.12</v>
          </cell>
          <cell r="Q3343">
            <v>40838.339999999997</v>
          </cell>
          <cell r="R3343">
            <v>57970.75</v>
          </cell>
          <cell r="S3343">
            <v>86856.44</v>
          </cell>
          <cell r="T3343">
            <v>86856.43</v>
          </cell>
          <cell r="V3343">
            <v>24041.360000000001</v>
          </cell>
          <cell r="W3343">
            <v>24041.35</v>
          </cell>
          <cell r="X3343">
            <v>24041.34</v>
          </cell>
          <cell r="Y3343">
            <v>23741.27</v>
          </cell>
          <cell r="Z3343">
            <v>23741.23</v>
          </cell>
          <cell r="AA3343">
            <v>23847.65</v>
          </cell>
          <cell r="AB3343">
            <v>23779.599999999999</v>
          </cell>
          <cell r="AC3343">
            <v>31317.31</v>
          </cell>
          <cell r="AD3343">
            <v>30342.240000000002</v>
          </cell>
          <cell r="AE3343">
            <v>43265.82</v>
          </cell>
          <cell r="AF3343">
            <v>24679.59</v>
          </cell>
          <cell r="AG3343">
            <v>23704.55</v>
          </cell>
          <cell r="AH3343">
            <v>31317.15</v>
          </cell>
          <cell r="AI3343">
            <v>2050.0300000000002</v>
          </cell>
          <cell r="AJ3343">
            <v>4450.03</v>
          </cell>
          <cell r="AK3343">
            <v>5050.07</v>
          </cell>
          <cell r="AL3343">
            <v>5050.07</v>
          </cell>
          <cell r="AT3343">
            <v>179921.58</v>
          </cell>
          <cell r="BA3343">
            <v>5043586.9800000004</v>
          </cell>
          <cell r="BC3343">
            <v>5043586.9800000004</v>
          </cell>
        </row>
        <row r="3344">
          <cell r="A3344" t="str">
            <v>4111257</v>
          </cell>
          <cell r="B3344" t="str">
            <v>GR21-PESQUISA DE OPINIAO</v>
          </cell>
          <cell r="BD3344">
            <v>0</v>
          </cell>
        </row>
        <row r="3345">
          <cell r="A3345" t="str">
            <v>4111258</v>
          </cell>
          <cell r="B3345" t="str">
            <v>GR21-SERVICOS ESPECIALIZADOS</v>
          </cell>
          <cell r="C3345">
            <v>8491779.6699999999</v>
          </cell>
          <cell r="D3345">
            <v>2655775.21</v>
          </cell>
          <cell r="I3345">
            <v>13460.82</v>
          </cell>
          <cell r="J3345">
            <v>13460.82</v>
          </cell>
          <cell r="K3345">
            <v>13460.82</v>
          </cell>
          <cell r="L3345">
            <v>14815.74</v>
          </cell>
          <cell r="M3345">
            <v>8070.6</v>
          </cell>
          <cell r="N3345">
            <v>14815.74</v>
          </cell>
          <cell r="O3345">
            <v>13460.82</v>
          </cell>
          <cell r="Q3345">
            <v>6980.77</v>
          </cell>
          <cell r="R3345">
            <v>9985.16</v>
          </cell>
          <cell r="S3345">
            <v>14963.02</v>
          </cell>
          <cell r="T3345">
            <v>14963.02</v>
          </cell>
          <cell r="V3345">
            <v>149798.79999999999</v>
          </cell>
          <cell r="W3345">
            <v>149798.79999999999</v>
          </cell>
          <cell r="X3345">
            <v>149798.79999999999</v>
          </cell>
          <cell r="Y3345">
            <v>136196.79</v>
          </cell>
          <cell r="Z3345">
            <v>136196.79</v>
          </cell>
          <cell r="AA3345">
            <v>136196.79</v>
          </cell>
          <cell r="AB3345">
            <v>136196.79</v>
          </cell>
          <cell r="AC3345">
            <v>177032.26</v>
          </cell>
          <cell r="AD3345">
            <v>177032.26</v>
          </cell>
          <cell r="AE3345">
            <v>149857.70000000001</v>
          </cell>
          <cell r="AF3345">
            <v>177032.26</v>
          </cell>
          <cell r="AG3345">
            <v>180432.26</v>
          </cell>
          <cell r="AH3345">
            <v>177032.26</v>
          </cell>
          <cell r="AT3345">
            <v>316908.45</v>
          </cell>
          <cell r="AU3345">
            <v>7874.82</v>
          </cell>
          <cell r="AZ3345">
            <v>0</v>
          </cell>
          <cell r="BA3345">
            <v>13643378.039999999</v>
          </cell>
          <cell r="BC3345">
            <v>13643378.039999999</v>
          </cell>
          <cell r="BD3345">
            <v>0</v>
          </cell>
        </row>
        <row r="3346">
          <cell r="A3346" t="str">
            <v>4111259</v>
          </cell>
          <cell r="B3346" t="str">
            <v>GR21-PROJETOS # ELABORACAO / ALTERACAO</v>
          </cell>
          <cell r="AY3346">
            <v>97466.74</v>
          </cell>
          <cell r="AZ3346">
            <v>0</v>
          </cell>
          <cell r="BA3346">
            <v>97466.74</v>
          </cell>
          <cell r="BC3346">
            <v>97466.74</v>
          </cell>
          <cell r="BD3346">
            <v>0</v>
          </cell>
        </row>
        <row r="3347">
          <cell r="A3347" t="str">
            <v>4111260</v>
          </cell>
          <cell r="B3347" t="str">
            <v>GR21-PROVISAO / SERVICOS DE TERCEIROS</v>
          </cell>
          <cell r="C3347">
            <v>1096584.97</v>
          </cell>
          <cell r="D3347">
            <v>3205648.74</v>
          </cell>
          <cell r="I3347">
            <v>27649.05</v>
          </cell>
          <cell r="J3347">
            <v>26472.39</v>
          </cell>
          <cell r="K3347">
            <v>20892.169999999998</v>
          </cell>
          <cell r="L3347">
            <v>28447.63</v>
          </cell>
          <cell r="M3347">
            <v>24392.07</v>
          </cell>
          <cell r="N3347">
            <v>-98981.33</v>
          </cell>
          <cell r="O3347">
            <v>-50639.75</v>
          </cell>
          <cell r="Q3347">
            <v>-109485.26</v>
          </cell>
          <cell r="R3347">
            <v>-225710.48</v>
          </cell>
          <cell r="S3347">
            <v>-271695.03999999998</v>
          </cell>
          <cell r="T3347">
            <v>-97030.63</v>
          </cell>
          <cell r="V3347">
            <v>10032.23</v>
          </cell>
          <cell r="W3347">
            <v>10027.450000000001</v>
          </cell>
          <cell r="X3347">
            <v>10069.69</v>
          </cell>
          <cell r="Y3347">
            <v>8677.93</v>
          </cell>
          <cell r="Z3347">
            <v>8648.2099999999991</v>
          </cell>
          <cell r="AA3347">
            <v>8677.85</v>
          </cell>
          <cell r="AB3347">
            <v>8638.01</v>
          </cell>
          <cell r="AC3347">
            <v>6878.78</v>
          </cell>
          <cell r="AD3347">
            <v>12844.36</v>
          </cell>
          <cell r="AE3347">
            <v>-139863.84</v>
          </cell>
          <cell r="AF3347">
            <v>12931.61</v>
          </cell>
          <cell r="AG3347">
            <v>12855.53</v>
          </cell>
          <cell r="AH3347">
            <v>-9464.2000000000007</v>
          </cell>
          <cell r="AI3347">
            <v>-3206.42</v>
          </cell>
          <cell r="AJ3347">
            <v>-2565.64</v>
          </cell>
          <cell r="AK3347">
            <v>-2405.9299999999998</v>
          </cell>
          <cell r="AL3347">
            <v>-2405.9299999999998</v>
          </cell>
          <cell r="AN3347">
            <v>132679.15</v>
          </cell>
          <cell r="AP3347">
            <v>69455.67</v>
          </cell>
          <cell r="AQ3347">
            <v>71930.94</v>
          </cell>
          <cell r="AR3347">
            <v>71930.94</v>
          </cell>
          <cell r="AS3347">
            <v>71930.94</v>
          </cell>
          <cell r="AT3347">
            <v>929702.46</v>
          </cell>
          <cell r="AU3347">
            <v>209294.44</v>
          </cell>
          <cell r="AV3347">
            <v>20032.38</v>
          </cell>
          <cell r="AW3347">
            <v>23938.58</v>
          </cell>
          <cell r="AX3347">
            <v>9814.84</v>
          </cell>
          <cell r="AY3347">
            <v>525.46</v>
          </cell>
          <cell r="AZ3347">
            <v>0</v>
          </cell>
          <cell r="BA3347">
            <v>5138150.0199999996</v>
          </cell>
          <cell r="BC3347">
            <v>5138150.0199999996</v>
          </cell>
          <cell r="BD3347">
            <v>0</v>
          </cell>
        </row>
        <row r="3348">
          <cell r="A3348" t="str">
            <v>4111262</v>
          </cell>
          <cell r="B3348" t="str">
            <v>GR21-PUBLICACAO LEGAL/CONVOCACOES/AVISOS/BALANCOS</v>
          </cell>
          <cell r="C3348">
            <v>16730.5</v>
          </cell>
          <cell r="D3348">
            <v>6809.68</v>
          </cell>
          <cell r="M3348">
            <v>292</v>
          </cell>
          <cell r="N3348">
            <v>292</v>
          </cell>
          <cell r="O3348">
            <v>292</v>
          </cell>
          <cell r="R3348">
            <v>292</v>
          </cell>
          <cell r="AC3348">
            <v>616</v>
          </cell>
          <cell r="AI3348">
            <v>292</v>
          </cell>
          <cell r="AZ3348">
            <v>0</v>
          </cell>
          <cell r="BA3348">
            <v>25616.18</v>
          </cell>
          <cell r="BC3348">
            <v>25616.18</v>
          </cell>
          <cell r="BD3348">
            <v>0</v>
          </cell>
        </row>
        <row r="3349">
          <cell r="A3349" t="str">
            <v>4111263</v>
          </cell>
          <cell r="B3349" t="str">
            <v>GR21-PUBLICACAO LEGAL / PROCESSOS LICITATORIOS</v>
          </cell>
          <cell r="C3349">
            <v>60</v>
          </cell>
          <cell r="D3349">
            <v>29970.32</v>
          </cell>
          <cell r="AP3349">
            <v>855.5</v>
          </cell>
          <cell r="AZ3349">
            <v>0</v>
          </cell>
          <cell r="BA3349">
            <v>30885.82</v>
          </cell>
          <cell r="BC3349">
            <v>30885.82</v>
          </cell>
          <cell r="BD3349">
            <v>0</v>
          </cell>
        </row>
        <row r="3350">
          <cell r="A3350" t="str">
            <v>4111264</v>
          </cell>
          <cell r="B3350" t="str">
            <v>GR21-REFEICOES/LANCHES-FORNECIMENTO POR TERCEIROS</v>
          </cell>
          <cell r="C3350">
            <v>2122742.62</v>
          </cell>
          <cell r="D3350">
            <v>648.54999999999995</v>
          </cell>
          <cell r="E3350">
            <v>32.130000000000003</v>
          </cell>
          <cell r="AT3350">
            <v>546440.74</v>
          </cell>
          <cell r="AY3350">
            <v>630</v>
          </cell>
          <cell r="AZ3350">
            <v>0</v>
          </cell>
          <cell r="BA3350">
            <v>2670494.04</v>
          </cell>
          <cell r="BC3350">
            <v>2670494.04</v>
          </cell>
          <cell r="BD3350">
            <v>0</v>
          </cell>
        </row>
        <row r="3351">
          <cell r="A3351" t="str">
            <v>4111265</v>
          </cell>
          <cell r="B3351" t="str">
            <v>GR21-REPROGRAFIA # SERVICOS</v>
          </cell>
          <cell r="E3351">
            <v>154.34</v>
          </cell>
          <cell r="AZ3351">
            <v>0</v>
          </cell>
          <cell r="BA3351">
            <v>154.34</v>
          </cell>
          <cell r="BC3351">
            <v>154.34</v>
          </cell>
          <cell r="BD3351">
            <v>0</v>
          </cell>
        </row>
        <row r="3352">
          <cell r="A3352" t="str">
            <v>4111279</v>
          </cell>
          <cell r="B3352" t="str">
            <v>GR21-TAXAS E DESPESAS COM IMPORTACAO</v>
          </cell>
          <cell r="C3352">
            <v>4171.66</v>
          </cell>
          <cell r="BA3352">
            <v>4171.66</v>
          </cell>
          <cell r="BC3352">
            <v>4171.66</v>
          </cell>
        </row>
        <row r="3353">
          <cell r="A3353" t="str">
            <v>4111282</v>
          </cell>
          <cell r="B3353" t="str">
            <v>GR21-TRANSPORTE/CACAMBAS E CONTEINERES</v>
          </cell>
          <cell r="C3353">
            <v>14026.4</v>
          </cell>
          <cell r="D3353">
            <v>53702</v>
          </cell>
          <cell r="AT3353">
            <v>-0.01</v>
          </cell>
          <cell r="BA3353">
            <v>67728.39</v>
          </cell>
          <cell r="BC3353">
            <v>67728.39</v>
          </cell>
        </row>
        <row r="3354">
          <cell r="A3354" t="str">
            <v>4111283</v>
          </cell>
          <cell r="B3354" t="str">
            <v>GR21-TRANSPORTE/CONDUCAO DIVERSOS</v>
          </cell>
          <cell r="C3354">
            <v>743681.58</v>
          </cell>
          <cell r="D3354">
            <v>80403.490000000005</v>
          </cell>
          <cell r="AT3354">
            <v>276242.15000000002</v>
          </cell>
          <cell r="AZ3354">
            <v>0</v>
          </cell>
          <cell r="BA3354">
            <v>1100327.22</v>
          </cell>
          <cell r="BC3354">
            <v>1100327.22</v>
          </cell>
        </row>
        <row r="3355">
          <cell r="A3355" t="str">
            <v>4111284</v>
          </cell>
          <cell r="B3355" t="str">
            <v>GR21-TRANSPORTE/FRETES E CARRETOS</v>
          </cell>
          <cell r="C3355">
            <v>125004.49</v>
          </cell>
          <cell r="D3355">
            <v>1345621.43</v>
          </cell>
          <cell r="E3355">
            <v>927.5</v>
          </cell>
          <cell r="F3355">
            <v>12657.91</v>
          </cell>
          <cell r="K3355">
            <v>5198.76</v>
          </cell>
          <cell r="S3355">
            <v>2874.01</v>
          </cell>
          <cell r="X3355">
            <v>1145.26</v>
          </cell>
          <cell r="AE3355">
            <v>1001.59</v>
          </cell>
          <cell r="AT3355">
            <v>11157.35</v>
          </cell>
          <cell r="AX3355">
            <v>10600</v>
          </cell>
          <cell r="AZ3355">
            <v>0</v>
          </cell>
          <cell r="BA3355">
            <v>1516188.3</v>
          </cell>
          <cell r="BC3355">
            <v>1516188.3</v>
          </cell>
          <cell r="BD3355">
            <v>0</v>
          </cell>
        </row>
        <row r="3356">
          <cell r="A3356" t="str">
            <v>4111285</v>
          </cell>
          <cell r="B3356" t="str">
            <v>GR21-TRANSPORTE/INTERPREDIOS # SERVICOS</v>
          </cell>
          <cell r="C3356">
            <v>3306.17</v>
          </cell>
          <cell r="D3356">
            <v>1420</v>
          </cell>
          <cell r="AZ3356">
            <v>0</v>
          </cell>
          <cell r="BA3356">
            <v>4726.17</v>
          </cell>
          <cell r="BC3356">
            <v>4726.17</v>
          </cell>
          <cell r="BD3356">
            <v>0</v>
          </cell>
        </row>
        <row r="3357">
          <cell r="A3357" t="str">
            <v>4111287</v>
          </cell>
          <cell r="B3357" t="str">
            <v>GR21-REEMBOLSO DE QUILOMETRAGEM</v>
          </cell>
          <cell r="C3357">
            <v>535.44000000000005</v>
          </cell>
          <cell r="BA3357">
            <v>535.44000000000005</v>
          </cell>
          <cell r="BC3357">
            <v>535.44000000000005</v>
          </cell>
        </row>
        <row r="3358">
          <cell r="A3358" t="str">
            <v>4111288</v>
          </cell>
          <cell r="B3358" t="str">
            <v>GR21-TAXI</v>
          </cell>
          <cell r="C3358">
            <v>68559.75</v>
          </cell>
          <cell r="D3358">
            <v>146933.35</v>
          </cell>
          <cell r="E3358">
            <v>9451.43</v>
          </cell>
          <cell r="AY3358">
            <v>248.3</v>
          </cell>
          <cell r="AZ3358">
            <v>0</v>
          </cell>
          <cell r="BA3358">
            <v>225192.83</v>
          </cell>
          <cell r="BC3358">
            <v>225192.83</v>
          </cell>
          <cell r="BD3358">
            <v>0</v>
          </cell>
        </row>
        <row r="3359">
          <cell r="A3359" t="str">
            <v>4111290</v>
          </cell>
          <cell r="B3359" t="str">
            <v>GR21-SERVIÇOS DE IMPRESSÃO</v>
          </cell>
          <cell r="D3359">
            <v>73.52</v>
          </cell>
          <cell r="AZ3359">
            <v>0</v>
          </cell>
          <cell r="BA3359">
            <v>73.52</v>
          </cell>
          <cell r="BC3359">
            <v>73.52</v>
          </cell>
          <cell r="BD3359">
            <v>0</v>
          </cell>
        </row>
        <row r="3360">
          <cell r="A3360" t="str">
            <v>4111291</v>
          </cell>
          <cell r="B3360" t="str">
            <v>GR21-TREINAMENTO/ANUIDADES, MENSALIDADES E INSCR</v>
          </cell>
          <cell r="C3360">
            <v>66614.53</v>
          </cell>
          <cell r="D3360">
            <v>10307.42</v>
          </cell>
          <cell r="AY3360">
            <v>550.85</v>
          </cell>
          <cell r="AZ3360">
            <v>0</v>
          </cell>
          <cell r="BA3360">
            <v>77472.800000000003</v>
          </cell>
          <cell r="BC3360">
            <v>77472.800000000003</v>
          </cell>
          <cell r="BD3360">
            <v>0</v>
          </cell>
        </row>
        <row r="3361">
          <cell r="A3361" t="str">
            <v>4111296</v>
          </cell>
          <cell r="B3361" t="str">
            <v>GR21-TREINAMENTO/INSTRUTORES CONTRATADOS</v>
          </cell>
          <cell r="C3361">
            <v>95007.93</v>
          </cell>
          <cell r="D3361">
            <v>10899.98</v>
          </cell>
          <cell r="AZ3361">
            <v>0</v>
          </cell>
          <cell r="BA3361">
            <v>105907.91</v>
          </cell>
          <cell r="BC3361">
            <v>105907.91</v>
          </cell>
          <cell r="BD3361">
            <v>0</v>
          </cell>
        </row>
        <row r="3362">
          <cell r="A3362" t="str">
            <v>4111301</v>
          </cell>
          <cell r="B3362" t="str">
            <v>GR21-VEICULOS/EQUIP AUTOMOTIVOS ALUGADOS#SERVICOS</v>
          </cell>
          <cell r="D3362">
            <v>100</v>
          </cell>
          <cell r="BA3362">
            <v>100</v>
          </cell>
          <cell r="BC3362">
            <v>100</v>
          </cell>
        </row>
        <row r="3363">
          <cell r="A3363" t="str">
            <v>4111302</v>
          </cell>
          <cell r="B3363" t="str">
            <v>GR21-ESTACIONAMENTO</v>
          </cell>
          <cell r="C3363">
            <v>24092.42</v>
          </cell>
          <cell r="D3363">
            <v>58136.66</v>
          </cell>
          <cell r="AY3363">
            <v>251</v>
          </cell>
          <cell r="AZ3363">
            <v>0</v>
          </cell>
          <cell r="BA3363">
            <v>82480.08</v>
          </cell>
          <cell r="BC3363">
            <v>82480.08</v>
          </cell>
          <cell r="BD3363">
            <v>0</v>
          </cell>
        </row>
        <row r="3364">
          <cell r="A3364" t="str">
            <v>4111303</v>
          </cell>
          <cell r="B3364" t="str">
            <v>GR21-VEICULOS/MANUTENCAO E CONSERVACAO</v>
          </cell>
          <cell r="C3364">
            <v>233139.04</v>
          </cell>
          <cell r="D3364">
            <v>2794779.95</v>
          </cell>
          <cell r="E3364">
            <v>-84.13</v>
          </cell>
          <cell r="AZ3364">
            <v>0</v>
          </cell>
          <cell r="BA3364">
            <v>3027834.86</v>
          </cell>
          <cell r="BC3364">
            <v>3027834.86</v>
          </cell>
        </row>
        <row r="3365">
          <cell r="A3365" t="str">
            <v>4111304</v>
          </cell>
          <cell r="B3365" t="str">
            <v>GR21-VEICULOS/MANUTENCAO E CONSERVACAO AUTOMOTIVOS</v>
          </cell>
          <cell r="C3365">
            <v>1081.4000000000001</v>
          </cell>
          <cell r="D3365">
            <v>-38905</v>
          </cell>
          <cell r="BA3365">
            <v>-37823.599999999999</v>
          </cell>
          <cell r="BC3365">
            <v>-37823.599999999999</v>
          </cell>
        </row>
        <row r="3366">
          <cell r="A3366" t="str">
            <v>4111305</v>
          </cell>
          <cell r="B3366" t="str">
            <v>GR21-VEICULOS/PNEUS # CONSERTOS</v>
          </cell>
          <cell r="C3366">
            <v>13893.06</v>
          </cell>
          <cell r="D3366">
            <v>56926.1</v>
          </cell>
          <cell r="AZ3366">
            <v>0</v>
          </cell>
          <cell r="BA3366">
            <v>70819.16</v>
          </cell>
          <cell r="BC3366">
            <v>70819.16</v>
          </cell>
          <cell r="BD3366">
            <v>0</v>
          </cell>
        </row>
        <row r="3367">
          <cell r="A3367" t="str">
            <v>4111306</v>
          </cell>
          <cell r="B3367" t="str">
            <v>GR21-VEICULOS/PNEUS VEIC E EQUIP AUTOMOTIVOS ALUG</v>
          </cell>
        </row>
        <row r="3368">
          <cell r="A3368" t="str">
            <v>4111307</v>
          </cell>
          <cell r="B3368" t="str">
            <v>GR21-AJUDA DE CUSTO</v>
          </cell>
          <cell r="AY3368">
            <v>3979.75</v>
          </cell>
          <cell r="AZ3368">
            <v>0</v>
          </cell>
          <cell r="BA3368">
            <v>3979.75</v>
          </cell>
          <cell r="BC3368">
            <v>3979.75</v>
          </cell>
          <cell r="BD3368">
            <v>0</v>
          </cell>
        </row>
        <row r="3369">
          <cell r="A3369" t="str">
            <v>4111309</v>
          </cell>
          <cell r="B3369" t="str">
            <v>GR21-ALIMENTACAO</v>
          </cell>
          <cell r="C3369">
            <v>1402577.58</v>
          </cell>
          <cell r="D3369">
            <v>5710577.8399999999</v>
          </cell>
          <cell r="E3369">
            <v>15389.4</v>
          </cell>
          <cell r="AI3369">
            <v>780</v>
          </cell>
          <cell r="AY3369">
            <v>7875</v>
          </cell>
          <cell r="AZ3369">
            <v>0</v>
          </cell>
          <cell r="BA3369">
            <v>7137199.8200000003</v>
          </cell>
          <cell r="BC3369">
            <v>7137199.8200000003</v>
          </cell>
          <cell r="BD3369">
            <v>0</v>
          </cell>
        </row>
        <row r="3370">
          <cell r="A3370" t="str">
            <v>4111316</v>
          </cell>
          <cell r="B3370" t="str">
            <v>GR21-HOSPEDAGEM</v>
          </cell>
          <cell r="C3370">
            <v>1449583.59</v>
          </cell>
          <cell r="D3370">
            <v>3509753.52</v>
          </cell>
          <cell r="E3370">
            <v>24627.74</v>
          </cell>
          <cell r="AI3370">
            <v>1067</v>
          </cell>
          <cell r="AY3370">
            <v>12556.77</v>
          </cell>
          <cell r="AZ3370">
            <v>0</v>
          </cell>
          <cell r="BA3370">
            <v>4997588.62</v>
          </cell>
          <cell r="BC3370">
            <v>4997588.62</v>
          </cell>
          <cell r="BD3370">
            <v>0</v>
          </cell>
        </row>
        <row r="3371">
          <cell r="A3371" t="str">
            <v>4111319</v>
          </cell>
          <cell r="B3371" t="str">
            <v>GR21-PASSAGENS E CONDUCAO</v>
          </cell>
          <cell r="C3371">
            <v>658829.77</v>
          </cell>
          <cell r="D3371">
            <v>557730.68000000005</v>
          </cell>
          <cell r="E3371">
            <v>50943.24</v>
          </cell>
          <cell r="AI3371">
            <v>9870.2999999999993</v>
          </cell>
          <cell r="AY3371">
            <v>29291.18</v>
          </cell>
          <cell r="AZ3371">
            <v>0</v>
          </cell>
          <cell r="BA3371">
            <v>1306665.17</v>
          </cell>
          <cell r="BC3371">
            <v>1306665.17</v>
          </cell>
          <cell r="BD3371">
            <v>0</v>
          </cell>
        </row>
        <row r="3372">
          <cell r="A3372" t="str">
            <v>4111320</v>
          </cell>
          <cell r="B3372" t="str">
            <v>GR21-VEICULOS LOCADOS/MANUTENCAO E CONSERVACAO</v>
          </cell>
          <cell r="C3372">
            <v>104781.71</v>
          </cell>
          <cell r="D3372">
            <v>232039.25</v>
          </cell>
          <cell r="AZ3372">
            <v>0</v>
          </cell>
          <cell r="BA3372">
            <v>336820.96</v>
          </cell>
          <cell r="BC3372">
            <v>336820.96</v>
          </cell>
          <cell r="BD3372">
            <v>0</v>
          </cell>
        </row>
        <row r="3373">
          <cell r="A3373" t="str">
            <v>4111321</v>
          </cell>
          <cell r="B3373" t="str">
            <v>GR21-VEICULOS PROPRIOS-SERVIÇOS DE TELEMETRIA</v>
          </cell>
          <cell r="C3373">
            <v>42202.05</v>
          </cell>
          <cell r="D3373">
            <v>479498.6</v>
          </cell>
          <cell r="BA3373">
            <v>521700.65</v>
          </cell>
          <cell r="BC3373">
            <v>521700.65</v>
          </cell>
        </row>
        <row r="3374">
          <cell r="A3374" t="str">
            <v>4111322</v>
          </cell>
          <cell r="B3374" t="str">
            <v>GR21-VEICULOS LOCADOS-SERVIÇOS DE TELEMETRIA</v>
          </cell>
          <cell r="C3374">
            <v>278412.2</v>
          </cell>
          <cell r="D3374">
            <v>877530.8</v>
          </cell>
          <cell r="AZ3374">
            <v>0</v>
          </cell>
          <cell r="BA3374">
            <v>1155943</v>
          </cell>
          <cell r="BC3374">
            <v>1155943</v>
          </cell>
          <cell r="BD3374">
            <v>0</v>
          </cell>
        </row>
        <row r="3375">
          <cell r="A3375" t="str">
            <v>4111325</v>
          </cell>
          <cell r="B3375" t="str">
            <v>GR21-OUTROS SERVICOS</v>
          </cell>
          <cell r="C3375">
            <v>2392015.5299999998</v>
          </cell>
          <cell r="D3375">
            <v>222448.9</v>
          </cell>
          <cell r="E3375">
            <v>494134.46</v>
          </cell>
          <cell r="G3375">
            <v>2963199.35</v>
          </cell>
          <cell r="K3375">
            <v>6337.48</v>
          </cell>
          <cell r="M3375">
            <v>329.99</v>
          </cell>
          <cell r="N3375">
            <v>16125.73</v>
          </cell>
          <cell r="O3375">
            <v>329.99</v>
          </cell>
          <cell r="S3375">
            <v>1349.99</v>
          </cell>
          <cell r="V3375">
            <v>0</v>
          </cell>
          <cell r="W3375">
            <v>0</v>
          </cell>
          <cell r="AC3375">
            <v>0</v>
          </cell>
          <cell r="AE3375">
            <v>1520.3</v>
          </cell>
          <cell r="AG3375">
            <v>2966</v>
          </cell>
          <cell r="AI3375">
            <v>25156.240000000002</v>
          </cell>
          <cell r="AJ3375">
            <v>13333.28</v>
          </cell>
          <cell r="AK3375">
            <v>21333.279999999999</v>
          </cell>
          <cell r="AL3375">
            <v>5727.82</v>
          </cell>
          <cell r="AP3375">
            <v>55704.1</v>
          </cell>
          <cell r="AS3375">
            <v>10748.26</v>
          </cell>
          <cell r="AT3375">
            <v>18400.759999999998</v>
          </cell>
          <cell r="AU3375">
            <v>275.57</v>
          </cell>
          <cell r="AX3375">
            <v>3521.89</v>
          </cell>
          <cell r="AY3375">
            <v>207.28</v>
          </cell>
          <cell r="AZ3375">
            <v>0</v>
          </cell>
          <cell r="BA3375">
            <v>6255166.2000000002</v>
          </cell>
          <cell r="BC3375">
            <v>6255166.2000000002</v>
          </cell>
          <cell r="BD3375">
            <v>0</v>
          </cell>
        </row>
        <row r="3376">
          <cell r="A3376" t="str">
            <v>4111327</v>
          </cell>
          <cell r="B3376" t="str">
            <v>GR21-SAÚDE/QUALIDADE DE VIDA - SERVIÇOS</v>
          </cell>
          <cell r="D3376">
            <v>497.82</v>
          </cell>
          <cell r="BA3376">
            <v>497.82</v>
          </cell>
          <cell r="BC3376">
            <v>497.82</v>
          </cell>
        </row>
        <row r="3377">
          <cell r="A3377" t="str">
            <v>4111329</v>
          </cell>
          <cell r="B3377" t="str">
            <v>GR21-SEGURANCA / CIPA/SIPAT # SERVIÇOS</v>
          </cell>
          <cell r="C3377">
            <v>2494.9899999999998</v>
          </cell>
          <cell r="BA3377">
            <v>2494.9899999999998</v>
          </cell>
          <cell r="BC3377">
            <v>2494.9899999999998</v>
          </cell>
          <cell r="BD3377">
            <v>0</v>
          </cell>
        </row>
        <row r="3378">
          <cell r="A3378" t="str">
            <v>4111330</v>
          </cell>
          <cell r="B3378" t="str">
            <v>GR21-AERONAVE # SERVIÇOS</v>
          </cell>
        </row>
        <row r="3379">
          <cell r="A3379" t="str">
            <v>4111331</v>
          </cell>
          <cell r="B3379" t="str">
            <v>GR21-CUSTOS COM LEILAO DE ENERGIA</v>
          </cell>
          <cell r="AZ3379">
            <v>0</v>
          </cell>
          <cell r="BA3379">
            <v>0</v>
          </cell>
          <cell r="BC3379">
            <v>0</v>
          </cell>
          <cell r="BD3379">
            <v>0</v>
          </cell>
        </row>
        <row r="3380">
          <cell r="A3380" t="str">
            <v>4121204</v>
          </cell>
          <cell r="B3380" t="str">
            <v>GR21-AGUA # CONSUMO</v>
          </cell>
        </row>
        <row r="3381">
          <cell r="A3381" t="str">
            <v>4121206</v>
          </cell>
          <cell r="B3381" t="str">
            <v>GR21-ARTE E EDITORACAO</v>
          </cell>
          <cell r="C3381">
            <v>1424</v>
          </cell>
          <cell r="BA3381">
            <v>1424</v>
          </cell>
          <cell r="BC3381">
            <v>1424</v>
          </cell>
        </row>
        <row r="3382">
          <cell r="A3382" t="str">
            <v>4121208</v>
          </cell>
          <cell r="B3382" t="str">
            <v>GR21-SAUDE OCUPACIONAL</v>
          </cell>
        </row>
        <row r="3383">
          <cell r="A3383" t="str">
            <v>4121210</v>
          </cell>
          <cell r="B3383" t="str">
            <v>GR21-CANTINA E COPA</v>
          </cell>
        </row>
        <row r="3384">
          <cell r="A3384" t="str">
            <v>4121228</v>
          </cell>
          <cell r="B3384" t="str">
            <v>GR21-CORREIOS-SERVICOS</v>
          </cell>
        </row>
        <row r="3385">
          <cell r="A3385" t="str">
            <v>4121229</v>
          </cell>
          <cell r="B3385" t="str">
            <v>GR21-DESPESAS JURIDICAS</v>
          </cell>
          <cell r="C3385">
            <v>268.32</v>
          </cell>
          <cell r="BA3385">
            <v>268.32</v>
          </cell>
          <cell r="BC3385">
            <v>268.32</v>
          </cell>
        </row>
        <row r="3386">
          <cell r="A3386" t="str">
            <v>4121230</v>
          </cell>
          <cell r="B3386" t="str">
            <v>GR21-ENERGIA ELETRICA-CONSUMO</v>
          </cell>
          <cell r="H3386">
            <v>2252.73</v>
          </cell>
          <cell r="BA3386">
            <v>2252.73</v>
          </cell>
          <cell r="BC3386">
            <v>2252.73</v>
          </cell>
          <cell r="BD3386">
            <v>0</v>
          </cell>
        </row>
        <row r="3387">
          <cell r="A3387" t="str">
            <v>4121231</v>
          </cell>
          <cell r="B3387" t="str">
            <v>GR21-EQUIPAMENTOS / MANUTENCAO E CONSERVACAO</v>
          </cell>
          <cell r="C3387">
            <v>31871.62</v>
          </cell>
          <cell r="BA3387">
            <v>31871.62</v>
          </cell>
          <cell r="BC3387">
            <v>31871.62</v>
          </cell>
        </row>
        <row r="3388">
          <cell r="A3388" t="str">
            <v>4121232</v>
          </cell>
          <cell r="B3388" t="str">
            <v>GR21-TEC OPER PLANTA-BENS UG-EQUIP/MANUT/CONSER</v>
          </cell>
        </row>
        <row r="3389">
          <cell r="A3389" t="str">
            <v>4121234</v>
          </cell>
          <cell r="B3389" t="str">
            <v>GR21-EQUIPAMENTOS/MAQUINAS E MOBILIARIOS ADM#MANUT</v>
          </cell>
          <cell r="C3389">
            <v>3486.98</v>
          </cell>
          <cell r="BA3389">
            <v>3486.98</v>
          </cell>
          <cell r="BC3389">
            <v>3486.98</v>
          </cell>
        </row>
        <row r="3390">
          <cell r="A3390" t="str">
            <v>4121256</v>
          </cell>
          <cell r="B3390" t="str">
            <v>GR21-MEIO AMBIENTE # SERVICOS</v>
          </cell>
          <cell r="C3390">
            <v>2780.24</v>
          </cell>
          <cell r="BA3390">
            <v>2780.24</v>
          </cell>
          <cell r="BC3390">
            <v>2780.24</v>
          </cell>
        </row>
        <row r="3391">
          <cell r="A3391" t="str">
            <v>4121258</v>
          </cell>
          <cell r="B3391" t="str">
            <v>GR21-SERVICOS ESPECIALIZADOS</v>
          </cell>
          <cell r="C3391">
            <v>217781.7</v>
          </cell>
          <cell r="BA3391">
            <v>217781.7</v>
          </cell>
          <cell r="BC3391">
            <v>217781.7</v>
          </cell>
        </row>
        <row r="3392">
          <cell r="A3392" t="str">
            <v>4121260</v>
          </cell>
          <cell r="B3392" t="str">
            <v>GR21-PROVISAO / SERVICOS DE TERCEIROS</v>
          </cell>
          <cell r="I3392">
            <v>41931.379999999997</v>
          </cell>
          <cell r="J3392">
            <v>42611.29</v>
          </cell>
          <cell r="K3392">
            <v>53054.15</v>
          </cell>
          <cell r="L3392">
            <v>40641.89</v>
          </cell>
          <cell r="M3392">
            <v>51890.2</v>
          </cell>
          <cell r="N3392">
            <v>43551.41</v>
          </cell>
          <cell r="O3392">
            <v>24953.89</v>
          </cell>
          <cell r="Q3392">
            <v>24428.31</v>
          </cell>
          <cell r="R3392">
            <v>35744.74</v>
          </cell>
          <cell r="S3392">
            <v>55600.58</v>
          </cell>
          <cell r="T3392">
            <v>52599.839999999997</v>
          </cell>
          <cell r="V3392">
            <v>30269.31</v>
          </cell>
          <cell r="W3392">
            <v>31193.52</v>
          </cell>
          <cell r="X3392">
            <v>31873.119999999999</v>
          </cell>
          <cell r="Y3392">
            <v>28892.39</v>
          </cell>
          <cell r="Z3392">
            <v>29500.799999999999</v>
          </cell>
          <cell r="AA3392">
            <v>28995.89</v>
          </cell>
          <cell r="AB3392">
            <v>27510.46</v>
          </cell>
          <cell r="AC3392">
            <v>36329.550000000003</v>
          </cell>
          <cell r="AD3392">
            <v>36021.620000000003</v>
          </cell>
          <cell r="AE3392">
            <v>44356.33</v>
          </cell>
          <cell r="AF3392">
            <v>36227.49</v>
          </cell>
          <cell r="AG3392">
            <v>35318.18</v>
          </cell>
          <cell r="AH3392">
            <v>36236.949999999997</v>
          </cell>
          <cell r="BA3392">
            <v>899733.29</v>
          </cell>
          <cell r="BC3392">
            <v>899733.29</v>
          </cell>
        </row>
        <row r="3393">
          <cell r="A3393" t="str">
            <v>4121262</v>
          </cell>
          <cell r="B3393" t="str">
            <v>GR21-PUBLICACAO LEGAL/CONVOCACOES/AVISOS/BALANCOS</v>
          </cell>
          <cell r="C3393">
            <v>-192</v>
          </cell>
          <cell r="BA3393">
            <v>-192</v>
          </cell>
          <cell r="BC3393">
            <v>-192</v>
          </cell>
        </row>
        <row r="3394">
          <cell r="A3394" t="str">
            <v>4121263</v>
          </cell>
          <cell r="B3394" t="str">
            <v>GR21-PUBLICACAO LEGAL / PROCESSOS LICITATORIOS</v>
          </cell>
        </row>
        <row r="3395">
          <cell r="A3395" t="str">
            <v>4121264</v>
          </cell>
          <cell r="B3395" t="str">
            <v>GR21-REFEICOES/LANCHES-FORNECIMENTO POR TERCEIROS</v>
          </cell>
          <cell r="C3395">
            <v>278886.83</v>
          </cell>
          <cell r="BA3395">
            <v>278886.83</v>
          </cell>
          <cell r="BC3395">
            <v>278886.83</v>
          </cell>
        </row>
        <row r="3396">
          <cell r="A3396" t="str">
            <v>4121265</v>
          </cell>
          <cell r="B3396" t="str">
            <v>GR21-REPROGRAFIA # SERVICOS</v>
          </cell>
        </row>
        <row r="3397">
          <cell r="A3397" t="str">
            <v>4121282</v>
          </cell>
          <cell r="B3397" t="str">
            <v>GR21-TRANSPORTE/CACAMBAS E CONTEINERES</v>
          </cell>
        </row>
        <row r="3398">
          <cell r="A3398" t="str">
            <v>4121283</v>
          </cell>
          <cell r="B3398" t="str">
            <v>GR21-TRANSPORTE/CONDUCAO DIVERSOS</v>
          </cell>
          <cell r="C3398">
            <v>465783.1</v>
          </cell>
          <cell r="BA3398">
            <v>465783.1</v>
          </cell>
          <cell r="BC3398">
            <v>465783.1</v>
          </cell>
        </row>
        <row r="3399">
          <cell r="A3399" t="str">
            <v>4121284</v>
          </cell>
          <cell r="B3399" t="str">
            <v>GR21-TRANSPORTE/FRETES E CARRETOS</v>
          </cell>
          <cell r="C3399">
            <v>18091.05</v>
          </cell>
          <cell r="D3399">
            <v>362060.57</v>
          </cell>
          <cell r="H3399">
            <v>25</v>
          </cell>
          <cell r="BA3399">
            <v>380176.62</v>
          </cell>
          <cell r="BC3399">
            <v>380176.62</v>
          </cell>
        </row>
        <row r="3400">
          <cell r="A3400" t="str">
            <v>4121285</v>
          </cell>
          <cell r="B3400" t="str">
            <v>GR21-TRANSPORTE/INTERPREDIOS # SERVICOS</v>
          </cell>
          <cell r="C3400">
            <v>992.12</v>
          </cell>
          <cell r="BA3400">
            <v>992.12</v>
          </cell>
          <cell r="BC3400">
            <v>992.12</v>
          </cell>
        </row>
        <row r="3401">
          <cell r="A3401" t="str">
            <v>4121286</v>
          </cell>
          <cell r="B3401" t="str">
            <v>GR21-TRANSPORTE/MALOTES</v>
          </cell>
          <cell r="C3401">
            <v>42386.16</v>
          </cell>
          <cell r="BA3401">
            <v>42386.16</v>
          </cell>
          <cell r="BC3401">
            <v>42386.16</v>
          </cell>
        </row>
        <row r="3402">
          <cell r="A3402" t="str">
            <v>4121287</v>
          </cell>
          <cell r="B3402" t="str">
            <v>GR21-REEMBOLSO DE QUILOMETRAGEM</v>
          </cell>
          <cell r="C3402">
            <v>77.599999999999994</v>
          </cell>
          <cell r="BA3402">
            <v>77.599999999999994</v>
          </cell>
          <cell r="BC3402">
            <v>77.599999999999994</v>
          </cell>
        </row>
        <row r="3403">
          <cell r="A3403" t="str">
            <v>4121288</v>
          </cell>
          <cell r="B3403" t="str">
            <v>GR21-TAXI</v>
          </cell>
          <cell r="C3403">
            <v>55.12</v>
          </cell>
          <cell r="H3403">
            <v>380.57</v>
          </cell>
          <cell r="BA3403">
            <v>435.69</v>
          </cell>
          <cell r="BC3403">
            <v>435.69</v>
          </cell>
        </row>
        <row r="3404">
          <cell r="A3404" t="str">
            <v>4121291</v>
          </cell>
          <cell r="B3404" t="str">
            <v>GR21-TREINAMENTO/ANUIDADES, MENSALIDADES E INSCR</v>
          </cell>
          <cell r="C3404">
            <v>9854.8799999999992</v>
          </cell>
          <cell r="BA3404">
            <v>9854.8799999999992</v>
          </cell>
          <cell r="BC3404">
            <v>9854.8799999999992</v>
          </cell>
        </row>
        <row r="3405">
          <cell r="A3405" t="str">
            <v>4121296</v>
          </cell>
          <cell r="B3405" t="str">
            <v>GR21-TREINAMENTO/INSTRUTORES CONTRATADOS</v>
          </cell>
        </row>
        <row r="3406">
          <cell r="A3406" t="str">
            <v>4121300</v>
          </cell>
          <cell r="B3406" t="str">
            <v>GR21-VEICULOS/CONSERTO VEICULOS ACIDENTADOS</v>
          </cell>
          <cell r="C3406">
            <v>25</v>
          </cell>
          <cell r="BA3406">
            <v>25</v>
          </cell>
          <cell r="BC3406">
            <v>25</v>
          </cell>
        </row>
        <row r="3407">
          <cell r="A3407" t="str">
            <v>4121301</v>
          </cell>
          <cell r="B3407" t="str">
            <v>GR21-VEICULOS/EQUIP AUTOMOTIVOS ALUGADOS#SERVICOS</v>
          </cell>
          <cell r="C3407">
            <v>40</v>
          </cell>
          <cell r="BA3407">
            <v>40</v>
          </cell>
          <cell r="BC3407">
            <v>40</v>
          </cell>
        </row>
        <row r="3408">
          <cell r="A3408" t="str">
            <v>4121302</v>
          </cell>
          <cell r="B3408" t="str">
            <v>GR21-ESTACIONAMENTO</v>
          </cell>
          <cell r="C3408">
            <v>6821.75</v>
          </cell>
          <cell r="BA3408">
            <v>6821.75</v>
          </cell>
          <cell r="BC3408">
            <v>6821.75</v>
          </cell>
        </row>
        <row r="3409">
          <cell r="A3409" t="str">
            <v>4121303</v>
          </cell>
          <cell r="B3409" t="str">
            <v>GR21-VEICULOS/MANUTENCAO E CONSERVACAO</v>
          </cell>
          <cell r="C3409">
            <v>5366.93</v>
          </cell>
          <cell r="BA3409">
            <v>5366.93</v>
          </cell>
          <cell r="BC3409">
            <v>5366.93</v>
          </cell>
        </row>
        <row r="3410">
          <cell r="A3410" t="str">
            <v>4121304</v>
          </cell>
          <cell r="B3410" t="str">
            <v>GR21-VEICULOS/MANUTENCAO E CONSERVACAO AUTOMOTIVOS</v>
          </cell>
        </row>
        <row r="3411">
          <cell r="A3411" t="str">
            <v>4121305</v>
          </cell>
          <cell r="B3411" t="str">
            <v>GR21-VEICULOS/PNEUS # CONSERTOS</v>
          </cell>
          <cell r="C3411">
            <v>381.38</v>
          </cell>
          <cell r="BA3411">
            <v>381.38</v>
          </cell>
          <cell r="BC3411">
            <v>381.38</v>
          </cell>
        </row>
        <row r="3412">
          <cell r="A3412" t="str">
            <v>4121306</v>
          </cell>
          <cell r="B3412" t="str">
            <v>GR21-VEICULOS/PNEUS VEIC E EQUIP AUTOMOTIVOS ALUG</v>
          </cell>
          <cell r="C3412">
            <v>40</v>
          </cell>
          <cell r="BA3412">
            <v>40</v>
          </cell>
          <cell r="BC3412">
            <v>40</v>
          </cell>
        </row>
        <row r="3413">
          <cell r="A3413" t="str">
            <v>4121307</v>
          </cell>
          <cell r="B3413" t="str">
            <v>GR21-AJUDA DE CUSTO</v>
          </cell>
          <cell r="C3413">
            <v>4522.2700000000004</v>
          </cell>
          <cell r="BA3413">
            <v>4522.2700000000004</v>
          </cell>
          <cell r="BC3413">
            <v>4522.2700000000004</v>
          </cell>
        </row>
        <row r="3414">
          <cell r="A3414" t="str">
            <v>4121309</v>
          </cell>
          <cell r="B3414" t="str">
            <v>GR21-ALIMENTACAO</v>
          </cell>
          <cell r="C3414">
            <v>727578.75</v>
          </cell>
          <cell r="D3414">
            <v>235.21</v>
          </cell>
          <cell r="H3414">
            <v>14480</v>
          </cell>
          <cell r="BA3414">
            <v>742293.96</v>
          </cell>
          <cell r="BC3414">
            <v>742293.96</v>
          </cell>
        </row>
        <row r="3415">
          <cell r="A3415" t="str">
            <v>4121316</v>
          </cell>
          <cell r="B3415" t="str">
            <v>GR21-HOSPEDAGEM</v>
          </cell>
          <cell r="C3415">
            <v>815690.13</v>
          </cell>
          <cell r="H3415">
            <v>9785.61</v>
          </cell>
          <cell r="BA3415">
            <v>825475.74</v>
          </cell>
          <cell r="BC3415">
            <v>825475.74</v>
          </cell>
        </row>
        <row r="3416">
          <cell r="A3416" t="str">
            <v>4121319</v>
          </cell>
          <cell r="B3416" t="str">
            <v>GR21-PASSAGENS E CONDUCAO</v>
          </cell>
          <cell r="C3416">
            <v>369839.56</v>
          </cell>
          <cell r="H3416">
            <v>1545.96</v>
          </cell>
          <cell r="BA3416">
            <v>371385.52</v>
          </cell>
          <cell r="BC3416">
            <v>371385.52</v>
          </cell>
        </row>
        <row r="3417">
          <cell r="A3417" t="str">
            <v>4121320</v>
          </cell>
          <cell r="B3417" t="str">
            <v>GR21-VEICULOS LOCADOS/MANUTENCAO E CONSERVACAO</v>
          </cell>
          <cell r="C3417">
            <v>3539.29</v>
          </cell>
          <cell r="BA3417">
            <v>3539.29</v>
          </cell>
          <cell r="BC3417">
            <v>3539.29</v>
          </cell>
        </row>
        <row r="3418">
          <cell r="A3418" t="str">
            <v>4121321</v>
          </cell>
          <cell r="B3418" t="str">
            <v>GR21-VEICULOS PROPRIOS-SERVIÇOS DE TELEMETRIA</v>
          </cell>
          <cell r="C3418">
            <v>905.17</v>
          </cell>
          <cell r="BA3418">
            <v>905.17</v>
          </cell>
          <cell r="BC3418">
            <v>905.17</v>
          </cell>
        </row>
        <row r="3419">
          <cell r="A3419" t="str">
            <v>4121322</v>
          </cell>
          <cell r="B3419" t="str">
            <v>GR21-VEICULOS LOCADOS-SERVIÇOS DE TELEMETRIA</v>
          </cell>
          <cell r="C3419">
            <v>13440.05</v>
          </cell>
          <cell r="BA3419">
            <v>13440.05</v>
          </cell>
          <cell r="BC3419">
            <v>13440.05</v>
          </cell>
        </row>
        <row r="3420">
          <cell r="A3420" t="str">
            <v>4121325</v>
          </cell>
          <cell r="B3420" t="str">
            <v>GR21-OUTROS SERVICOS</v>
          </cell>
          <cell r="C3420">
            <v>17359.52</v>
          </cell>
          <cell r="BA3420">
            <v>17359.52</v>
          </cell>
          <cell r="BC3420">
            <v>17359.52</v>
          </cell>
        </row>
        <row r="3421">
          <cell r="A3421" t="str">
            <v>4121329</v>
          </cell>
          <cell r="B3421" t="str">
            <v>GR21-SEGURANCA / CIPA/SIPAT # SERVIÇOS</v>
          </cell>
        </row>
        <row r="3422">
          <cell r="A3422" t="str">
            <v>4131228</v>
          </cell>
          <cell r="B3422" t="str">
            <v>GR21-CORREIOS-SERVICOS</v>
          </cell>
          <cell r="E3422">
            <v>559.53</v>
          </cell>
          <cell r="BA3422">
            <v>559.53</v>
          </cell>
          <cell r="BC3422">
            <v>559.53</v>
          </cell>
        </row>
        <row r="3423">
          <cell r="A3423" t="str">
            <v>4131229</v>
          </cell>
          <cell r="B3423" t="str">
            <v>GR21-DESPESAS JURIDICAS</v>
          </cell>
        </row>
        <row r="3424">
          <cell r="A3424" t="str">
            <v>4131230</v>
          </cell>
          <cell r="B3424" t="str">
            <v>GR21-ENERGIA ELETRICA-CONSUMO</v>
          </cell>
          <cell r="E3424">
            <v>34328.61</v>
          </cell>
          <cell r="BA3424">
            <v>34328.61</v>
          </cell>
          <cell r="BC3424">
            <v>34328.61</v>
          </cell>
        </row>
        <row r="3425">
          <cell r="A3425" t="str">
            <v>4131257</v>
          </cell>
          <cell r="B3425" t="str">
            <v>GR21-PESQUISA DE OPINIAO</v>
          </cell>
        </row>
        <row r="3426">
          <cell r="A3426" t="str">
            <v>4131264</v>
          </cell>
          <cell r="B3426" t="str">
            <v>GR21-REFEICOES/LANCHES-FORNECIMENTO POR TERCEIROS</v>
          </cell>
          <cell r="E3426">
            <v>175.43</v>
          </cell>
          <cell r="BA3426">
            <v>175.43</v>
          </cell>
          <cell r="BC3426">
            <v>175.43</v>
          </cell>
        </row>
        <row r="3427">
          <cell r="A3427" t="str">
            <v>4131265</v>
          </cell>
          <cell r="B3427" t="str">
            <v>GR21-REPROGRAFIA # SERVICOS</v>
          </cell>
        </row>
        <row r="3428">
          <cell r="A3428" t="str">
            <v>4131288</v>
          </cell>
          <cell r="B3428" t="str">
            <v>GR21-TAXI</v>
          </cell>
          <cell r="E3428">
            <v>13126.21</v>
          </cell>
          <cell r="BA3428">
            <v>13126.21</v>
          </cell>
          <cell r="BC3428">
            <v>13126.21</v>
          </cell>
        </row>
        <row r="3429">
          <cell r="A3429" t="str">
            <v>4131291</v>
          </cell>
          <cell r="B3429" t="str">
            <v>GR21-TREINAMENTO/ANUIDADES, MENSALIDADES E INSCR</v>
          </cell>
        </row>
        <row r="3430">
          <cell r="A3430" t="str">
            <v>4131302</v>
          </cell>
          <cell r="B3430" t="str">
            <v>GR21-ESTACIONAMENTO</v>
          </cell>
        </row>
        <row r="3431">
          <cell r="A3431" t="str">
            <v>4131303</v>
          </cell>
          <cell r="B3431" t="str">
            <v>GR21-VEICULOS/MANUTENCAO E CONSERVACAO</v>
          </cell>
          <cell r="E3431">
            <v>121.35</v>
          </cell>
          <cell r="BA3431">
            <v>121.35</v>
          </cell>
          <cell r="BC3431">
            <v>121.35</v>
          </cell>
        </row>
        <row r="3432">
          <cell r="A3432" t="str">
            <v>4131309</v>
          </cell>
          <cell r="B3432" t="str">
            <v>GR21-ALIMENTACAO</v>
          </cell>
          <cell r="E3432">
            <v>743.25</v>
          </cell>
          <cell r="BA3432">
            <v>743.25</v>
          </cell>
          <cell r="BC3432">
            <v>743.25</v>
          </cell>
        </row>
        <row r="3433">
          <cell r="A3433" t="str">
            <v>4131316</v>
          </cell>
          <cell r="B3433" t="str">
            <v>GR21-HOSPEDAGEM</v>
          </cell>
          <cell r="E3433">
            <v>2496.34</v>
          </cell>
          <cell r="BA3433">
            <v>2496.34</v>
          </cell>
          <cell r="BC3433">
            <v>2496.34</v>
          </cell>
        </row>
        <row r="3434">
          <cell r="A3434" t="str">
            <v>4131319</v>
          </cell>
          <cell r="B3434" t="str">
            <v>GR21-PASSAGENS E CONDUCAO</v>
          </cell>
          <cell r="E3434">
            <v>5992.29</v>
          </cell>
          <cell r="BA3434">
            <v>5992.29</v>
          </cell>
          <cell r="BC3434">
            <v>5992.29</v>
          </cell>
        </row>
        <row r="3435">
          <cell r="A3435" t="str">
            <v>4131320</v>
          </cell>
          <cell r="B3435" t="str">
            <v>GR21-VEICULOS LOCADOS/MANUTENCAO E CONSERVACAO</v>
          </cell>
        </row>
        <row r="3436">
          <cell r="A3436" t="str">
            <v>4131322</v>
          </cell>
          <cell r="B3436" t="str">
            <v>GR21-VEICULOS LOCADOS-SERVIÇOS DE TELEMETRIA</v>
          </cell>
        </row>
        <row r="3437">
          <cell r="A3437" t="str">
            <v>4131325</v>
          </cell>
          <cell r="B3437" t="str">
            <v>GR21-OUTROS SERVICOS</v>
          </cell>
          <cell r="E3437">
            <v>2506775.54</v>
          </cell>
          <cell r="BA3437">
            <v>2506775.54</v>
          </cell>
          <cell r="BC3437">
            <v>2506775.54</v>
          </cell>
        </row>
        <row r="3438">
          <cell r="A3438" t="str">
            <v>4131334</v>
          </cell>
          <cell r="B3438" t="str">
            <v>GR21-INTERMEDIACAO DE NEGOCIOS - COMISSOES</v>
          </cell>
        </row>
        <row r="3439">
          <cell r="A3439" t="str">
            <v>4151204</v>
          </cell>
          <cell r="B3439" t="str">
            <v>GR21-AGUA # CONSUMO</v>
          </cell>
          <cell r="C3439">
            <v>248428.02</v>
          </cell>
          <cell r="D3439">
            <v>852224.11</v>
          </cell>
          <cell r="AZ3439">
            <v>287.12</v>
          </cell>
          <cell r="BA3439">
            <v>1100939.25</v>
          </cell>
          <cell r="BC3439">
            <v>1100939.25</v>
          </cell>
          <cell r="BD3439">
            <v>19282.36</v>
          </cell>
        </row>
        <row r="3440">
          <cell r="A3440" t="str">
            <v>4151205</v>
          </cell>
          <cell r="B3440" t="str">
            <v>GR21-APOIO ADMINISTRATIVO # PESSOA FISICA#SERVICOS</v>
          </cell>
          <cell r="D3440">
            <v>2658.59</v>
          </cell>
          <cell r="G3440">
            <v>109523.4</v>
          </cell>
          <cell r="BA3440">
            <v>112181.99</v>
          </cell>
          <cell r="BC3440">
            <v>112181.99</v>
          </cell>
        </row>
        <row r="3441">
          <cell r="A3441" t="str">
            <v>4151206</v>
          </cell>
          <cell r="B3441" t="str">
            <v>GR21-ARTE E EDITORACAO</v>
          </cell>
          <cell r="C3441">
            <v>7570.06</v>
          </cell>
          <cell r="D3441">
            <v>-555355.98</v>
          </cell>
          <cell r="F3441">
            <v>34539.32</v>
          </cell>
          <cell r="H3441">
            <v>4599</v>
          </cell>
          <cell r="AY3441">
            <v>440</v>
          </cell>
          <cell r="AZ3441">
            <v>36986.730000000003</v>
          </cell>
          <cell r="BA3441">
            <v>-471220.87</v>
          </cell>
          <cell r="BC3441">
            <v>-471220.87</v>
          </cell>
          <cell r="BD3441">
            <v>50366.31</v>
          </cell>
        </row>
        <row r="3442">
          <cell r="A3442" t="str">
            <v>4151208</v>
          </cell>
          <cell r="B3442" t="str">
            <v>GR21-SAUDE OCUPACIONAL</v>
          </cell>
          <cell r="D3442">
            <v>687.9</v>
          </cell>
          <cell r="BA3442">
            <v>687.9</v>
          </cell>
          <cell r="BC3442">
            <v>687.9</v>
          </cell>
        </row>
        <row r="3443">
          <cell r="A3443" t="str">
            <v>4151210</v>
          </cell>
          <cell r="B3443" t="str">
            <v>GR21-CANTINA E COPA</v>
          </cell>
          <cell r="D3443">
            <v>27.5</v>
          </cell>
          <cell r="BA3443">
            <v>27.5</v>
          </cell>
          <cell r="BC3443">
            <v>27.5</v>
          </cell>
        </row>
        <row r="3444">
          <cell r="A3444" t="str">
            <v>4151211</v>
          </cell>
          <cell r="B3444" t="str">
            <v>GR21-INADIMPLENCIA-SERVICO</v>
          </cell>
          <cell r="D3444">
            <v>1442639.01</v>
          </cell>
          <cell r="BA3444">
            <v>1442639.01</v>
          </cell>
          <cell r="BC3444">
            <v>1442639.01</v>
          </cell>
        </row>
        <row r="3445">
          <cell r="A3445" t="str">
            <v>4151226</v>
          </cell>
          <cell r="B3445" t="str">
            <v>GR21-CONTINUOS / MENSAGEIROS</v>
          </cell>
          <cell r="C3445">
            <v>44283.08</v>
          </cell>
          <cell r="D3445">
            <v>155905.01999999999</v>
          </cell>
          <cell r="H3445">
            <v>3871.56</v>
          </cell>
          <cell r="AY3445">
            <v>4684.71</v>
          </cell>
          <cell r="AZ3445">
            <v>22710.39</v>
          </cell>
          <cell r="BA3445">
            <v>231454.76</v>
          </cell>
          <cell r="BC3445">
            <v>231454.76</v>
          </cell>
          <cell r="BD3445">
            <v>117929.94</v>
          </cell>
        </row>
        <row r="3446">
          <cell r="A3446" t="str">
            <v>4151228</v>
          </cell>
          <cell r="B3446" t="str">
            <v>GR21-CORREIOS-SERVICOS</v>
          </cell>
          <cell r="C3446">
            <v>290083.05</v>
          </cell>
          <cell r="D3446">
            <v>3282840.42</v>
          </cell>
          <cell r="E3446">
            <v>213776.48</v>
          </cell>
          <cell r="F3446">
            <v>1175.5</v>
          </cell>
          <cell r="G3446">
            <v>603.63</v>
          </cell>
          <cell r="H3446">
            <v>14038.64</v>
          </cell>
          <cell r="AY3446">
            <v>11055.28</v>
          </cell>
          <cell r="AZ3446">
            <v>103376.19</v>
          </cell>
          <cell r="BA3446">
            <v>3916949.19</v>
          </cell>
          <cell r="BC3446">
            <v>3916949.19</v>
          </cell>
          <cell r="BD3446">
            <v>111708.53</v>
          </cell>
        </row>
        <row r="3447">
          <cell r="A3447" t="str">
            <v>4151229</v>
          </cell>
          <cell r="B3447" t="str">
            <v>GR21-DESPESAS JURIDICAS</v>
          </cell>
          <cell r="C3447">
            <v>1627194.4</v>
          </cell>
          <cell r="D3447">
            <v>5055025.4800000004</v>
          </cell>
          <cell r="E3447">
            <v>-14260.94</v>
          </cell>
          <cell r="F3447">
            <v>13531.06</v>
          </cell>
          <cell r="G3447">
            <v>4327.5600000000004</v>
          </cell>
          <cell r="H3447">
            <v>2842.37</v>
          </cell>
          <cell r="I3447">
            <v>0</v>
          </cell>
          <cell r="J3447">
            <v>570.26</v>
          </cell>
          <cell r="K3447">
            <v>0</v>
          </cell>
          <cell r="L3447">
            <v>0</v>
          </cell>
          <cell r="M3447">
            <v>0</v>
          </cell>
          <cell r="N3447">
            <v>36.799999999999997</v>
          </cell>
          <cell r="P3447">
            <v>346.62</v>
          </cell>
          <cell r="U3447">
            <v>189173.23</v>
          </cell>
          <cell r="X3447">
            <v>283.38</v>
          </cell>
          <cell r="Z3447">
            <v>0</v>
          </cell>
          <cell r="AE3447">
            <v>489.75</v>
          </cell>
          <cell r="AH3447">
            <v>0</v>
          </cell>
          <cell r="AI3447">
            <v>5406.59</v>
          </cell>
          <cell r="AK3447">
            <v>-124</v>
          </cell>
          <cell r="AM3447">
            <v>36.6</v>
          </cell>
          <cell r="AN3447">
            <v>3889.82</v>
          </cell>
          <cell r="AO3447">
            <v>232.01</v>
          </cell>
          <cell r="AP3447">
            <v>133.22</v>
          </cell>
          <cell r="AQ3447">
            <v>2060.13</v>
          </cell>
          <cell r="AR3447">
            <v>133.22</v>
          </cell>
          <cell r="AS3447">
            <v>66.61</v>
          </cell>
          <cell r="AT3447">
            <v>127172.19</v>
          </cell>
          <cell r="AU3447">
            <v>110.09</v>
          </cell>
          <cell r="AV3447">
            <v>4550.6899999999996</v>
          </cell>
          <cell r="AW3447">
            <v>14996.62</v>
          </cell>
          <cell r="AX3447">
            <v>288.56</v>
          </cell>
          <cell r="AY3447">
            <v>23364.240000000002</v>
          </cell>
          <cell r="AZ3447">
            <v>194159.34</v>
          </cell>
          <cell r="BA3447">
            <v>7256035.9000000004</v>
          </cell>
          <cell r="BC3447">
            <v>7256035.9000000004</v>
          </cell>
          <cell r="BD3447">
            <v>23352.48</v>
          </cell>
        </row>
        <row r="3448">
          <cell r="A3448" t="str">
            <v>4151230</v>
          </cell>
          <cell r="B3448" t="str">
            <v>GR21-ENERGIA ELETRICA-CONSUMO</v>
          </cell>
          <cell r="C3448">
            <v>51464.480000000003</v>
          </cell>
          <cell r="E3448">
            <v>137771.57999999999</v>
          </cell>
          <cell r="F3448">
            <v>18720.05</v>
          </cell>
          <cell r="G3448">
            <v>6918.3</v>
          </cell>
          <cell r="P3448">
            <v>67079.34</v>
          </cell>
          <cell r="AE3448">
            <v>1789.87</v>
          </cell>
          <cell r="AV3448">
            <v>401.03</v>
          </cell>
          <cell r="AW3448">
            <v>29685.919999999998</v>
          </cell>
          <cell r="AZ3448">
            <v>22245.99</v>
          </cell>
          <cell r="BA3448">
            <v>336076.56</v>
          </cell>
          <cell r="BB3448">
            <v>-2845141.96</v>
          </cell>
          <cell r="BC3448">
            <v>-2509065.4</v>
          </cell>
          <cell r="BD3448">
            <v>22957.279999999999</v>
          </cell>
        </row>
        <row r="3449">
          <cell r="A3449" t="str">
            <v>4151231</v>
          </cell>
          <cell r="B3449" t="str">
            <v>GR21-EQUIPAMENTOS / MANUTENCAO E CONSERVACAO</v>
          </cell>
          <cell r="C3449">
            <v>6126.43</v>
          </cell>
          <cell r="D3449">
            <v>150657.73000000001</v>
          </cell>
          <cell r="BA3449">
            <v>156784.16</v>
          </cell>
          <cell r="BC3449">
            <v>156784.16</v>
          </cell>
        </row>
        <row r="3450">
          <cell r="A3450" t="str">
            <v>4151233</v>
          </cell>
          <cell r="B3450" t="str">
            <v>GR21-EQUIPAMENTOS/MANUTENCAO E CONSERVACAO-LOCADOS</v>
          </cell>
          <cell r="D3450">
            <v>980</v>
          </cell>
          <cell r="BA3450">
            <v>980</v>
          </cell>
          <cell r="BC3450">
            <v>980</v>
          </cell>
        </row>
        <row r="3451">
          <cell r="A3451" t="str">
            <v>4151234</v>
          </cell>
          <cell r="B3451" t="str">
            <v>GR21-EQUIPAMENTOS/MAQUINAS E MOBILIARIOS ADM#MANUT</v>
          </cell>
          <cell r="C3451">
            <v>56225.56</v>
          </cell>
          <cell r="D3451">
            <v>119279.78</v>
          </cell>
          <cell r="AZ3451">
            <v>67221.69</v>
          </cell>
          <cell r="BA3451">
            <v>242727.03</v>
          </cell>
          <cell r="BC3451">
            <v>242727.03</v>
          </cell>
          <cell r="BD3451">
            <v>57746.91</v>
          </cell>
        </row>
        <row r="3452">
          <cell r="A3452" t="str">
            <v>4151235</v>
          </cell>
          <cell r="B3452" t="str">
            <v>GR21-TECNICO OPER PLANTA-EQUIP INFO-ME MOB-MANUT</v>
          </cell>
          <cell r="G3452">
            <v>271296.67</v>
          </cell>
          <cell r="BA3452">
            <v>271296.67</v>
          </cell>
          <cell r="BC3452">
            <v>271296.67</v>
          </cell>
        </row>
        <row r="3453">
          <cell r="A3453" t="str">
            <v>4151237</v>
          </cell>
          <cell r="B3453" t="str">
            <v>GR21-EQUIP/SERV MANUTENCAO EQUIP REPROGRAFIA</v>
          </cell>
          <cell r="D3453">
            <v>8995.56</v>
          </cell>
          <cell r="BA3453">
            <v>8995.56</v>
          </cell>
          <cell r="BC3453">
            <v>8995.56</v>
          </cell>
        </row>
        <row r="3454">
          <cell r="A3454" t="str">
            <v>4151255</v>
          </cell>
          <cell r="B3454" t="str">
            <v>GR21-MARCAS E PATENTES # REGISTRO</v>
          </cell>
          <cell r="C3454">
            <v>1209.99</v>
          </cell>
          <cell r="AZ3454">
            <v>2678.98</v>
          </cell>
          <cell r="BA3454">
            <v>3888.97</v>
          </cell>
          <cell r="BC3454">
            <v>3888.97</v>
          </cell>
          <cell r="BD3454">
            <v>9692</v>
          </cell>
        </row>
        <row r="3455">
          <cell r="A3455" t="str">
            <v>4151256</v>
          </cell>
          <cell r="B3455" t="str">
            <v>GR21-MEIO AMBIENTE # SERVICOS</v>
          </cell>
          <cell r="AU3455">
            <v>3887.8</v>
          </cell>
          <cell r="BA3455">
            <v>3887.8</v>
          </cell>
          <cell r="BC3455">
            <v>3887.8</v>
          </cell>
        </row>
        <row r="3456">
          <cell r="A3456" t="str">
            <v>4151257</v>
          </cell>
          <cell r="B3456" t="str">
            <v>GR21-PESQUISA DE OPINIAO</v>
          </cell>
          <cell r="C3456">
            <v>264.64</v>
          </cell>
          <cell r="D3456">
            <v>64.94</v>
          </cell>
          <cell r="BA3456">
            <v>329.58</v>
          </cell>
          <cell r="BC3456">
            <v>329.58</v>
          </cell>
          <cell r="BD3456">
            <v>41210</v>
          </cell>
        </row>
        <row r="3457">
          <cell r="A3457" t="str">
            <v>4151258</v>
          </cell>
          <cell r="B3457" t="str">
            <v>GR21-SERVICOS ESPECIALIZADOS</v>
          </cell>
          <cell r="C3457">
            <v>947212.27</v>
          </cell>
          <cell r="D3457">
            <v>3547029.64</v>
          </cell>
          <cell r="H3457">
            <v>79155.539999999994</v>
          </cell>
          <cell r="AT3457">
            <v>166144.98000000001</v>
          </cell>
          <cell r="AU3457">
            <v>11409.97</v>
          </cell>
          <cell r="AY3457">
            <v>307035.89</v>
          </cell>
          <cell r="AZ3457">
            <v>792480.58</v>
          </cell>
          <cell r="BA3457">
            <v>5850468.8700000001</v>
          </cell>
          <cell r="BC3457">
            <v>5850468.8700000001</v>
          </cell>
          <cell r="BD3457">
            <v>199562.58</v>
          </cell>
        </row>
        <row r="3458">
          <cell r="A3458" t="str">
            <v>4151259</v>
          </cell>
          <cell r="B3458" t="str">
            <v>GR21-PROJETOS # ELABORACAO / ALTERACAO</v>
          </cell>
          <cell r="C3458">
            <v>47438.83</v>
          </cell>
          <cell r="D3458">
            <v>1179288.6399999999</v>
          </cell>
          <cell r="H3458">
            <v>3935.99</v>
          </cell>
          <cell r="AY3458">
            <v>188536.81</v>
          </cell>
          <cell r="AZ3458">
            <v>38577.5</v>
          </cell>
          <cell r="BA3458">
            <v>1457777.77</v>
          </cell>
          <cell r="BC3458">
            <v>1457777.77</v>
          </cell>
          <cell r="BD3458">
            <v>94435.68</v>
          </cell>
        </row>
        <row r="3459">
          <cell r="A3459" t="str">
            <v>4151260</v>
          </cell>
          <cell r="B3459" t="str">
            <v>GR21-PROVISAO / SERVICOS DE TERCEIROS</v>
          </cell>
          <cell r="C3459">
            <v>-384807.3</v>
          </cell>
          <cell r="D3459">
            <v>-436463.51</v>
          </cell>
          <cell r="H3459">
            <v>-305895.74</v>
          </cell>
          <cell r="I3459">
            <v>29494.86</v>
          </cell>
          <cell r="J3459">
            <v>29488.44</v>
          </cell>
          <cell r="K3459">
            <v>29507.66</v>
          </cell>
          <cell r="L3459">
            <v>29488.44</v>
          </cell>
          <cell r="M3459">
            <v>29490.560000000001</v>
          </cell>
          <cell r="N3459">
            <v>29496.98</v>
          </cell>
          <cell r="O3459">
            <v>29494.86</v>
          </cell>
          <cell r="P3459">
            <v>-8140.76</v>
          </cell>
          <cell r="Q3459">
            <v>29496.98</v>
          </cell>
          <cell r="R3459">
            <v>29496.98</v>
          </cell>
          <cell r="S3459">
            <v>846828.14</v>
          </cell>
          <cell r="T3459">
            <v>846815.32</v>
          </cell>
          <cell r="U3459">
            <v>-23008.21</v>
          </cell>
          <cell r="V3459">
            <v>29488.44</v>
          </cell>
          <cell r="W3459">
            <v>29484.18</v>
          </cell>
          <cell r="X3459">
            <v>29484.18</v>
          </cell>
          <cell r="Y3459">
            <v>29484.18</v>
          </cell>
          <cell r="Z3459">
            <v>29488.44</v>
          </cell>
          <cell r="AA3459">
            <v>29484.18</v>
          </cell>
          <cell r="AB3459">
            <v>29484.18</v>
          </cell>
          <cell r="AC3459">
            <v>91055.5</v>
          </cell>
          <cell r="AD3459">
            <v>193769.43</v>
          </cell>
          <cell r="AE3459">
            <v>29507.66</v>
          </cell>
          <cell r="AF3459">
            <v>62893.02</v>
          </cell>
          <cell r="AG3459">
            <v>29484.18</v>
          </cell>
          <cell r="AH3459">
            <v>193765.17</v>
          </cell>
          <cell r="AN3459">
            <v>0</v>
          </cell>
          <cell r="AP3459">
            <v>13798.76</v>
          </cell>
          <cell r="AQ3459">
            <v>0</v>
          </cell>
          <cell r="AR3459">
            <v>0</v>
          </cell>
          <cell r="AS3459">
            <v>0</v>
          </cell>
          <cell r="AT3459">
            <v>-362205.21</v>
          </cell>
          <cell r="AU3459">
            <v>-188959.69</v>
          </cell>
          <cell r="AV3459">
            <v>7908.12</v>
          </cell>
          <cell r="AW3459">
            <v>-2521.6999999999998</v>
          </cell>
          <cell r="AX3459">
            <v>-1932.26</v>
          </cell>
          <cell r="AY3459">
            <v>-39138.519999999997</v>
          </cell>
          <cell r="AZ3459">
            <v>641519.59</v>
          </cell>
          <cell r="BA3459">
            <v>1676125.53</v>
          </cell>
          <cell r="BC3459">
            <v>1676125.53</v>
          </cell>
          <cell r="BD3459">
            <v>-448829.01</v>
          </cell>
        </row>
        <row r="3460">
          <cell r="A3460" t="str">
            <v>4151262</v>
          </cell>
          <cell r="B3460" t="str">
            <v>GR21-PUBLICACAO LEGAL/CONVOCACOES/AVISOS/BALANCOS</v>
          </cell>
          <cell r="C3460">
            <v>177742.35</v>
          </cell>
          <cell r="D3460">
            <v>150737.75</v>
          </cell>
          <cell r="E3460">
            <v>213324.62</v>
          </cell>
          <cell r="F3460">
            <v>93917.65</v>
          </cell>
          <cell r="G3460">
            <v>63285</v>
          </cell>
          <cell r="H3460">
            <v>4613.7299999999996</v>
          </cell>
          <cell r="P3460">
            <v>23634</v>
          </cell>
          <cell r="U3460">
            <v>26260</v>
          </cell>
          <cell r="AO3460">
            <v>11353</v>
          </cell>
          <cell r="AT3460">
            <v>22630.03</v>
          </cell>
          <cell r="AV3460">
            <v>270</v>
          </cell>
          <cell r="AX3460">
            <v>2200.94</v>
          </cell>
          <cell r="AY3460">
            <v>56516.21</v>
          </cell>
          <cell r="AZ3460">
            <v>626929.61</v>
          </cell>
          <cell r="BA3460">
            <v>1473414.89</v>
          </cell>
          <cell r="BC3460">
            <v>1473414.89</v>
          </cell>
          <cell r="BD3460">
            <v>411547.37</v>
          </cell>
        </row>
        <row r="3461">
          <cell r="A3461" t="str">
            <v>4151263</v>
          </cell>
          <cell r="B3461" t="str">
            <v>GR21-PUBLICACAO LEGAL / PROCESSOS LICITATORIOS</v>
          </cell>
          <cell r="C3461">
            <v>80759.47</v>
          </cell>
          <cell r="D3461">
            <v>139756.53</v>
          </cell>
          <cell r="P3461">
            <v>802.08</v>
          </cell>
          <cell r="U3461">
            <v>90</v>
          </cell>
          <cell r="AN3461">
            <v>1883.07</v>
          </cell>
          <cell r="AP3461">
            <v>849.8</v>
          </cell>
          <cell r="AQ3461">
            <v>1705.3</v>
          </cell>
          <cell r="AR3461">
            <v>1705.3</v>
          </cell>
          <cell r="AS3461">
            <v>1363.1</v>
          </cell>
          <cell r="AV3461">
            <v>499.95</v>
          </cell>
          <cell r="AW3461">
            <v>499.95</v>
          </cell>
          <cell r="AY3461">
            <v>360</v>
          </cell>
          <cell r="AZ3461">
            <v>62812</v>
          </cell>
          <cell r="BA3461">
            <v>293086.55</v>
          </cell>
          <cell r="BC3461">
            <v>293086.55</v>
          </cell>
          <cell r="BD3461">
            <v>24804.89</v>
          </cell>
        </row>
        <row r="3462">
          <cell r="A3462" t="str">
            <v>4151264</v>
          </cell>
          <cell r="B3462" t="str">
            <v>GR21-REFEICOES/LANCHES-FORNECIMENTO POR TERCEIROS</v>
          </cell>
          <cell r="C3462">
            <v>163162.45000000001</v>
          </cell>
          <cell r="D3462">
            <v>233654.6</v>
          </cell>
          <cell r="H3462">
            <v>18514.39</v>
          </cell>
          <cell r="AY3462">
            <v>2423.0500000000002</v>
          </cell>
          <cell r="AZ3462">
            <v>13563.61</v>
          </cell>
          <cell r="BA3462">
            <v>431318.1</v>
          </cell>
          <cell r="BC3462">
            <v>431318.1</v>
          </cell>
          <cell r="BD3462">
            <v>369779.16</v>
          </cell>
        </row>
        <row r="3463">
          <cell r="A3463" t="str">
            <v>4151265</v>
          </cell>
          <cell r="B3463" t="str">
            <v>GR21-REPROGRAFIA # SERVICOS</v>
          </cell>
          <cell r="AY3463">
            <v>874</v>
          </cell>
          <cell r="AZ3463">
            <v>155150.51</v>
          </cell>
          <cell r="BA3463">
            <v>156024.51</v>
          </cell>
          <cell r="BC3463">
            <v>156024.51</v>
          </cell>
          <cell r="BD3463">
            <v>141198.93</v>
          </cell>
        </row>
        <row r="3464">
          <cell r="A3464" t="str">
            <v>4151282</v>
          </cell>
          <cell r="B3464" t="str">
            <v>GR21-TRANSPORTE/CACAMBAS E CONTEINERES</v>
          </cell>
          <cell r="D3464">
            <v>31345.49</v>
          </cell>
          <cell r="BA3464">
            <v>31345.49</v>
          </cell>
          <cell r="BC3464">
            <v>31345.49</v>
          </cell>
        </row>
        <row r="3465">
          <cell r="A3465" t="str">
            <v>4151283</v>
          </cell>
          <cell r="B3465" t="str">
            <v>GR21-TRANSPORTE/CONDUCAO DIVERSOS</v>
          </cell>
          <cell r="D3465">
            <v>1150</v>
          </cell>
          <cell r="E3465">
            <v>35141.199999999997</v>
          </cell>
          <cell r="AZ3465">
            <v>749.99</v>
          </cell>
          <cell r="BA3465">
            <v>37041.19</v>
          </cell>
          <cell r="BC3465">
            <v>37041.19</v>
          </cell>
        </row>
        <row r="3466">
          <cell r="A3466" t="str">
            <v>4151284</v>
          </cell>
          <cell r="B3466" t="str">
            <v>GR21-TRANSPORTE/FRETES E CARRETOS</v>
          </cell>
          <cell r="C3466">
            <v>418967.21</v>
          </cell>
          <cell r="D3466">
            <v>5189056.53</v>
          </cell>
          <cell r="E3466">
            <v>38720.019999999997</v>
          </cell>
          <cell r="G3466">
            <v>182048.13</v>
          </cell>
          <cell r="H3466">
            <v>31225.75</v>
          </cell>
          <cell r="AN3466">
            <v>204.4</v>
          </cell>
          <cell r="AT3466">
            <v>294.17</v>
          </cell>
          <cell r="AV3466">
            <v>425.9</v>
          </cell>
          <cell r="AY3466">
            <v>2378.7199999999998</v>
          </cell>
          <cell r="AZ3466">
            <v>25890.55</v>
          </cell>
          <cell r="BA3466">
            <v>5889211.3799999999</v>
          </cell>
          <cell r="BC3466">
            <v>5889211.3799999999</v>
          </cell>
          <cell r="BD3466">
            <v>35385.43</v>
          </cell>
        </row>
        <row r="3467">
          <cell r="A3467" t="str">
            <v>4151285</v>
          </cell>
          <cell r="B3467" t="str">
            <v>GR21-TRANSPORTE/INTERPREDIOS # SERVICOS</v>
          </cell>
          <cell r="C3467">
            <v>12319.77</v>
          </cell>
          <cell r="D3467">
            <v>65019.47</v>
          </cell>
          <cell r="H3467">
            <v>3394</v>
          </cell>
          <cell r="AY3467">
            <v>320.91000000000003</v>
          </cell>
          <cell r="AZ3467">
            <v>147.63999999999999</v>
          </cell>
          <cell r="BA3467">
            <v>81201.789999999994</v>
          </cell>
          <cell r="BC3467">
            <v>81201.789999999994</v>
          </cell>
          <cell r="BD3467">
            <v>136.22</v>
          </cell>
        </row>
        <row r="3468">
          <cell r="A3468" t="str">
            <v>4151286</v>
          </cell>
          <cell r="B3468" t="str">
            <v>GR21-TRANSPORTE/MALOTES</v>
          </cell>
        </row>
        <row r="3469">
          <cell r="A3469" t="str">
            <v>4151287</v>
          </cell>
          <cell r="B3469" t="str">
            <v>GR21-REEMBOLSO DE QUILOMETRAGEM</v>
          </cell>
          <cell r="D3469">
            <v>275.48</v>
          </cell>
          <cell r="BA3469">
            <v>275.48</v>
          </cell>
          <cell r="BC3469">
            <v>275.48</v>
          </cell>
        </row>
        <row r="3470">
          <cell r="A3470" t="str">
            <v>4151288</v>
          </cell>
          <cell r="B3470" t="str">
            <v>GR21-TAXI</v>
          </cell>
          <cell r="C3470">
            <v>33270.51</v>
          </cell>
          <cell r="D3470">
            <v>61184.95</v>
          </cell>
          <cell r="G3470">
            <v>2064.48</v>
          </cell>
          <cell r="H3470">
            <v>3103.5</v>
          </cell>
          <cell r="AY3470">
            <v>4067.92</v>
          </cell>
          <cell r="AZ3470">
            <v>25070.61</v>
          </cell>
          <cell r="BA3470">
            <v>128761.97</v>
          </cell>
          <cell r="BC3470">
            <v>128761.97</v>
          </cell>
          <cell r="BD3470">
            <v>85093.68</v>
          </cell>
        </row>
        <row r="3471">
          <cell r="A3471" t="str">
            <v>4151290</v>
          </cell>
          <cell r="B3471" t="str">
            <v>GR21-SERVIÇOS DE IMPRESSÃO</v>
          </cell>
          <cell r="C3471">
            <v>325019.53000000003</v>
          </cell>
          <cell r="D3471">
            <v>1793876.97</v>
          </cell>
          <cell r="AY3471">
            <v>6639.16</v>
          </cell>
          <cell r="AZ3471">
            <v>20627.12</v>
          </cell>
          <cell r="BA3471">
            <v>2146162.7799999998</v>
          </cell>
          <cell r="BC3471">
            <v>2146162.7799999998</v>
          </cell>
          <cell r="BD3471">
            <v>15128.78</v>
          </cell>
        </row>
        <row r="3472">
          <cell r="A3472" t="str">
            <v>4151291</v>
          </cell>
          <cell r="B3472" t="str">
            <v>GR21-TREINAMENTO/ANUIDADES, MENSALIDADES E INSCR</v>
          </cell>
          <cell r="C3472">
            <v>1009882.03</v>
          </cell>
          <cell r="D3472">
            <v>994311.33</v>
          </cell>
          <cell r="E3472">
            <v>170606</v>
          </cell>
          <cell r="G3472">
            <v>1080</v>
          </cell>
          <cell r="H3472">
            <v>44986.19</v>
          </cell>
          <cell r="V3472">
            <v>10748.26</v>
          </cell>
          <cell r="W3472">
            <v>10748.26</v>
          </cell>
          <cell r="X3472">
            <v>10748.26</v>
          </cell>
          <cell r="Y3472">
            <v>10748.26</v>
          </cell>
          <cell r="Z3472">
            <v>10748.26</v>
          </cell>
          <cell r="AA3472">
            <v>10748.26</v>
          </cell>
          <cell r="AB3472">
            <v>10748.26</v>
          </cell>
          <cell r="AC3472">
            <v>10748.26</v>
          </cell>
          <cell r="AD3472">
            <v>10748.26</v>
          </cell>
          <cell r="AE3472">
            <v>10748.26</v>
          </cell>
          <cell r="AF3472">
            <v>10748.26</v>
          </cell>
          <cell r="AG3472">
            <v>10748.26</v>
          </cell>
          <cell r="AH3472">
            <v>10748.26</v>
          </cell>
          <cell r="AY3472">
            <v>72068.34</v>
          </cell>
          <cell r="AZ3472">
            <v>280211.28000000003</v>
          </cell>
          <cell r="BA3472">
            <v>2712872.55</v>
          </cell>
          <cell r="BC3472">
            <v>2712872.55</v>
          </cell>
          <cell r="BD3472">
            <v>430028.22</v>
          </cell>
        </row>
        <row r="3473">
          <cell r="A3473" t="str">
            <v>4151295</v>
          </cell>
          <cell r="B3473" t="str">
            <v>GR21-TREINAMENTO/FRETE</v>
          </cell>
          <cell r="D3473">
            <v>320</v>
          </cell>
          <cell r="BA3473">
            <v>320</v>
          </cell>
          <cell r="BC3473">
            <v>320</v>
          </cell>
        </row>
        <row r="3474">
          <cell r="A3474" t="str">
            <v>4151296</v>
          </cell>
          <cell r="B3474" t="str">
            <v>GR21-TREINAMENTO/INSTRUTORES CONTRATADOS</v>
          </cell>
          <cell r="C3474">
            <v>308040.59000000003</v>
          </cell>
          <cell r="D3474">
            <v>856460.41</v>
          </cell>
          <cell r="AY3474">
            <v>52029.74</v>
          </cell>
          <cell r="AZ3474">
            <v>507171.39</v>
          </cell>
          <cell r="BA3474">
            <v>1723702.13</v>
          </cell>
          <cell r="BC3474">
            <v>1723702.13</v>
          </cell>
          <cell r="BD3474">
            <v>380521.18</v>
          </cell>
        </row>
        <row r="3475">
          <cell r="A3475" t="str">
            <v>4151302</v>
          </cell>
          <cell r="B3475" t="str">
            <v>GR21-ESTACIONAMENTO</v>
          </cell>
          <cell r="C3475">
            <v>9991.66</v>
          </cell>
          <cell r="D3475">
            <v>23817.59</v>
          </cell>
          <cell r="F3475">
            <v>1179.24</v>
          </cell>
          <cell r="AZ3475">
            <v>4124.6400000000003</v>
          </cell>
          <cell r="BA3475">
            <v>39113.129999999997</v>
          </cell>
          <cell r="BC3475">
            <v>39113.129999999997</v>
          </cell>
          <cell r="BD3475">
            <v>472</v>
          </cell>
        </row>
        <row r="3476">
          <cell r="A3476" t="str">
            <v>4151303</v>
          </cell>
          <cell r="B3476" t="str">
            <v>GR21-VEICULOS/MANUTENCAO E CONSERVACAO</v>
          </cell>
          <cell r="C3476">
            <v>25811.21</v>
          </cell>
          <cell r="D3476">
            <v>223173.09</v>
          </cell>
          <cell r="E3476">
            <v>104767.96</v>
          </cell>
          <cell r="H3476">
            <v>316</v>
          </cell>
          <cell r="AZ3476">
            <v>4394.9799999999996</v>
          </cell>
          <cell r="BA3476">
            <v>358463.24</v>
          </cell>
          <cell r="BC3476">
            <v>358463.24</v>
          </cell>
        </row>
        <row r="3477">
          <cell r="A3477" t="str">
            <v>4151304</v>
          </cell>
          <cell r="B3477" t="str">
            <v>GR21-VEICULOS/MANUTENCAO E CONSERVACAO AUTOMOTIVOS</v>
          </cell>
          <cell r="C3477">
            <v>1890</v>
          </cell>
          <cell r="D3477">
            <v>207.34</v>
          </cell>
          <cell r="BA3477">
            <v>2097.34</v>
          </cell>
          <cell r="BC3477">
            <v>2097.34</v>
          </cell>
        </row>
        <row r="3478">
          <cell r="A3478" t="str">
            <v>4151305</v>
          </cell>
          <cell r="B3478" t="str">
            <v>GR21-VEICULOS/PNEUS # CONSERTOS</v>
          </cell>
          <cell r="C3478">
            <v>2440.4</v>
          </cell>
          <cell r="D3478">
            <v>6358.57</v>
          </cell>
          <cell r="AZ3478">
            <v>84.98</v>
          </cell>
          <cell r="BA3478">
            <v>8883.9500000000007</v>
          </cell>
          <cell r="BC3478">
            <v>8883.9500000000007</v>
          </cell>
          <cell r="BD3478">
            <v>65</v>
          </cell>
        </row>
        <row r="3479">
          <cell r="A3479" t="str">
            <v>4151307</v>
          </cell>
          <cell r="B3479" t="str">
            <v>GR21-AJUDA DE CUSTO</v>
          </cell>
          <cell r="C3479">
            <v>27229.69</v>
          </cell>
          <cell r="D3479">
            <v>72095.990000000005</v>
          </cell>
          <cell r="AY3479">
            <v>7959.5</v>
          </cell>
          <cell r="AZ3479">
            <v>121547.29</v>
          </cell>
          <cell r="BA3479">
            <v>228832.47</v>
          </cell>
          <cell r="BC3479">
            <v>228832.47</v>
          </cell>
          <cell r="BD3479">
            <v>61263.17</v>
          </cell>
        </row>
        <row r="3480">
          <cell r="A3480" t="str">
            <v>4151309</v>
          </cell>
          <cell r="B3480" t="str">
            <v>GR21-ALIMENTACAO</v>
          </cell>
          <cell r="C3480">
            <v>510745.78</v>
          </cell>
          <cell r="D3480">
            <v>820114.18</v>
          </cell>
          <cell r="E3480">
            <v>8784.81</v>
          </cell>
          <cell r="G3480">
            <v>1282.28</v>
          </cell>
          <cell r="H3480">
            <v>240</v>
          </cell>
          <cell r="AU3480">
            <v>220</v>
          </cell>
          <cell r="AY3480">
            <v>1820</v>
          </cell>
          <cell r="AZ3480">
            <v>34599.64</v>
          </cell>
          <cell r="BA3480">
            <v>1377806.69</v>
          </cell>
          <cell r="BC3480">
            <v>1377806.69</v>
          </cell>
          <cell r="BD3480">
            <v>24092.21</v>
          </cell>
        </row>
        <row r="3481">
          <cell r="A3481" t="str">
            <v>4151316</v>
          </cell>
          <cell r="B3481" t="str">
            <v>GR21-HOSPEDAGEM</v>
          </cell>
          <cell r="C3481">
            <v>826325.82</v>
          </cell>
          <cell r="D3481">
            <v>827201.18</v>
          </cell>
          <cell r="E3481">
            <v>32878.629999999997</v>
          </cell>
          <cell r="F3481">
            <v>138934.76999999999</v>
          </cell>
          <cell r="G3481">
            <v>3310.86</v>
          </cell>
          <cell r="H3481">
            <v>680</v>
          </cell>
          <cell r="AU3481">
            <v>350</v>
          </cell>
          <cell r="AY3481">
            <v>6365.26</v>
          </cell>
          <cell r="AZ3481">
            <v>171122.46</v>
          </cell>
          <cell r="BA3481">
            <v>2007168.98</v>
          </cell>
          <cell r="BC3481">
            <v>2007168.98</v>
          </cell>
          <cell r="BD3481">
            <v>35912.370000000003</v>
          </cell>
        </row>
        <row r="3482">
          <cell r="A3482" t="str">
            <v>4151319</v>
          </cell>
          <cell r="B3482" t="str">
            <v>GR21-PASSAGENS E CONDUCAO</v>
          </cell>
          <cell r="C3482">
            <v>669229.92000000004</v>
          </cell>
          <cell r="D3482">
            <v>473898.14</v>
          </cell>
          <cell r="E3482">
            <v>138367.54999999999</v>
          </cell>
          <cell r="G3482">
            <v>9407.19</v>
          </cell>
          <cell r="AY3482">
            <v>25160.97</v>
          </cell>
          <cell r="AZ3482">
            <v>428944.52</v>
          </cell>
          <cell r="BA3482">
            <v>1745008.29</v>
          </cell>
          <cell r="BC3482">
            <v>1745008.29</v>
          </cell>
          <cell r="BD3482">
            <v>110107.16</v>
          </cell>
        </row>
        <row r="3483">
          <cell r="A3483" t="str">
            <v>4151320</v>
          </cell>
          <cell r="B3483" t="str">
            <v>GR21-VEICULOS LOCADOS/MANUTENCAO E CONSERVACAO</v>
          </cell>
          <cell r="C3483">
            <v>39057.79</v>
          </cell>
          <cell r="D3483">
            <v>28131.05</v>
          </cell>
          <cell r="AZ3483">
            <v>7905.83</v>
          </cell>
          <cell r="BA3483">
            <v>75094.67</v>
          </cell>
          <cell r="BC3483">
            <v>75094.67</v>
          </cell>
          <cell r="BD3483">
            <v>10768.35</v>
          </cell>
        </row>
        <row r="3484">
          <cell r="A3484" t="str">
            <v>4151321</v>
          </cell>
          <cell r="B3484" t="str">
            <v>GR21-VEICULOS PROPRIOS-SERVIÇOS DE TELEMETRIA</v>
          </cell>
          <cell r="C3484">
            <v>10921.01</v>
          </cell>
          <cell r="D3484">
            <v>61590.03</v>
          </cell>
          <cell r="BA3484">
            <v>72511.039999999994</v>
          </cell>
          <cell r="BC3484">
            <v>72511.039999999994</v>
          </cell>
        </row>
        <row r="3485">
          <cell r="A3485" t="str">
            <v>4151322</v>
          </cell>
          <cell r="B3485" t="str">
            <v>GR21-VEICULOS LOCADOS-SERVIÇOS DE TELEMETRIA</v>
          </cell>
          <cell r="C3485">
            <v>48494.42</v>
          </cell>
          <cell r="D3485">
            <v>74640.84</v>
          </cell>
          <cell r="AZ3485">
            <v>3517.68</v>
          </cell>
          <cell r="BA3485">
            <v>126652.94</v>
          </cell>
          <cell r="BC3485">
            <v>126652.94</v>
          </cell>
          <cell r="BD3485">
            <v>6674.47</v>
          </cell>
        </row>
        <row r="3486">
          <cell r="A3486" t="str">
            <v>4151325</v>
          </cell>
          <cell r="B3486" t="str">
            <v>GR21-OUTROS SERVICOS</v>
          </cell>
          <cell r="C3486">
            <v>320840.62</v>
          </cell>
          <cell r="D3486">
            <v>472278.11</v>
          </cell>
          <cell r="E3486">
            <v>108138.15</v>
          </cell>
          <cell r="F3486">
            <v>16386.080000000002</v>
          </cell>
          <cell r="G3486">
            <v>4723.3</v>
          </cell>
          <cell r="I3486">
            <v>175</v>
          </cell>
          <cell r="J3486">
            <v>175</v>
          </cell>
          <cell r="K3486">
            <v>175</v>
          </cell>
          <cell r="L3486">
            <v>175</v>
          </cell>
          <cell r="M3486">
            <v>432</v>
          </cell>
          <cell r="N3486">
            <v>432</v>
          </cell>
          <cell r="O3486">
            <v>934.01</v>
          </cell>
          <cell r="P3486">
            <v>510.08</v>
          </cell>
          <cell r="AD3486">
            <v>175</v>
          </cell>
          <cell r="AE3486">
            <v>414.25</v>
          </cell>
          <cell r="AF3486">
            <v>175</v>
          </cell>
          <cell r="AG3486">
            <v>175</v>
          </cell>
          <cell r="AI3486">
            <v>175</v>
          </cell>
          <cell r="AJ3486">
            <v>12675</v>
          </cell>
          <cell r="AK3486">
            <v>175</v>
          </cell>
          <cell r="AL3486">
            <v>23750</v>
          </cell>
          <cell r="AN3486">
            <v>526931.97</v>
          </cell>
          <cell r="AO3486">
            <v>5956</v>
          </cell>
          <cell r="AP3486">
            <v>217396.11</v>
          </cell>
          <cell r="AQ3486">
            <v>286086.34999999998</v>
          </cell>
          <cell r="AR3486">
            <v>261514.43</v>
          </cell>
          <cell r="AS3486">
            <v>273156.63</v>
          </cell>
          <cell r="AT3486">
            <v>2249</v>
          </cell>
          <cell r="AU3486">
            <v>30326.3</v>
          </cell>
          <cell r="AV3486">
            <v>263.77999999999997</v>
          </cell>
          <cell r="AW3486">
            <v>1336.98</v>
          </cell>
          <cell r="AX3486">
            <v>175</v>
          </cell>
          <cell r="AY3486">
            <v>2588.34</v>
          </cell>
          <cell r="AZ3486">
            <v>638685.93000000005</v>
          </cell>
          <cell r="BA3486">
            <v>3209755.42</v>
          </cell>
          <cell r="BC3486">
            <v>3209755.42</v>
          </cell>
          <cell r="BD3486">
            <v>264147.05</v>
          </cell>
        </row>
        <row r="3487">
          <cell r="A3487" t="str">
            <v>4151327</v>
          </cell>
          <cell r="B3487" t="str">
            <v>GR21-SAÚDE/QUALIDADE DE VIDA - SERVIÇOS</v>
          </cell>
          <cell r="D3487">
            <v>101.18</v>
          </cell>
          <cell r="BA3487">
            <v>101.18</v>
          </cell>
          <cell r="BC3487">
            <v>101.18</v>
          </cell>
        </row>
        <row r="3488">
          <cell r="A3488" t="str">
            <v>4151328</v>
          </cell>
          <cell r="B3488" t="str">
            <v>GR21-AGENTE BANCARIO # GESTAO DE CONTRATOS</v>
          </cell>
          <cell r="D3488">
            <v>875148.95</v>
          </cell>
          <cell r="BA3488">
            <v>875148.95</v>
          </cell>
          <cell r="BC3488">
            <v>875148.95</v>
          </cell>
        </row>
        <row r="3489">
          <cell r="A3489" t="str">
            <v>4151329</v>
          </cell>
          <cell r="B3489" t="str">
            <v>GR21-SEGURANCA / CIPA/SIPAT # SERVIÇOS</v>
          </cell>
          <cell r="BD3489">
            <v>21405</v>
          </cell>
        </row>
        <row r="3490">
          <cell r="A3490" t="str">
            <v>4151330</v>
          </cell>
          <cell r="B3490" t="str">
            <v>GR21-AERONAVE # SERVIÇOS</v>
          </cell>
          <cell r="C3490">
            <v>60633.97</v>
          </cell>
          <cell r="AY3490">
            <v>714.91</v>
          </cell>
          <cell r="BA3490">
            <v>61348.88</v>
          </cell>
          <cell r="BC3490">
            <v>61348.88</v>
          </cell>
        </row>
        <row r="3491">
          <cell r="A3491" t="str">
            <v>4151331</v>
          </cell>
          <cell r="B3491" t="str">
            <v>GR21-CUSTOS COM LEILAO DE ENERGIA</v>
          </cell>
          <cell r="G3491">
            <v>1817.69</v>
          </cell>
          <cell r="AY3491">
            <v>186975.8</v>
          </cell>
          <cell r="AZ3491">
            <v>74999.98</v>
          </cell>
          <cell r="BA3491">
            <v>263793.46999999997</v>
          </cell>
          <cell r="BC3491">
            <v>263793.46999999997</v>
          </cell>
          <cell r="BD3491">
            <v>9000</v>
          </cell>
        </row>
        <row r="3492">
          <cell r="A3492" t="str">
            <v>4155057</v>
          </cell>
          <cell r="B3492" t="str">
            <v>GR99 - COMUNICAÇÃO E REPROGRAFIA</v>
          </cell>
          <cell r="C3492">
            <v>22635.45</v>
          </cell>
          <cell r="D3492">
            <v>34513</v>
          </cell>
          <cell r="AZ3492">
            <v>72562.81</v>
          </cell>
          <cell r="BA3492">
            <v>129711.26</v>
          </cell>
          <cell r="BC3492">
            <v>129711.26</v>
          </cell>
        </row>
        <row r="3493">
          <cell r="A3493" t="str">
            <v>CBAG320810</v>
          </cell>
          <cell r="B3493" t="str">
            <v>(-) Pis/Pasep e Cofins s/ Serv. Terceiros</v>
          </cell>
          <cell r="C3493">
            <v>-2947098.74</v>
          </cell>
          <cell r="D3493">
            <v>-26075510.199999999</v>
          </cell>
          <cell r="F3493">
            <v>-930113.49</v>
          </cell>
          <cell r="G3493">
            <v>-1183305.97</v>
          </cell>
          <cell r="AT3493">
            <v>-3216280.32</v>
          </cell>
          <cell r="AZ3493">
            <v>-2057.7600000000002</v>
          </cell>
          <cell r="BA3493">
            <v>-34354366.479999997</v>
          </cell>
          <cell r="BC3493">
            <v>-34354366.479999997</v>
          </cell>
          <cell r="BD3493">
            <v>-2123.58</v>
          </cell>
        </row>
        <row r="3494">
          <cell r="A3494" t="str">
            <v>4111498</v>
          </cell>
          <cell r="B3494" t="str">
            <v>GR21-CREDITO DE COFINS</v>
          </cell>
          <cell r="C3494">
            <v>-2419435.41</v>
          </cell>
          <cell r="D3494">
            <v>-21424203.109999999</v>
          </cell>
          <cell r="F3494">
            <v>-930113.49</v>
          </cell>
          <cell r="G3494">
            <v>-971703.89</v>
          </cell>
          <cell r="AT3494">
            <v>-2629938.3199999998</v>
          </cell>
          <cell r="AZ3494">
            <v>0</v>
          </cell>
          <cell r="BA3494">
            <v>-28375394.219999999</v>
          </cell>
          <cell r="BC3494">
            <v>-28375394.219999999</v>
          </cell>
          <cell r="BD3494">
            <v>0</v>
          </cell>
        </row>
        <row r="3495">
          <cell r="A3495" t="str">
            <v>4111499</v>
          </cell>
          <cell r="B3495" t="str">
            <v>GR21-CREDITO DE PIS</v>
          </cell>
          <cell r="C3495">
            <v>-525272.17000000004</v>
          </cell>
          <cell r="D3495">
            <v>-4651307.09</v>
          </cell>
          <cell r="G3495">
            <v>-210962.1</v>
          </cell>
          <cell r="AT3495">
            <v>-570973.53</v>
          </cell>
          <cell r="AZ3495">
            <v>0</v>
          </cell>
          <cell r="BA3495">
            <v>-5958514.8899999997</v>
          </cell>
          <cell r="BC3495">
            <v>-5958514.8899999997</v>
          </cell>
          <cell r="BD3495">
            <v>0</v>
          </cell>
        </row>
        <row r="3496">
          <cell r="A3496" t="str">
            <v>4121498</v>
          </cell>
          <cell r="B3496" t="str">
            <v>GR21-CREDITO DE COFINS</v>
          </cell>
        </row>
        <row r="3497">
          <cell r="A3497" t="str">
            <v>4121499</v>
          </cell>
          <cell r="B3497" t="str">
            <v>GR21-CREDITO DE PIS</v>
          </cell>
        </row>
        <row r="3498">
          <cell r="A3498" t="str">
            <v>4151498</v>
          </cell>
          <cell r="B3498" t="str">
            <v>GR21-CREDITO DE COFINS</v>
          </cell>
          <cell r="C3498">
            <v>-1964.64</v>
          </cell>
          <cell r="G3498">
            <v>-525.80999999999995</v>
          </cell>
          <cell r="AT3498">
            <v>-12627.04</v>
          </cell>
          <cell r="AZ3498">
            <v>-1690.71</v>
          </cell>
          <cell r="BA3498">
            <v>-16808.2</v>
          </cell>
          <cell r="BC3498">
            <v>-16808.2</v>
          </cell>
          <cell r="BD3498">
            <v>-1744.77</v>
          </cell>
        </row>
        <row r="3499">
          <cell r="A3499" t="str">
            <v>4151499</v>
          </cell>
          <cell r="B3499" t="str">
            <v>GR21-CREDITO DE PIS</v>
          </cell>
          <cell r="C3499">
            <v>-426.52</v>
          </cell>
          <cell r="G3499">
            <v>-114.17</v>
          </cell>
          <cell r="AT3499">
            <v>-2741.43</v>
          </cell>
          <cell r="AZ3499">
            <v>-367.05</v>
          </cell>
          <cell r="BA3499">
            <v>-3649.17</v>
          </cell>
          <cell r="BC3499">
            <v>-3649.17</v>
          </cell>
          <cell r="BD3499">
            <v>-378.81</v>
          </cell>
        </row>
        <row r="3500">
          <cell r="A3500" t="str">
            <v>CBAG3209</v>
          </cell>
          <cell r="B3500" t="str">
            <v>Depreciação e Amortização</v>
          </cell>
          <cell r="C3500">
            <v>387812372.54000002</v>
          </cell>
          <cell r="D3500">
            <v>454307393.36000001</v>
          </cell>
          <cell r="E3500">
            <v>44189962.869999997</v>
          </cell>
          <cell r="F3500">
            <v>30474165.109999999</v>
          </cell>
          <cell r="G3500">
            <v>23693736.460000001</v>
          </cell>
          <cell r="H3500">
            <v>2084976.08</v>
          </cell>
          <cell r="I3500">
            <v>5250785.12</v>
          </cell>
          <cell r="J3500">
            <v>5356894.6100000003</v>
          </cell>
          <cell r="K3500">
            <v>6166298.9100000001</v>
          </cell>
          <cell r="L3500">
            <v>5078467.53</v>
          </cell>
          <cell r="M3500">
            <v>5363222.45</v>
          </cell>
          <cell r="N3500">
            <v>6063735.3700000001</v>
          </cell>
          <cell r="O3500">
            <v>3074578.61</v>
          </cell>
          <cell r="Q3500">
            <v>2416193.65</v>
          </cell>
          <cell r="R3500">
            <v>4068477.33</v>
          </cell>
          <cell r="S3500">
            <v>6316816.1799999997</v>
          </cell>
          <cell r="T3500">
            <v>4400878.05</v>
          </cell>
          <cell r="U3500">
            <v>23497.56</v>
          </cell>
          <cell r="V3500">
            <v>7605217.8799999999</v>
          </cell>
          <cell r="W3500">
            <v>7570553.1900000004</v>
          </cell>
          <cell r="X3500">
            <v>7822796.4100000001</v>
          </cell>
          <cell r="Y3500">
            <v>6979881.1100000003</v>
          </cell>
          <cell r="Z3500">
            <v>7148862.96</v>
          </cell>
          <cell r="AA3500">
            <v>6987850.0899999999</v>
          </cell>
          <cell r="AB3500">
            <v>7056269.5800000001</v>
          </cell>
          <cell r="AC3500">
            <v>9368560.8800000008</v>
          </cell>
          <cell r="AD3500">
            <v>8653766.3599999994</v>
          </cell>
          <cell r="AE3500">
            <v>11224766.800000001</v>
          </cell>
          <cell r="AF3500">
            <v>9483782.9499999993</v>
          </cell>
          <cell r="AG3500">
            <v>8548513.8300000001</v>
          </cell>
          <cell r="AH3500">
            <v>8700228.5899999999</v>
          </cell>
          <cell r="AI3500">
            <v>524096.53</v>
          </cell>
          <cell r="AJ3500">
            <v>1548562.42</v>
          </cell>
          <cell r="AK3500">
            <v>1198575.6000000001</v>
          </cell>
          <cell r="AL3500">
            <v>1637495.47</v>
          </cell>
          <cell r="AN3500">
            <v>12096514.67</v>
          </cell>
          <cell r="AP3500">
            <v>5646613.1699999999</v>
          </cell>
          <cell r="AQ3500">
            <v>5721806.6500000004</v>
          </cell>
          <cell r="AR3500">
            <v>5431676.96</v>
          </cell>
          <cell r="AS3500">
            <v>5512733.7800000003</v>
          </cell>
          <cell r="AT3500">
            <v>134432121.09999999</v>
          </cell>
          <cell r="AU3500">
            <v>11163648.49</v>
          </cell>
          <cell r="AV3500">
            <v>10058.81</v>
          </cell>
          <cell r="AW3500">
            <v>11926.73</v>
          </cell>
          <cell r="AX3500">
            <v>8475.14</v>
          </cell>
          <cell r="AY3500">
            <v>353385.87</v>
          </cell>
          <cell r="AZ3500">
            <v>2504400.96</v>
          </cell>
          <cell r="BA3500">
            <v>1291095594.77</v>
          </cell>
          <cell r="BB3500">
            <v>9884661.4700000007</v>
          </cell>
          <cell r="BC3500">
            <v>1300980256.24</v>
          </cell>
          <cell r="BD3500">
            <v>2315764.56</v>
          </cell>
        </row>
        <row r="3501">
          <cell r="A3501" t="str">
            <v>CBAG320901</v>
          </cell>
          <cell r="B3501" t="str">
            <v>Depreciação</v>
          </cell>
          <cell r="C3501">
            <v>255656468.91</v>
          </cell>
          <cell r="F3501">
            <v>20982591.449999999</v>
          </cell>
          <cell r="G3501">
            <v>23567451.039999999</v>
          </cell>
          <cell r="H3501">
            <v>464266.64</v>
          </cell>
          <cell r="I3501">
            <v>5250785.12</v>
          </cell>
          <cell r="J3501">
            <v>5356894.6100000003</v>
          </cell>
          <cell r="K3501">
            <v>6166298.9100000001</v>
          </cell>
          <cell r="L3501">
            <v>5078467.53</v>
          </cell>
          <cell r="M3501">
            <v>5363222.45</v>
          </cell>
          <cell r="N3501">
            <v>6063735.3700000001</v>
          </cell>
          <cell r="O3501">
            <v>3074578.61</v>
          </cell>
          <cell r="Q3501">
            <v>2416193.65</v>
          </cell>
          <cell r="R3501">
            <v>4068477.33</v>
          </cell>
          <cell r="S3501">
            <v>6316816.1799999997</v>
          </cell>
          <cell r="T3501">
            <v>4400878.05</v>
          </cell>
          <cell r="V3501">
            <v>7605217.8799999999</v>
          </cell>
          <cell r="W3501">
            <v>7570553.1900000004</v>
          </cell>
          <cell r="X3501">
            <v>7822796.4100000001</v>
          </cell>
          <cell r="Y3501">
            <v>6979881.1100000003</v>
          </cell>
          <cell r="Z3501">
            <v>7148862.96</v>
          </cell>
          <cell r="AA3501">
            <v>6987850.0899999999</v>
          </cell>
          <cell r="AB3501">
            <v>7056269.5800000001</v>
          </cell>
          <cell r="AC3501">
            <v>9368560.8800000008</v>
          </cell>
          <cell r="AD3501">
            <v>8653766.3599999994</v>
          </cell>
          <cell r="AE3501">
            <v>11224766.800000001</v>
          </cell>
          <cell r="AF3501">
            <v>9483782.9499999993</v>
          </cell>
          <cell r="AG3501">
            <v>8548513.8300000001</v>
          </cell>
          <cell r="AH3501">
            <v>8700228.5899999999</v>
          </cell>
          <cell r="AI3501">
            <v>515621.39</v>
          </cell>
          <cell r="AJ3501">
            <v>1540087.28</v>
          </cell>
          <cell r="AK3501">
            <v>1190100.46</v>
          </cell>
          <cell r="AL3501">
            <v>1629020.33</v>
          </cell>
          <cell r="AN3501">
            <v>11870345.43</v>
          </cell>
          <cell r="AP3501">
            <v>5563396.71</v>
          </cell>
          <cell r="AQ3501">
            <v>5634587.6900000004</v>
          </cell>
          <cell r="AR3501">
            <v>5340560.62</v>
          </cell>
          <cell r="AS3501">
            <v>5423277.0700000003</v>
          </cell>
          <cell r="AT3501">
            <v>18987640.699999999</v>
          </cell>
          <cell r="AU3501">
            <v>11007024.34</v>
          </cell>
          <cell r="AV3501">
            <v>1138.4000000000001</v>
          </cell>
          <cell r="AW3501">
            <v>3003.65</v>
          </cell>
          <cell r="AY3501">
            <v>54178.64</v>
          </cell>
          <cell r="AZ3501">
            <v>548486.56000000006</v>
          </cell>
          <cell r="BA3501">
            <v>530686645.75</v>
          </cell>
          <cell r="BC3501">
            <v>530686645.75</v>
          </cell>
          <cell r="BD3501">
            <v>460195.16</v>
          </cell>
        </row>
        <row r="3502">
          <cell r="A3502" t="str">
            <v>4112303</v>
          </cell>
          <cell r="B3502" t="str">
            <v>GR53-DEPRECIACAO</v>
          </cell>
          <cell r="F3502">
            <v>20955198.609999999</v>
          </cell>
          <cell r="G3502">
            <v>23540528.510000002</v>
          </cell>
          <cell r="BA3502">
            <v>44495727.119999997</v>
          </cell>
          <cell r="BC3502">
            <v>44495727.119999997</v>
          </cell>
        </row>
        <row r="3503">
          <cell r="A3503" t="str">
            <v>4112400</v>
          </cell>
          <cell r="B3503" t="str">
            <v>GR53-DEPRECIACAO DE BENS A PARTIR DE 05/2004</v>
          </cell>
          <cell r="C3503">
            <v>147288786.49000001</v>
          </cell>
          <cell r="I3503">
            <v>5250785.12</v>
          </cell>
          <cell r="J3503">
            <v>5356894.6100000003</v>
          </cell>
          <cell r="K3503">
            <v>6166298.9100000001</v>
          </cell>
          <cell r="L3503">
            <v>5078467.53</v>
          </cell>
          <cell r="M3503">
            <v>5363222.45</v>
          </cell>
          <cell r="N3503">
            <v>6063735.3700000001</v>
          </cell>
          <cell r="O3503">
            <v>3074578.61</v>
          </cell>
          <cell r="Q3503">
            <v>2416193.65</v>
          </cell>
          <cell r="R3503">
            <v>4068477.33</v>
          </cell>
          <cell r="S3503">
            <v>6316816.1799999997</v>
          </cell>
          <cell r="T3503">
            <v>4400878.05</v>
          </cell>
          <cell r="V3503">
            <v>7605217.8799999999</v>
          </cell>
          <cell r="W3503">
            <v>7570553.1900000004</v>
          </cell>
          <cell r="X3503">
            <v>7822796.4100000001</v>
          </cell>
          <cell r="Y3503">
            <v>6979881.1100000003</v>
          </cell>
          <cell r="Z3503">
            <v>7148862.96</v>
          </cell>
          <cell r="AA3503">
            <v>6987850.0899999999</v>
          </cell>
          <cell r="AB3503">
            <v>7056269.5800000001</v>
          </cell>
          <cell r="AC3503">
            <v>9368560.8800000008</v>
          </cell>
          <cell r="AD3503">
            <v>8653766.3599999994</v>
          </cell>
          <cell r="AE3503">
            <v>11224766.800000001</v>
          </cell>
          <cell r="AF3503">
            <v>9483782.9499999993</v>
          </cell>
          <cell r="AG3503">
            <v>8548513.8300000001</v>
          </cell>
          <cell r="AH3503">
            <v>8700228.5899999999</v>
          </cell>
          <cell r="AI3503">
            <v>1016571.72</v>
          </cell>
          <cell r="AJ3503">
            <v>1345853.07</v>
          </cell>
          <cell r="AK3503">
            <v>981083.12</v>
          </cell>
          <cell r="AL3503">
            <v>1406797.18</v>
          </cell>
          <cell r="AN3503">
            <v>11870345.43</v>
          </cell>
          <cell r="AP3503">
            <v>5563396.71</v>
          </cell>
          <cell r="AQ3503">
            <v>5634587.6900000004</v>
          </cell>
          <cell r="AR3503">
            <v>5340560.62</v>
          </cell>
          <cell r="AS3503">
            <v>5423277.0700000003</v>
          </cell>
          <cell r="AT3503">
            <v>8941334.9100000001</v>
          </cell>
          <cell r="AU3503">
            <v>11007024.34</v>
          </cell>
          <cell r="AZ3503">
            <v>0</v>
          </cell>
          <cell r="BA3503">
            <v>366527016.79000002</v>
          </cell>
          <cell r="BC3503">
            <v>366527016.79000002</v>
          </cell>
          <cell r="BD3503">
            <v>0</v>
          </cell>
        </row>
        <row r="3504">
          <cell r="A3504" t="str">
            <v>4112401</v>
          </cell>
          <cell r="B3504" t="str">
            <v>GR53-DEPREC EXTRA DE BENS A PARTIR DE 05/2004</v>
          </cell>
        </row>
        <row r="3505">
          <cell r="A3505" t="str">
            <v>4112402</v>
          </cell>
          <cell r="B3505" t="str">
            <v>GR53-DEPRECIACAO DE BENS A PARTIR DE 05/2004</v>
          </cell>
          <cell r="C3505">
            <v>5299815.28</v>
          </cell>
          <cell r="AI3505">
            <v>11770.21</v>
          </cell>
          <cell r="AJ3505">
            <v>38203.949999999997</v>
          </cell>
          <cell r="AK3505">
            <v>30672.2</v>
          </cell>
          <cell r="AL3505">
            <v>43878.01</v>
          </cell>
          <cell r="AT3505">
            <v>772901.82</v>
          </cell>
          <cell r="BA3505">
            <v>6197241.4699999997</v>
          </cell>
          <cell r="BC3505">
            <v>6197241.4699999997</v>
          </cell>
        </row>
        <row r="3506">
          <cell r="A3506" t="str">
            <v>4112403</v>
          </cell>
          <cell r="B3506" t="str">
            <v>GR53-DEPRECIACAO DE BENS A PARTIR DE 05/2004</v>
          </cell>
          <cell r="C3506">
            <v>-335596.59</v>
          </cell>
          <cell r="AT3506">
            <v>1349300.59</v>
          </cell>
          <cell r="BA3506">
            <v>1013704</v>
          </cell>
          <cell r="BC3506">
            <v>1013704</v>
          </cell>
        </row>
        <row r="3507">
          <cell r="A3507" t="str">
            <v>4112408</v>
          </cell>
          <cell r="B3507" t="str">
            <v>GR53-DEPREC EXTRA DE BENS A PARTIR DE 05/2004</v>
          </cell>
        </row>
        <row r="3508">
          <cell r="A3508" t="str">
            <v>4112409</v>
          </cell>
          <cell r="B3508" t="str">
            <v>GR53-DEPREC EXTRA DE BENS A PARTIR DE 05/2004</v>
          </cell>
        </row>
        <row r="3509">
          <cell r="A3509" t="str">
            <v>4112410</v>
          </cell>
          <cell r="B3509" t="str">
            <v>GR53-DEPRECIACAO DE BENS ANTES DE 05/2004</v>
          </cell>
          <cell r="C3509">
            <v>79584941.310000002</v>
          </cell>
          <cell r="AT3509">
            <v>1396511.43</v>
          </cell>
          <cell r="BA3509">
            <v>80981452.739999995</v>
          </cell>
          <cell r="BC3509">
            <v>80981452.739999995</v>
          </cell>
        </row>
        <row r="3510">
          <cell r="A3510" t="str">
            <v>4112411</v>
          </cell>
          <cell r="B3510" t="str">
            <v>GR53-DEPREC EXTRA DE BENS ANTES DE 05/2004</v>
          </cell>
        </row>
        <row r="3511">
          <cell r="A3511" t="str">
            <v>4112412</v>
          </cell>
          <cell r="B3511" t="str">
            <v>GR53-DEPRECIACAO DE BENS ANTES DE 05/2004</v>
          </cell>
          <cell r="C3511">
            <v>-54613.62</v>
          </cell>
          <cell r="AT3511">
            <v>14.71</v>
          </cell>
          <cell r="BA3511">
            <v>-54598.91</v>
          </cell>
          <cell r="BC3511">
            <v>-54598.91</v>
          </cell>
        </row>
        <row r="3512">
          <cell r="A3512" t="str">
            <v>4112413</v>
          </cell>
          <cell r="B3512" t="str">
            <v>GR53-DEPRECIACAO DE BENS ANTES DE 05/2004</v>
          </cell>
          <cell r="C3512">
            <v>47124258.950000003</v>
          </cell>
          <cell r="AT3512">
            <v>6527577.2400000002</v>
          </cell>
          <cell r="BA3512">
            <v>53651836.189999998</v>
          </cell>
          <cell r="BC3512">
            <v>53651836.189999998</v>
          </cell>
        </row>
        <row r="3513">
          <cell r="A3513" t="str">
            <v>4112419</v>
          </cell>
          <cell r="B3513" t="str">
            <v>GR53-DEPREC EXTRA DE BENS ANTES DE 05/2004</v>
          </cell>
        </row>
        <row r="3514">
          <cell r="A3514" t="str">
            <v>4112420</v>
          </cell>
          <cell r="B3514" t="str">
            <v>GR53-DEPRECIACAO DE BENS A PARTIR DE 05/2004</v>
          </cell>
          <cell r="C3514">
            <v>-721734.86</v>
          </cell>
          <cell r="BA3514">
            <v>-721734.86</v>
          </cell>
          <cell r="BC3514">
            <v>-721734.86</v>
          </cell>
        </row>
        <row r="3515">
          <cell r="A3515" t="str">
            <v>4112455</v>
          </cell>
          <cell r="B3515" t="str">
            <v>GR53 # DEPRECIAÇÃO (IMPAIRMENT)</v>
          </cell>
          <cell r="C3515">
            <v>-26058569.640000001</v>
          </cell>
          <cell r="BA3515">
            <v>-26058569.640000001</v>
          </cell>
          <cell r="BC3515">
            <v>-26058569.640000001</v>
          </cell>
        </row>
        <row r="3516">
          <cell r="A3516" t="str">
            <v>4112491</v>
          </cell>
          <cell r="B3516" t="str">
            <v>GR53-(-)DEPRECIACAO COMPARTILHAMENTO</v>
          </cell>
          <cell r="AI3516">
            <v>-512720.54</v>
          </cell>
          <cell r="BA3516">
            <v>-512720.54</v>
          </cell>
          <cell r="BC3516">
            <v>-512720.54</v>
          </cell>
        </row>
        <row r="3517">
          <cell r="A3517" t="str">
            <v>4112492</v>
          </cell>
          <cell r="B3517" t="str">
            <v>GR53-DEPRECIACAO COMPARTILHAMENTO</v>
          </cell>
          <cell r="AJ3517">
            <v>156030.26</v>
          </cell>
          <cell r="AK3517">
            <v>178345.14</v>
          </cell>
          <cell r="AL3517">
            <v>178345.14</v>
          </cell>
          <cell r="BA3517">
            <v>512720.54</v>
          </cell>
          <cell r="BC3517">
            <v>512720.54</v>
          </cell>
        </row>
        <row r="3518">
          <cell r="A3518" t="str">
            <v>4122304</v>
          </cell>
          <cell r="B3518" t="str">
            <v>GR53-DEPREC EQUIP TRANSMISSAO VIA RADIO &gt; 05/2004</v>
          </cell>
        </row>
        <row r="3519">
          <cell r="A3519" t="str">
            <v>4122305</v>
          </cell>
          <cell r="B3519" t="str">
            <v>GR53-DEPREC EQUIPAMENTOS DIGITAIS &gt; 05/2004</v>
          </cell>
        </row>
        <row r="3520">
          <cell r="A3520" t="str">
            <v>4122306</v>
          </cell>
          <cell r="B3520" t="str">
            <v>GR53-DEPREC DEMAIS EQUIP ANALOGICOS &gt; 05/2004</v>
          </cell>
        </row>
        <row r="3521">
          <cell r="A3521" t="str">
            <v>4122309</v>
          </cell>
          <cell r="B3521" t="str">
            <v>GR53-DEPREC DE CABOS OPTICOS-AEREO &gt; 05/2004</v>
          </cell>
        </row>
        <row r="3522">
          <cell r="A3522" t="str">
            <v>4122312</v>
          </cell>
          <cell r="B3522" t="str">
            <v>GR53-DEPREC EQUIP PRESTACAO SRTT OU SCM &gt; 05/2004</v>
          </cell>
        </row>
        <row r="3523">
          <cell r="A3523" t="str">
            <v>4122314</v>
          </cell>
          <cell r="B3523" t="str">
            <v>GR53-DEPREC DE CPCT-DIGITAL &gt; 05/2004</v>
          </cell>
        </row>
        <row r="3524">
          <cell r="A3524" t="str">
            <v>4122318</v>
          </cell>
          <cell r="B3524" t="str">
            <v>GR53-DEPREC TORRES &gt; 05/2004</v>
          </cell>
        </row>
        <row r="3525">
          <cell r="A3525" t="str">
            <v>4122319</v>
          </cell>
          <cell r="B3525" t="str">
            <v>GR53-DEPREC POSTES &gt; 05/2004</v>
          </cell>
        </row>
        <row r="3526">
          <cell r="A3526" t="str">
            <v>4122320</v>
          </cell>
          <cell r="B3526" t="str">
            <v>GR53-DEPREC CANALIZACAO SUBTERRANEA &gt; 05/2004</v>
          </cell>
        </row>
        <row r="3527">
          <cell r="A3527" t="str">
            <v>4122321</v>
          </cell>
          <cell r="B3527" t="str">
            <v>GR53-DEPREC OUTROS SUPORTES/PROTETORES &gt; 05/2004</v>
          </cell>
        </row>
        <row r="3528">
          <cell r="A3528" t="str">
            <v>4122322</v>
          </cell>
          <cell r="B3528" t="str">
            <v>GR53-DEPREC EQUIPAMENTO DE ENERGIA &gt; 05/2004</v>
          </cell>
        </row>
        <row r="3529">
          <cell r="A3529" t="str">
            <v>4122325</v>
          </cell>
          <cell r="B3529" t="str">
            <v>GR53-DEPREC EQUIP INFORMATICA-USO GERAL &gt; 05/2004</v>
          </cell>
        </row>
        <row r="3530">
          <cell r="A3530" t="str">
            <v>4122326</v>
          </cell>
          <cell r="B3530" t="str">
            <v>GR53-DEPREC DE VEICULOS &gt; 05/2004</v>
          </cell>
        </row>
        <row r="3531">
          <cell r="A3531" t="str">
            <v>4122327</v>
          </cell>
          <cell r="B3531" t="str">
            <v>GR53-DEPREC FERRAM INSTRUM REPARO/CONSTR &gt;05/2004</v>
          </cell>
        </row>
        <row r="3532">
          <cell r="A3532" t="str">
            <v>4122328</v>
          </cell>
          <cell r="B3532" t="str">
            <v>GR53-DEPREC EQUIP TELESSUPERVISAO &gt; 05/2004</v>
          </cell>
        </row>
        <row r="3533">
          <cell r="A3533" t="str">
            <v>4122329</v>
          </cell>
          <cell r="B3533" t="str">
            <v>GR53-DEPREC MOB E OUTROS BENS-USO GERAL &gt; 05/2004</v>
          </cell>
        </row>
        <row r="3534">
          <cell r="A3534" t="str">
            <v>4122335</v>
          </cell>
          <cell r="B3534" t="str">
            <v>GR53-DEPREC DE EQUIP DE TRANSMISSAO VIA RADIO</v>
          </cell>
        </row>
        <row r="3535">
          <cell r="A3535" t="str">
            <v>4122336</v>
          </cell>
          <cell r="B3535" t="str">
            <v>GR53- DEPREC DE EQUIPAMENTOS DIGITAIS</v>
          </cell>
        </row>
        <row r="3536">
          <cell r="A3536" t="str">
            <v>4122340</v>
          </cell>
          <cell r="B3536" t="str">
            <v>GR53- DEPREC DE CABOS OPTICOS-AEREO</v>
          </cell>
        </row>
        <row r="3537">
          <cell r="A3537" t="str">
            <v>4122345</v>
          </cell>
          <cell r="B3537" t="str">
            <v>GR53- DEPREC DE CONSTRUCOES PREDIAIS</v>
          </cell>
        </row>
        <row r="3538">
          <cell r="A3538" t="str">
            <v>4122346</v>
          </cell>
          <cell r="B3538" t="str">
            <v>GR53- DEPREC TORRES</v>
          </cell>
        </row>
        <row r="3539">
          <cell r="A3539" t="str">
            <v>4122347</v>
          </cell>
          <cell r="B3539" t="str">
            <v>GR53- DEPREC POSTES</v>
          </cell>
        </row>
        <row r="3540">
          <cell r="A3540" t="str">
            <v>4122349</v>
          </cell>
          <cell r="B3540" t="str">
            <v>GR53- DEPREC EQUIPAMENTO DE PRESSURIZACAO</v>
          </cell>
        </row>
        <row r="3541">
          <cell r="A3541" t="str">
            <v>4122350</v>
          </cell>
          <cell r="B3541" t="str">
            <v>GR53- DEPREC OUTROS SUPORTES E PROTETORES</v>
          </cell>
        </row>
        <row r="3542">
          <cell r="A3542" t="str">
            <v>4122351</v>
          </cell>
          <cell r="B3542" t="str">
            <v>GR53- DEPREC EQUIPAMENTO DE ENERGIA</v>
          </cell>
        </row>
        <row r="3543">
          <cell r="A3543" t="str">
            <v>4122356</v>
          </cell>
          <cell r="B3543" t="str">
            <v>GR53- DEPREC FERRAM E INSTRUM REPARO/CONSTRUCAO</v>
          </cell>
        </row>
        <row r="3544">
          <cell r="A3544" t="str">
            <v>4122357</v>
          </cell>
          <cell r="B3544" t="str">
            <v>GR53- DEPREC EQUIPAMENTO TELESSUPERVISAO</v>
          </cell>
        </row>
        <row r="3545">
          <cell r="A3545" t="str">
            <v>4122358</v>
          </cell>
          <cell r="B3545" t="str">
            <v>GR53- DEPREC MOBILIARIO E OUTROS BENS DE USO GERAL</v>
          </cell>
        </row>
        <row r="3546">
          <cell r="A3546" t="str">
            <v>4122400</v>
          </cell>
          <cell r="B3546" t="str">
            <v>GR53-DEPRECIACAO DE BENS A PARTIR DE 05/2004</v>
          </cell>
          <cell r="H3546">
            <v>17634.57</v>
          </cell>
          <cell r="BA3546">
            <v>17634.57</v>
          </cell>
          <cell r="BC3546">
            <v>17634.57</v>
          </cell>
        </row>
        <row r="3547">
          <cell r="A3547" t="str">
            <v>4132312</v>
          </cell>
          <cell r="B3547" t="str">
            <v>GR53-DEPREC EQUIP PRESTACAO SRTT OU SCM &gt; 05/2004</v>
          </cell>
        </row>
        <row r="3548">
          <cell r="A3548" t="str">
            <v>4132325</v>
          </cell>
          <cell r="B3548" t="str">
            <v>GR53-DEPREC EQUIP INFORMATICA-USO GERAL &gt; 05/2004</v>
          </cell>
        </row>
        <row r="3549">
          <cell r="A3549" t="str">
            <v>4132329</v>
          </cell>
          <cell r="B3549" t="str">
            <v>GR53-DEPREC MOB E OUTROS BENS-USO GERAL &gt; 05/2004</v>
          </cell>
        </row>
        <row r="3550">
          <cell r="A3550" t="str">
            <v>4152303</v>
          </cell>
          <cell r="B3550" t="str">
            <v>GR53-DEPRECIACAO</v>
          </cell>
          <cell r="F3550">
            <v>27392.84</v>
          </cell>
          <cell r="G3550">
            <v>26922.53</v>
          </cell>
          <cell r="BA3550">
            <v>54315.37</v>
          </cell>
          <cell r="BC3550">
            <v>54315.37</v>
          </cell>
        </row>
        <row r="3551">
          <cell r="A3551" t="str">
            <v>4152305</v>
          </cell>
          <cell r="B3551" t="str">
            <v>GR53-DEPREC EQUIPAMENTOS DIGITAIS &gt; 05/2004</v>
          </cell>
        </row>
        <row r="3552">
          <cell r="A3552" t="str">
            <v>4152312</v>
          </cell>
          <cell r="B3552" t="str">
            <v>GR53-DEPREC EQUIP PRESTACAO SRTT OU SCM &gt; 05/2004</v>
          </cell>
        </row>
        <row r="3553">
          <cell r="A3553" t="str">
            <v>4152321</v>
          </cell>
          <cell r="B3553" t="str">
            <v>GR53-DEPREC OUTROS SUPORTES/PROTETORES &gt; 05/2004</v>
          </cell>
        </row>
        <row r="3554">
          <cell r="A3554" t="str">
            <v>4152322</v>
          </cell>
          <cell r="B3554" t="str">
            <v>GR53-DEPREC EQUIPAMENTO DE ENERGIA &gt; 05/2004</v>
          </cell>
        </row>
        <row r="3555">
          <cell r="A3555" t="str">
            <v>4152325</v>
          </cell>
          <cell r="B3555" t="str">
            <v>GR53-DEPREC EQUIP INFORMATICA-USO GERAL &gt; 05/2004</v>
          </cell>
        </row>
        <row r="3556">
          <cell r="A3556" t="str">
            <v>4152326</v>
          </cell>
          <cell r="B3556" t="str">
            <v>GR53-DEPREC DE VEICULOS &gt; 05/2004</v>
          </cell>
        </row>
        <row r="3557">
          <cell r="A3557" t="str">
            <v>4152327</v>
          </cell>
          <cell r="B3557" t="str">
            <v>GR53-DEPREC FERRAM INSTRUM REPARO/CONSTR &gt;05/2004</v>
          </cell>
        </row>
        <row r="3558">
          <cell r="A3558" t="str">
            <v>4152329</v>
          </cell>
          <cell r="B3558" t="str">
            <v>GR53-DEPREC MOB E OUTROS BENS-USO GERAL &gt; 05/2004</v>
          </cell>
        </row>
        <row r="3559">
          <cell r="A3559" t="str">
            <v>4152400</v>
          </cell>
          <cell r="B3559" t="str">
            <v>GR53-DEPRECIACAO DE BENS A PARTIR DE 05/2004</v>
          </cell>
          <cell r="C3559">
            <v>3340678.94</v>
          </cell>
          <cell r="H3559">
            <v>446632.07</v>
          </cell>
          <cell r="AV3559">
            <v>1138.4000000000001</v>
          </cell>
          <cell r="AW3559">
            <v>3003.65</v>
          </cell>
          <cell r="AY3559">
            <v>54178.64</v>
          </cell>
          <cell r="AZ3559">
            <v>548486.56000000006</v>
          </cell>
          <cell r="BA3559">
            <v>4394118.26</v>
          </cell>
          <cell r="BC3559">
            <v>4394118.26</v>
          </cell>
          <cell r="BD3559">
            <v>460195.16</v>
          </cell>
        </row>
        <row r="3560">
          <cell r="A3560" t="str">
            <v>4152401</v>
          </cell>
          <cell r="B3560" t="str">
            <v>GR53-DEPREC EXTRA DE BENS A PARTIR DE 05/2004</v>
          </cell>
        </row>
        <row r="3561">
          <cell r="A3561" t="str">
            <v>4152402</v>
          </cell>
          <cell r="B3561" t="str">
            <v>GR53-DEPRECIACAO DE BENS A PARTIR DE 05/2004</v>
          </cell>
          <cell r="C3561">
            <v>8.0500000000000007</v>
          </cell>
          <cell r="BA3561">
            <v>8.0500000000000007</v>
          </cell>
          <cell r="BC3561">
            <v>8.0500000000000007</v>
          </cell>
        </row>
        <row r="3562">
          <cell r="A3562" t="str">
            <v>4152403</v>
          </cell>
          <cell r="B3562" t="str">
            <v>GR53-DEPRECIACAO DE BENS A PARTIR DE 05/2004</v>
          </cell>
          <cell r="C3562">
            <v>5355.61</v>
          </cell>
          <cell r="BA3562">
            <v>5355.61</v>
          </cell>
          <cell r="BC3562">
            <v>5355.61</v>
          </cell>
        </row>
        <row r="3563">
          <cell r="A3563" t="str">
            <v>4152410</v>
          </cell>
          <cell r="B3563" t="str">
            <v>GR53-DEPRECIACAO DE BENS ANTES DE 05/2004</v>
          </cell>
          <cell r="C3563">
            <v>121199.3</v>
          </cell>
          <cell r="BA3563">
            <v>121199.3</v>
          </cell>
          <cell r="BC3563">
            <v>121199.3</v>
          </cell>
        </row>
        <row r="3564">
          <cell r="A3564" t="str">
            <v>4152413</v>
          </cell>
          <cell r="B3564" t="str">
            <v>GR53-DEPRECIACAO DE BENS ANTES DE 05/2004</v>
          </cell>
          <cell r="C3564">
            <v>61939.69</v>
          </cell>
          <cell r="BA3564">
            <v>61939.69</v>
          </cell>
          <cell r="BC3564">
            <v>61939.69</v>
          </cell>
        </row>
        <row r="3565">
          <cell r="A3565" t="str">
            <v>CBAG320902</v>
          </cell>
          <cell r="B3565" t="str">
            <v>(-) Créditos Pis e Cofins s/ depreciação</v>
          </cell>
          <cell r="C3565">
            <v>-3300751.92</v>
          </cell>
          <cell r="F3565">
            <v>-2009851.4</v>
          </cell>
          <cell r="AT3565">
            <v>-54370.71</v>
          </cell>
          <cell r="BA3565">
            <v>-5364974.03</v>
          </cell>
          <cell r="BC3565">
            <v>-5364974.03</v>
          </cell>
        </row>
        <row r="3566">
          <cell r="A3566" t="str">
            <v>4112398</v>
          </cell>
          <cell r="B3566" t="str">
            <v>GR53-CREDITO DE COFINS</v>
          </cell>
          <cell r="C3566">
            <v>-2711965.44</v>
          </cell>
          <cell r="F3566">
            <v>-2009851.4</v>
          </cell>
          <cell r="AT3566">
            <v>-44672.19</v>
          </cell>
          <cell r="BA3566">
            <v>-4766489.03</v>
          </cell>
          <cell r="BC3566">
            <v>-4766489.03</v>
          </cell>
        </row>
        <row r="3567">
          <cell r="A3567" t="str">
            <v>4112399</v>
          </cell>
          <cell r="B3567" t="str">
            <v>GR53-CREDITO DE PIS</v>
          </cell>
          <cell r="C3567">
            <v>-588786.48</v>
          </cell>
          <cell r="AT3567">
            <v>-9698.52</v>
          </cell>
          <cell r="BA3567">
            <v>-598485</v>
          </cell>
          <cell r="BC3567">
            <v>-598485</v>
          </cell>
        </row>
        <row r="3568">
          <cell r="A3568" t="str">
            <v>4122398</v>
          </cell>
          <cell r="B3568" t="str">
            <v>GR53-CREDITO DE COFINS</v>
          </cell>
        </row>
        <row r="3569">
          <cell r="A3569" t="str">
            <v>4122399</v>
          </cell>
          <cell r="B3569" t="str">
            <v>GR53-CREDITO DE PIS</v>
          </cell>
        </row>
        <row r="3570">
          <cell r="A3570" t="str">
            <v>CBAG320903</v>
          </cell>
          <cell r="B3570" t="str">
            <v>Amortização</v>
          </cell>
          <cell r="C3570">
            <v>106206977.79000001</v>
          </cell>
          <cell r="D3570">
            <v>421238278.92000002</v>
          </cell>
          <cell r="E3570">
            <v>40689504.460000001</v>
          </cell>
          <cell r="F3570">
            <v>11278466.41</v>
          </cell>
          <cell r="G3570">
            <v>25635.72</v>
          </cell>
          <cell r="H3570">
            <v>527001.47</v>
          </cell>
          <cell r="AI3570">
            <v>8475.14</v>
          </cell>
          <cell r="AJ3570">
            <v>8475.14</v>
          </cell>
          <cell r="AK3570">
            <v>8475.14</v>
          </cell>
          <cell r="AL3570">
            <v>8475.14</v>
          </cell>
          <cell r="AN3570">
            <v>34031.980000000003</v>
          </cell>
          <cell r="AP3570">
            <v>11785.67</v>
          </cell>
          <cell r="AQ3570">
            <v>12824.59</v>
          </cell>
          <cell r="AR3570">
            <v>11160.1</v>
          </cell>
          <cell r="AS3570">
            <v>12388.39</v>
          </cell>
          <cell r="AT3570">
            <v>115498851.11</v>
          </cell>
          <cell r="AU3570">
            <v>156624.15</v>
          </cell>
          <cell r="AV3570">
            <v>8920.41</v>
          </cell>
          <cell r="AW3570">
            <v>8923.08</v>
          </cell>
          <cell r="AX3570">
            <v>8475.14</v>
          </cell>
          <cell r="AY3570">
            <v>147994.6</v>
          </cell>
          <cell r="AZ3570">
            <v>326230.15999999997</v>
          </cell>
          <cell r="BA3570">
            <v>696237974.71000004</v>
          </cell>
          <cell r="BC3570">
            <v>696237974.71000004</v>
          </cell>
          <cell r="BD3570">
            <v>339165.72</v>
          </cell>
        </row>
        <row r="3571">
          <cell r="A3571" t="str">
            <v>4112500</v>
          </cell>
          <cell r="B3571" t="str">
            <v>GR55-AMORTIZACAO DO IMOBILIZADO INTANGIVEL</v>
          </cell>
          <cell r="E3571">
            <v>38739504.609999999</v>
          </cell>
          <cell r="F3571">
            <v>10720457.779999999</v>
          </cell>
          <cell r="AN3571">
            <v>0</v>
          </cell>
          <cell r="AP3571">
            <v>0</v>
          </cell>
          <cell r="AQ3571">
            <v>0</v>
          </cell>
          <cell r="AR3571">
            <v>0</v>
          </cell>
          <cell r="AS3571">
            <v>0</v>
          </cell>
          <cell r="BA3571">
            <v>49459962.390000001</v>
          </cell>
          <cell r="BC3571">
            <v>49459962.390000001</v>
          </cell>
        </row>
        <row r="3572">
          <cell r="A3572" t="str">
            <v>4112550</v>
          </cell>
          <cell r="B3572" t="str">
            <v>GR55-AMORTIZACAO DE BENS A PARTIR DE 05/2004 # CPC</v>
          </cell>
          <cell r="C3572">
            <v>2578055.56</v>
          </cell>
          <cell r="D3572">
            <v>469841624.23000002</v>
          </cell>
          <cell r="AN3572">
            <v>34031.980000000003</v>
          </cell>
          <cell r="AP3572">
            <v>11785.67</v>
          </cell>
          <cell r="AQ3572">
            <v>12824.59</v>
          </cell>
          <cell r="AR3572">
            <v>11160.1</v>
          </cell>
          <cell r="AS3572">
            <v>12388.39</v>
          </cell>
          <cell r="AU3572">
            <v>147703.74</v>
          </cell>
          <cell r="AZ3572">
            <v>0</v>
          </cell>
          <cell r="BA3572">
            <v>472649574.25999999</v>
          </cell>
          <cell r="BC3572">
            <v>472649574.25999999</v>
          </cell>
          <cell r="BD3572">
            <v>0</v>
          </cell>
        </row>
        <row r="3573">
          <cell r="A3573" t="str">
            <v>4112551</v>
          </cell>
          <cell r="B3573" t="str">
            <v>GR55-AMORT EXTRA DE BENS A PARTIR DE 05/2004 # CPC</v>
          </cell>
          <cell r="D3573">
            <v>6427.75</v>
          </cell>
          <cell r="BA3573">
            <v>6427.75</v>
          </cell>
          <cell r="BC3573">
            <v>6427.75</v>
          </cell>
        </row>
        <row r="3574">
          <cell r="A3574" t="str">
            <v>4112552</v>
          </cell>
          <cell r="B3574" t="str">
            <v>GR55-AMORTIZACAO DE BENS A PARTIR DE 05/2004 # CPC</v>
          </cell>
          <cell r="D3574">
            <v>6638529.6399999997</v>
          </cell>
          <cell r="BA3574">
            <v>6638529.6399999997</v>
          </cell>
          <cell r="BC3574">
            <v>6638529.6399999997</v>
          </cell>
        </row>
        <row r="3575">
          <cell r="A3575" t="str">
            <v>4112553</v>
          </cell>
          <cell r="B3575" t="str">
            <v>GR55-AMORTIZACAO DE BENS A PARTIR DE 05/2004 # CPC</v>
          </cell>
        </row>
        <row r="3576">
          <cell r="A3576" t="str">
            <v>4112554</v>
          </cell>
          <cell r="B3576" t="str">
            <v>GR55-AMORTIZACAO DE BENS A PARTIR DE 05/2004 # UBP</v>
          </cell>
          <cell r="C3576">
            <v>4271328.67</v>
          </cell>
          <cell r="BA3576">
            <v>4271328.67</v>
          </cell>
          <cell r="BC3576">
            <v>4271328.67</v>
          </cell>
        </row>
        <row r="3577">
          <cell r="A3577" t="str">
            <v>4112555</v>
          </cell>
          <cell r="B3577" t="str">
            <v>GR55-AMORTIZACAO BENS A PARTIR DE 05/2004-AVP-UBP</v>
          </cell>
          <cell r="C3577">
            <v>-2159074.4700000002</v>
          </cell>
          <cell r="BA3577">
            <v>-2159074.4700000002</v>
          </cell>
          <cell r="BC3577">
            <v>-2159074.4700000002</v>
          </cell>
        </row>
        <row r="3578">
          <cell r="A3578" t="str">
            <v>4112556</v>
          </cell>
          <cell r="B3578" t="str">
            <v>GR55-AMORTIZACAO BONUS DE OUTORGA/GSF</v>
          </cell>
          <cell r="C3578">
            <v>99794776.859999999</v>
          </cell>
          <cell r="F3578">
            <v>558008.63</v>
          </cell>
          <cell r="AT3578">
            <v>115490375.97</v>
          </cell>
          <cell r="BA3578">
            <v>215843161.46000001</v>
          </cell>
          <cell r="BC3578">
            <v>215843161.46000001</v>
          </cell>
        </row>
        <row r="3579">
          <cell r="A3579" t="str">
            <v>4112557</v>
          </cell>
          <cell r="B3579" t="str">
            <v>GR55-AMORTIZACAO DE BENS A PARTIR DE 05/2004#VLR J</v>
          </cell>
          <cell r="D3579">
            <v>26762136.719999999</v>
          </cell>
          <cell r="BA3579">
            <v>26762136.719999999</v>
          </cell>
          <cell r="BC3579">
            <v>26762136.719999999</v>
          </cell>
        </row>
        <row r="3580">
          <cell r="A3580" t="str">
            <v>4112558</v>
          </cell>
          <cell r="B3580" t="str">
            <v>GR55-AMORT EXTRA DE BENS A PARTIR DE 05/2004 # CPC</v>
          </cell>
        </row>
        <row r="3581">
          <cell r="A3581" t="str">
            <v>4112560</v>
          </cell>
          <cell r="B3581" t="str">
            <v>GR55-AMORTIZACAO DE BENS ANTES DE 05/2004 # CPC</v>
          </cell>
          <cell r="D3581">
            <v>33027886.719999999</v>
          </cell>
          <cell r="BA3581">
            <v>33027886.719999999</v>
          </cell>
          <cell r="BC3581">
            <v>33027886.719999999</v>
          </cell>
        </row>
        <row r="3582">
          <cell r="A3582" t="str">
            <v>4112561</v>
          </cell>
          <cell r="B3582" t="str">
            <v>GR55-AMORT EXTRA DE BENS ANTES DE 05/2004 # CPC</v>
          </cell>
        </row>
        <row r="3583">
          <cell r="A3583" t="str">
            <v>4112562</v>
          </cell>
          <cell r="B3583" t="str">
            <v>GR55-AMORTIZACAO DE BENS ANTES DE 05/2004 # CPC</v>
          </cell>
          <cell r="D3583">
            <v>3624.92</v>
          </cell>
          <cell r="BA3583">
            <v>3624.92</v>
          </cell>
          <cell r="BC3583">
            <v>3624.92</v>
          </cell>
        </row>
        <row r="3584">
          <cell r="A3584" t="str">
            <v>4112567</v>
          </cell>
          <cell r="B3584" t="str">
            <v>GR55-AMORTIZACAO DE BENS ANTES DE 05/2004#VLR JUST</v>
          </cell>
          <cell r="D3584">
            <v>17615340.140000001</v>
          </cell>
          <cell r="BA3584">
            <v>17615340.140000001</v>
          </cell>
          <cell r="BC3584">
            <v>17615340.140000001</v>
          </cell>
        </row>
        <row r="3585">
          <cell r="A3585" t="str">
            <v>4112568</v>
          </cell>
          <cell r="B3585" t="str">
            <v>GR55-AMORT EXTRA DE BENS ANTES DE 05/2004 # CPC</v>
          </cell>
        </row>
        <row r="3586">
          <cell r="A3586" t="str">
            <v>4112570</v>
          </cell>
          <cell r="B3586" t="str">
            <v>GR55-AMORTIZACAO DE BENS A PARTIR DE 05/2004 # CPC</v>
          </cell>
          <cell r="D3586">
            <v>-99983631.870000005</v>
          </cell>
          <cell r="BA3586">
            <v>-99983631.870000005</v>
          </cell>
          <cell r="BC3586">
            <v>-99983631.870000005</v>
          </cell>
        </row>
        <row r="3587">
          <cell r="A3587" t="str">
            <v>4112571</v>
          </cell>
          <cell r="B3587" t="str">
            <v>GR55-AMORT EXT DE BENS A PARTIR DE 05/2004 # CPC</v>
          </cell>
        </row>
        <row r="3588">
          <cell r="A3588" t="str">
            <v>4112577</v>
          </cell>
          <cell r="B3588" t="str">
            <v>GR55-AMORTIZACAO DE BENS A PARTIR DE 05/2004-VLR J</v>
          </cell>
          <cell r="D3588">
            <v>-53519989.670000002</v>
          </cell>
          <cell r="BA3588">
            <v>-53519989.670000002</v>
          </cell>
          <cell r="BC3588">
            <v>-53519989.670000002</v>
          </cell>
        </row>
        <row r="3589">
          <cell r="A3589" t="str">
            <v>4122506</v>
          </cell>
          <cell r="B3589" t="str">
            <v>GR55-AMORTIZACAO SIST SUP PREST SRTT/SCM &gt; 05/2004</v>
          </cell>
        </row>
        <row r="3590">
          <cell r="A3590" t="str">
            <v>4122507</v>
          </cell>
          <cell r="B3590" t="str">
            <v>GR55-AMORTIZACAO SIST INFO DE USO GERAL &gt; 05/2004</v>
          </cell>
        </row>
        <row r="3591">
          <cell r="A3591" t="str">
            <v>4122509</v>
          </cell>
          <cell r="B3591" t="str">
            <v>GR55-AMORTIZACAO BENFEITORIA PROP TERCEIROS</v>
          </cell>
        </row>
        <row r="3592">
          <cell r="A3592" t="str">
            <v>4122510</v>
          </cell>
          <cell r="B3592" t="str">
            <v>GR55-AMORTIZACAO BENFEITORIA PROP TERCEIROS&gt;05/200</v>
          </cell>
        </row>
        <row r="3593">
          <cell r="A3593" t="str">
            <v>4132500</v>
          </cell>
          <cell r="B3593" t="str">
            <v>GR55-AMORTIZACAO DO IMOBILIZADO INTANGIVEL</v>
          </cell>
          <cell r="E3593">
            <v>1630.58</v>
          </cell>
          <cell r="BA3593">
            <v>1630.58</v>
          </cell>
          <cell r="BC3593">
            <v>1630.58</v>
          </cell>
        </row>
        <row r="3594">
          <cell r="A3594" t="str">
            <v>4152500</v>
          </cell>
          <cell r="B3594" t="str">
            <v>GR55-AMORTIZACAO DO IMOBILIZADO INTANGIVEL</v>
          </cell>
          <cell r="E3594">
            <v>1948369.27</v>
          </cell>
          <cell r="G3594">
            <v>25635.72</v>
          </cell>
          <cell r="BA3594">
            <v>1974004.99</v>
          </cell>
          <cell r="BC3594">
            <v>1974004.99</v>
          </cell>
        </row>
        <row r="3595">
          <cell r="A3595" t="str">
            <v>4152506</v>
          </cell>
          <cell r="B3595" t="str">
            <v>GR55-AMORTIZACAO SIST SUP PREST SRTT/SCM &gt; 05/2004</v>
          </cell>
        </row>
        <row r="3596">
          <cell r="A3596" t="str">
            <v>4152507</v>
          </cell>
          <cell r="B3596" t="str">
            <v>GR55-AMORTIZACAO SIST INFO DE USO GERAL &gt; 05/2004</v>
          </cell>
        </row>
        <row r="3597">
          <cell r="A3597" t="str">
            <v>4152550</v>
          </cell>
          <cell r="B3597" t="str">
            <v>GR55-AMORTIZACAO DE BENS A PARTIR DE 05/2004 # CPC</v>
          </cell>
          <cell r="C3597">
            <v>1664746.4</v>
          </cell>
          <cell r="D3597">
            <v>19429894.390000001</v>
          </cell>
          <cell r="H3597">
            <v>527001.47</v>
          </cell>
          <cell r="AI3597">
            <v>8475.14</v>
          </cell>
          <cell r="AJ3597">
            <v>8475.14</v>
          </cell>
          <cell r="AK3597">
            <v>8475.14</v>
          </cell>
          <cell r="AL3597">
            <v>8475.14</v>
          </cell>
          <cell r="AT3597">
            <v>8475.14</v>
          </cell>
          <cell r="AU3597">
            <v>8920.41</v>
          </cell>
          <cell r="AV3597">
            <v>8920.41</v>
          </cell>
          <cell r="AW3597">
            <v>8923.08</v>
          </cell>
          <cell r="AX3597">
            <v>8475.14</v>
          </cell>
          <cell r="AY3597">
            <v>147994.6</v>
          </cell>
          <cell r="AZ3597">
            <v>326230.15999999997</v>
          </cell>
          <cell r="BA3597">
            <v>22173481.760000002</v>
          </cell>
          <cell r="BC3597">
            <v>22173481.760000002</v>
          </cell>
          <cell r="BD3597">
            <v>339165.72</v>
          </cell>
        </row>
        <row r="3598">
          <cell r="A3598" t="str">
            <v>4152551</v>
          </cell>
          <cell r="B3598" t="str">
            <v>GR55-AMORT EXTRA DE BENS A PARTIR DE 05/2004 # CPC</v>
          </cell>
        </row>
        <row r="3599">
          <cell r="A3599" t="str">
            <v>4152552</v>
          </cell>
          <cell r="B3599" t="str">
            <v>GR55-AMORTIZACAO DE BENS A PARTIR DE 05/2004 # CPC</v>
          </cell>
          <cell r="D3599">
            <v>8038.68</v>
          </cell>
          <cell r="BA3599">
            <v>8038.68</v>
          </cell>
          <cell r="BC3599">
            <v>8038.68</v>
          </cell>
        </row>
        <row r="3600">
          <cell r="A3600" t="str">
            <v>4152557</v>
          </cell>
          <cell r="B3600" t="str">
            <v>GR55-AMORTIZACAO DE BENS A PARTIR DE 05/2004#VLR J</v>
          </cell>
          <cell r="D3600">
            <v>215132.53</v>
          </cell>
          <cell r="BA3600">
            <v>215132.53</v>
          </cell>
          <cell r="BC3600">
            <v>215132.53</v>
          </cell>
        </row>
        <row r="3601">
          <cell r="A3601" t="str">
            <v>4152560</v>
          </cell>
          <cell r="B3601" t="str">
            <v>GR55-AMORTIZACAO DE BENS ANTES DE 05/2004 # CPC</v>
          </cell>
          <cell r="C3601">
            <v>57144.77</v>
          </cell>
          <cell r="D3601">
            <v>514451.62</v>
          </cell>
          <cell r="BA3601">
            <v>571596.39</v>
          </cell>
          <cell r="BC3601">
            <v>571596.39</v>
          </cell>
        </row>
        <row r="3602">
          <cell r="A3602" t="str">
            <v>4152567</v>
          </cell>
          <cell r="B3602" t="str">
            <v>GR55-AMORTIZACAO DE BENS ANTES DE 05/2004#VLR JUST</v>
          </cell>
          <cell r="D3602">
            <v>678813.12</v>
          </cell>
          <cell r="BA3602">
            <v>678813.12</v>
          </cell>
          <cell r="BC3602">
            <v>678813.12</v>
          </cell>
        </row>
        <row r="3603">
          <cell r="A3603" t="str">
            <v>4152570</v>
          </cell>
          <cell r="B3603" t="str">
            <v>GR55-AMORTIZACAO DE BENS A PARTIR DE 05/2004 # CPC</v>
          </cell>
        </row>
        <row r="3604">
          <cell r="A3604" t="str">
            <v>CBAG320904</v>
          </cell>
          <cell r="B3604" t="str">
            <v>(-) Créditos Pis e Cofins s/ amortização</v>
          </cell>
          <cell r="D3604">
            <v>-10483714.210000001</v>
          </cell>
          <cell r="BA3604">
            <v>-10483714.210000001</v>
          </cell>
          <cell r="BC3604">
            <v>-10483714.210000001</v>
          </cell>
        </row>
        <row r="3605">
          <cell r="A3605" t="str">
            <v>4112598</v>
          </cell>
          <cell r="B3605" t="str">
            <v>GR55-CREDITO DE COFINS</v>
          </cell>
          <cell r="D3605">
            <v>-8613646.2699999996</v>
          </cell>
          <cell r="BA3605">
            <v>-8613646.2699999996</v>
          </cell>
          <cell r="BC3605">
            <v>-8613646.2699999996</v>
          </cell>
        </row>
        <row r="3606">
          <cell r="A3606" t="str">
            <v>4112599</v>
          </cell>
          <cell r="B3606" t="str">
            <v>GR55-CREDITO DE PIS</v>
          </cell>
          <cell r="D3606">
            <v>-1870067.94</v>
          </cell>
          <cell r="BA3606">
            <v>-1870067.94</v>
          </cell>
          <cell r="BC3606">
            <v>-1870067.94</v>
          </cell>
        </row>
        <row r="3607">
          <cell r="A3607" t="str">
            <v>4122598</v>
          </cell>
          <cell r="B3607" t="str">
            <v>GR55-CREDITO DE COFINS</v>
          </cell>
        </row>
        <row r="3608">
          <cell r="A3608" t="str">
            <v>4122599</v>
          </cell>
          <cell r="B3608" t="str">
            <v>GR55-CREDITO DE PIS</v>
          </cell>
        </row>
        <row r="3609">
          <cell r="A3609" t="str">
            <v>CBAG320905</v>
          </cell>
          <cell r="B3609" t="str">
            <v>Amortização de Ágio s/ Investimentos</v>
          </cell>
          <cell r="C3609">
            <v>14232036.689999999</v>
          </cell>
          <cell r="AZ3609">
            <v>1121776.58</v>
          </cell>
          <cell r="BA3609">
            <v>15353813.27</v>
          </cell>
          <cell r="BB3609">
            <v>9884661.4700000007</v>
          </cell>
          <cell r="BC3609">
            <v>25238474.739999998</v>
          </cell>
          <cell r="BD3609">
            <v>1121776.58</v>
          </cell>
        </row>
        <row r="3610">
          <cell r="A3610" t="str">
            <v>4162511</v>
          </cell>
          <cell r="B3610" t="str">
            <v>GR55-AMORTIZACAO DE CONCESSAO/AUTORIZACAO INVESTIM</v>
          </cell>
          <cell r="C3610">
            <v>14232036.689999999</v>
          </cell>
          <cell r="AZ3610">
            <v>1121776.58</v>
          </cell>
          <cell r="BA3610">
            <v>15353813.27</v>
          </cell>
          <cell r="BB3610">
            <v>9884661.4700000007</v>
          </cell>
          <cell r="BC3610">
            <v>25238474.739999998</v>
          </cell>
          <cell r="BD3610">
            <v>1121776.58</v>
          </cell>
        </row>
        <row r="3611">
          <cell r="A3611" t="str">
            <v>CBAG320906</v>
          </cell>
          <cell r="B3611" t="str">
            <v>Amortização - direitos de uso do ativo</v>
          </cell>
          <cell r="C3611">
            <v>15017641.07</v>
          </cell>
          <cell r="D3611">
            <v>43552828.649999999</v>
          </cell>
          <cell r="E3611">
            <v>3500458.41</v>
          </cell>
          <cell r="F3611">
            <v>222958.65</v>
          </cell>
          <cell r="G3611">
            <v>100649.7</v>
          </cell>
          <cell r="H3611">
            <v>1093707.97</v>
          </cell>
          <cell r="U3611">
            <v>23497.56</v>
          </cell>
          <cell r="AN3611">
            <v>192137.26</v>
          </cell>
          <cell r="AP3611">
            <v>71430.789999999994</v>
          </cell>
          <cell r="AQ3611">
            <v>74394.37</v>
          </cell>
          <cell r="AR3611">
            <v>79956.240000000005</v>
          </cell>
          <cell r="AS3611">
            <v>77068.320000000007</v>
          </cell>
          <cell r="AY3611">
            <v>151212.63</v>
          </cell>
          <cell r="AZ3611">
            <v>507907.66</v>
          </cell>
          <cell r="BA3611">
            <v>64665849.280000001</v>
          </cell>
          <cell r="BC3611">
            <v>64665849.280000001</v>
          </cell>
          <cell r="BD3611">
            <v>394627.1</v>
          </cell>
        </row>
        <row r="3612">
          <cell r="A3612" t="str">
            <v>4112490</v>
          </cell>
          <cell r="B3612" t="str">
            <v>GR53-DEPRECIACAO-DIREITO DE USO ATIVO</v>
          </cell>
          <cell r="C3612">
            <v>8447377.3499999996</v>
          </cell>
          <cell r="D3612">
            <v>28494757</v>
          </cell>
          <cell r="AN3612">
            <v>192137.26</v>
          </cell>
          <cell r="AP3612">
            <v>71430.789999999994</v>
          </cell>
          <cell r="AQ3612">
            <v>74394.37</v>
          </cell>
          <cell r="AR3612">
            <v>79956.240000000005</v>
          </cell>
          <cell r="AS3612">
            <v>77068.320000000007</v>
          </cell>
          <cell r="AZ3612">
            <v>0</v>
          </cell>
          <cell r="BA3612">
            <v>37437121.329999998</v>
          </cell>
          <cell r="BC3612">
            <v>37437121.329999998</v>
          </cell>
          <cell r="BD3612">
            <v>0</v>
          </cell>
        </row>
        <row r="3613">
          <cell r="A3613" t="str">
            <v>4122490</v>
          </cell>
          <cell r="B3613" t="str">
            <v>GR53-DEPRECIACAO-DIREITO DE USO ATIVO</v>
          </cell>
        </row>
        <row r="3614">
          <cell r="A3614" t="str">
            <v>4152490</v>
          </cell>
          <cell r="B3614" t="str">
            <v>GR53-DEPRECIACAO-DIREITO DE USO ATIVO</v>
          </cell>
          <cell r="C3614">
            <v>6570263.7199999997</v>
          </cell>
          <cell r="D3614">
            <v>15058071.65</v>
          </cell>
          <cell r="E3614">
            <v>3500458.41</v>
          </cell>
          <cell r="F3614">
            <v>222958.65</v>
          </cell>
          <cell r="G3614">
            <v>100649.7</v>
          </cell>
          <cell r="H3614">
            <v>1093707.97</v>
          </cell>
          <cell r="U3614">
            <v>23497.56</v>
          </cell>
          <cell r="AY3614">
            <v>151212.63</v>
          </cell>
          <cell r="AZ3614">
            <v>507907.66</v>
          </cell>
          <cell r="BA3614">
            <v>27228727.949999999</v>
          </cell>
          <cell r="BC3614">
            <v>27228727.949999999</v>
          </cell>
          <cell r="BD3614">
            <v>394627.1</v>
          </cell>
        </row>
        <row r="3615">
          <cell r="A3615" t="str">
            <v>CBAG3210</v>
          </cell>
          <cell r="B3615" t="str">
            <v>Provisões e Reversões</v>
          </cell>
          <cell r="C3615">
            <v>-7658705.3899999997</v>
          </cell>
          <cell r="D3615">
            <v>1092458108.6300001</v>
          </cell>
          <cell r="E3615">
            <v>2716647.64</v>
          </cell>
          <cell r="G3615">
            <v>110968133.09</v>
          </cell>
          <cell r="H3615">
            <v>-59010.91</v>
          </cell>
          <cell r="I3615">
            <v>8634.4500000000007</v>
          </cell>
          <cell r="J3615">
            <v>8618.7199999999993</v>
          </cell>
          <cell r="K3615">
            <v>8583</v>
          </cell>
          <cell r="L3615">
            <v>8559.99</v>
          </cell>
          <cell r="N3615">
            <v>14717.63</v>
          </cell>
          <cell r="O3615">
            <v>20294.009999999998</v>
          </cell>
          <cell r="P3615">
            <v>34852.89</v>
          </cell>
          <cell r="Q3615">
            <v>0</v>
          </cell>
          <cell r="S3615">
            <v>1567.18</v>
          </cell>
          <cell r="T3615">
            <v>0</v>
          </cell>
          <cell r="U3615">
            <v>331642.8</v>
          </cell>
          <cell r="V3615">
            <v>-9240.76</v>
          </cell>
          <cell r="W3615">
            <v>-9463.26</v>
          </cell>
          <cell r="X3615">
            <v>-4615.6400000000003</v>
          </cell>
          <cell r="Y3615">
            <v>-9103.9500000000007</v>
          </cell>
          <cell r="Z3615">
            <v>-8107.81</v>
          </cell>
          <cell r="AA3615">
            <v>23272.85</v>
          </cell>
          <cell r="AB3615">
            <v>-4059.92</v>
          </cell>
          <cell r="AC3615">
            <v>465173.26</v>
          </cell>
          <cell r="AD3615">
            <v>48546.239999999998</v>
          </cell>
          <cell r="AE3615">
            <v>-4465.93</v>
          </cell>
          <cell r="AF3615">
            <v>380068.92</v>
          </cell>
          <cell r="AG3615">
            <v>-5277.88</v>
          </cell>
          <cell r="AH3615">
            <v>762351.88</v>
          </cell>
          <cell r="AL3615">
            <v>-932.64</v>
          </cell>
          <cell r="AT3615">
            <v>6541.79</v>
          </cell>
          <cell r="AU3615">
            <v>90933.66</v>
          </cell>
          <cell r="AV3615">
            <v>592.78</v>
          </cell>
          <cell r="AW3615">
            <v>27847.040000000001</v>
          </cell>
          <cell r="AX3615">
            <v>826.45</v>
          </cell>
          <cell r="AY3615">
            <v>1724006.54</v>
          </cell>
          <cell r="AZ3615">
            <v>441159679.38999999</v>
          </cell>
          <cell r="BA3615">
            <v>1643497216.74</v>
          </cell>
          <cell r="BB3615">
            <v>-1717559.29</v>
          </cell>
          <cell r="BC3615">
            <v>1641779657.45</v>
          </cell>
          <cell r="BD3615">
            <v>76373659.400000006</v>
          </cell>
        </row>
        <row r="3616">
          <cell r="A3616" t="str">
            <v>CBAG321001</v>
          </cell>
          <cell r="B3616" t="str">
            <v>Provisão/(Reversão) p/ Litígios</v>
          </cell>
          <cell r="C3616">
            <v>19814038.68</v>
          </cell>
          <cell r="D3616">
            <v>972976452.66999996</v>
          </cell>
          <cell r="E3616">
            <v>23855.8</v>
          </cell>
          <cell r="G3616">
            <v>2835770.84</v>
          </cell>
          <cell r="H3616">
            <v>-59010.91</v>
          </cell>
          <cell r="P3616">
            <v>34852.89</v>
          </cell>
          <cell r="U3616">
            <v>331642.8</v>
          </cell>
          <cell r="V3616">
            <v>-5593.5</v>
          </cell>
          <cell r="W3616">
            <v>-5593.5</v>
          </cell>
          <cell r="X3616">
            <v>-1000.85</v>
          </cell>
          <cell r="Y3616">
            <v>-5593.5</v>
          </cell>
          <cell r="Z3616">
            <v>-4592.6499999999996</v>
          </cell>
          <cell r="AA3616">
            <v>26828.12</v>
          </cell>
          <cell r="AC3616">
            <v>470451.14</v>
          </cell>
          <cell r="AD3616">
            <v>53824.12</v>
          </cell>
          <cell r="AF3616">
            <v>385346.8</v>
          </cell>
          <cell r="AH3616">
            <v>767629.76</v>
          </cell>
          <cell r="AL3616">
            <v>-932.64</v>
          </cell>
          <cell r="AU3616">
            <v>90933.66</v>
          </cell>
          <cell r="AW3616">
            <v>23426.53</v>
          </cell>
          <cell r="AY3616">
            <v>-29982.17</v>
          </cell>
          <cell r="AZ3616">
            <v>445432606.58999997</v>
          </cell>
          <cell r="BA3616">
            <v>1443155360.6800001</v>
          </cell>
          <cell r="BB3616">
            <v>-5991152.4000000004</v>
          </cell>
          <cell r="BC3616">
            <v>1437164208.28</v>
          </cell>
          <cell r="BD3616">
            <v>47712123.369999997</v>
          </cell>
        </row>
        <row r="3617">
          <cell r="A3617" t="str">
            <v>4164200</v>
          </cell>
          <cell r="B3617" t="str">
            <v>GR95-PROV LITIGIOS REGULATORIOS</v>
          </cell>
          <cell r="C3617">
            <v>123539.41</v>
          </cell>
          <cell r="D3617">
            <v>7126182.9100000001</v>
          </cell>
          <cell r="BA3617">
            <v>7249722.3200000003</v>
          </cell>
          <cell r="BC3617">
            <v>7249722.3200000003</v>
          </cell>
          <cell r="BD3617">
            <v>3800905.61</v>
          </cell>
        </row>
        <row r="3618">
          <cell r="A3618" t="str">
            <v>4164202</v>
          </cell>
          <cell r="B3618" t="str">
            <v>GR95-PROVISOES DE LITIGIOS TRIBUTARIOS</v>
          </cell>
          <cell r="C3618">
            <v>1902864.39</v>
          </cell>
          <cell r="D3618">
            <v>20090400.239999998</v>
          </cell>
          <cell r="G3618">
            <v>38177.769999999997</v>
          </cell>
          <cell r="AZ3618">
            <v>4930796.29</v>
          </cell>
          <cell r="BA3618">
            <v>26962238.690000001</v>
          </cell>
          <cell r="BB3618">
            <v>-5991152.4000000004</v>
          </cell>
          <cell r="BC3618">
            <v>20971086.289999999</v>
          </cell>
          <cell r="BD3618">
            <v>5739025.6900000004</v>
          </cell>
        </row>
        <row r="3619">
          <cell r="A3619" t="str">
            <v>4164205</v>
          </cell>
          <cell r="B3619" t="str">
            <v>GR95-PROV LITIGIOS BENEFICIOS A EMPREGADOS</v>
          </cell>
          <cell r="C3619">
            <v>900324.85</v>
          </cell>
          <cell r="D3619">
            <v>9843585.3699999992</v>
          </cell>
          <cell r="H3619">
            <v>187475.54</v>
          </cell>
          <cell r="AZ3619">
            <v>2337795.09</v>
          </cell>
          <cell r="BA3619">
            <v>13269180.85</v>
          </cell>
          <cell r="BC3619">
            <v>13269180.85</v>
          </cell>
          <cell r="BD3619">
            <v>587446.81000000006</v>
          </cell>
        </row>
        <row r="3620">
          <cell r="A3620" t="str">
            <v>4164206</v>
          </cell>
          <cell r="B3620" t="str">
            <v>GR95-PROV LITIGIOS CIVEIS E ADMINISTRATIVOS</v>
          </cell>
          <cell r="C3620">
            <v>48105013.93</v>
          </cell>
          <cell r="D3620">
            <v>885505173.19000006</v>
          </cell>
          <cell r="G3620">
            <v>623556.1</v>
          </cell>
          <cell r="U3620">
            <v>359525.34</v>
          </cell>
          <cell r="V3620">
            <v>511.36</v>
          </cell>
          <cell r="W3620">
            <v>511.36</v>
          </cell>
          <cell r="X3620">
            <v>102.94</v>
          </cell>
          <cell r="Y3620">
            <v>511.36</v>
          </cell>
          <cell r="Z3620">
            <v>408.42</v>
          </cell>
          <cell r="AA3620">
            <v>32932.980000000003</v>
          </cell>
          <cell r="AC3620">
            <v>470451.14</v>
          </cell>
          <cell r="AD3620">
            <v>53824.12</v>
          </cell>
          <cell r="AF3620">
            <v>385346.8</v>
          </cell>
          <cell r="AH3620">
            <v>767629.76</v>
          </cell>
          <cell r="AL3620">
            <v>97.43</v>
          </cell>
          <cell r="AW3620">
            <v>23426.53</v>
          </cell>
          <cell r="AZ3620">
            <v>467013856.77999997</v>
          </cell>
          <cell r="BA3620">
            <v>1403342879.54</v>
          </cell>
          <cell r="BC3620">
            <v>1403342879.54</v>
          </cell>
          <cell r="BD3620">
            <v>38445356.950000003</v>
          </cell>
        </row>
        <row r="3621">
          <cell r="A3621" t="str">
            <v>4164207</v>
          </cell>
          <cell r="B3621" t="str">
            <v>GR95-PROV LITIGIOS TRABALHISTAS</v>
          </cell>
          <cell r="C3621">
            <v>15995323.76</v>
          </cell>
          <cell r="D3621">
            <v>89025489.319999993</v>
          </cell>
          <cell r="G3621">
            <v>2174036.9700000002</v>
          </cell>
          <cell r="H3621">
            <v>3722.68</v>
          </cell>
          <cell r="P3621">
            <v>34852.89</v>
          </cell>
          <cell r="AU3621">
            <v>90933.66</v>
          </cell>
          <cell r="AY3621">
            <v>48715.18</v>
          </cell>
          <cell r="AZ3621">
            <v>1529427.16</v>
          </cell>
          <cell r="BA3621">
            <v>108902501.62</v>
          </cell>
          <cell r="BC3621">
            <v>108902501.62</v>
          </cell>
          <cell r="BD3621">
            <v>687480.57</v>
          </cell>
        </row>
        <row r="3622">
          <cell r="A3622" t="str">
            <v>4164212</v>
          </cell>
          <cell r="B3622" t="str">
            <v>GR95-PROV LITIGIOS AMBIENTAIS</v>
          </cell>
          <cell r="C3622">
            <v>30301.08</v>
          </cell>
          <cell r="D3622">
            <v>466435.37</v>
          </cell>
          <cell r="BA3622">
            <v>496736.45</v>
          </cell>
          <cell r="BC3622">
            <v>496736.45</v>
          </cell>
        </row>
        <row r="3623">
          <cell r="A3623" t="str">
            <v>4164213</v>
          </cell>
          <cell r="B3623" t="str">
            <v>GR95-PROV LITIGIOS SERVIDAO DE PASSAGEM</v>
          </cell>
          <cell r="C3623">
            <v>3590761.27</v>
          </cell>
          <cell r="U3623">
            <v>2965.2</v>
          </cell>
          <cell r="BA3623">
            <v>3593726.47</v>
          </cell>
          <cell r="BC3623">
            <v>3593726.47</v>
          </cell>
        </row>
        <row r="3624">
          <cell r="A3624" t="str">
            <v>4164214</v>
          </cell>
          <cell r="B3624" t="str">
            <v>GR95-PROV LITIGIOS DESAPROPRIACAO E DEMAIS PATRIM</v>
          </cell>
          <cell r="C3624">
            <v>2190773.2799999998</v>
          </cell>
          <cell r="U3624">
            <v>4409.43</v>
          </cell>
          <cell r="BA3624">
            <v>2195182.71</v>
          </cell>
          <cell r="BC3624">
            <v>2195182.71</v>
          </cell>
        </row>
        <row r="3625">
          <cell r="A3625" t="str">
            <v>4164216</v>
          </cell>
          <cell r="B3625" t="str">
            <v>(-) PGTO. DE CONDENAÇÕES DE LITÍGIOS TRABALHISTAS</v>
          </cell>
          <cell r="C3625">
            <v>-32316099.170000002</v>
          </cell>
          <cell r="D3625">
            <v>0</v>
          </cell>
          <cell r="BA3625">
            <v>-32316099.170000002</v>
          </cell>
          <cell r="BC3625">
            <v>-32316099.170000002</v>
          </cell>
        </row>
        <row r="3626">
          <cell r="A3626" t="str">
            <v>4164217</v>
          </cell>
          <cell r="B3626" t="str">
            <v>(-) PGTO. DE CONDENAÇÕES DE LITÍGIOS CÍVEIS</v>
          </cell>
          <cell r="C3626">
            <v>-10867718.6</v>
          </cell>
          <cell r="D3626">
            <v>0</v>
          </cell>
          <cell r="AW3626">
            <v>-23426.53</v>
          </cell>
          <cell r="BA3626">
            <v>-10891145.130000001</v>
          </cell>
          <cell r="BC3626">
            <v>-10891145.130000001</v>
          </cell>
        </row>
        <row r="3627">
          <cell r="A3627" t="str">
            <v>4164218</v>
          </cell>
          <cell r="B3627" t="str">
            <v>(-) PGTO. DE CONDENAÇÕES DE LITÍGIOS FISCAIS</v>
          </cell>
          <cell r="C3627">
            <v>-1631642.4</v>
          </cell>
          <cell r="D3627">
            <v>0</v>
          </cell>
          <cell r="BA3627">
            <v>-1631642.4</v>
          </cell>
          <cell r="BC3627">
            <v>-1631642.4</v>
          </cell>
        </row>
        <row r="3628">
          <cell r="A3628" t="str">
            <v>4164219</v>
          </cell>
          <cell r="B3628" t="str">
            <v>(-) PGTO. DE CONDENAÇÕES DE LITÍGIOS AMBIENTAIS</v>
          </cell>
          <cell r="C3628">
            <v>-481558.54</v>
          </cell>
          <cell r="BA3628">
            <v>-481558.54</v>
          </cell>
          <cell r="BC3628">
            <v>-481558.54</v>
          </cell>
        </row>
        <row r="3629">
          <cell r="A3629" t="str">
            <v>4164221</v>
          </cell>
          <cell r="B3629" t="str">
            <v>PGTO. DE CONDENAÇÕES DE LITÍGIOS - CONTRAPARTIDA</v>
          </cell>
          <cell r="C3629">
            <v>45297018.710000001</v>
          </cell>
          <cell r="D3629">
            <v>0</v>
          </cell>
          <cell r="AW3629">
            <v>23426.53</v>
          </cell>
          <cell r="BA3629">
            <v>45320445.240000002</v>
          </cell>
          <cell r="BC3629">
            <v>45320445.240000002</v>
          </cell>
        </row>
        <row r="3630">
          <cell r="A3630" t="str">
            <v>4164400</v>
          </cell>
          <cell r="B3630" t="str">
            <v>GR96-REVERSAO DE PROV LITIGIOS REGULATORIOS</v>
          </cell>
          <cell r="C3630">
            <v>-37952523.859999999</v>
          </cell>
          <cell r="D3630">
            <v>-21613610.82</v>
          </cell>
          <cell r="AZ3630">
            <v>-25174465.850000001</v>
          </cell>
          <cell r="BA3630">
            <v>-84740600.530000001</v>
          </cell>
          <cell r="BC3630">
            <v>-84740600.530000001</v>
          </cell>
        </row>
        <row r="3631">
          <cell r="A3631" t="str">
            <v>4164402</v>
          </cell>
          <cell r="B3631" t="str">
            <v>GR96-REVERSAO DE PROVISOES LITIGIOS TRIBUTARIOS</v>
          </cell>
          <cell r="D3631">
            <v>-820423.49</v>
          </cell>
          <cell r="AZ3631">
            <v>-1603846.49</v>
          </cell>
          <cell r="BA3631">
            <v>-2424269.98</v>
          </cell>
          <cell r="BC3631">
            <v>-2424269.98</v>
          </cell>
          <cell r="BD3631">
            <v>-1212003.3600000001</v>
          </cell>
        </row>
        <row r="3632">
          <cell r="A3632" t="str">
            <v>4164403</v>
          </cell>
          <cell r="B3632" t="str">
            <v>GR96-REVERSAO PROV LITIGIOS CIVEIS E ADMNISTRATIVO</v>
          </cell>
          <cell r="C3632">
            <v>-1872565.97</v>
          </cell>
          <cell r="D3632">
            <v>-572840.47</v>
          </cell>
          <cell r="E3632">
            <v>-11007.98</v>
          </cell>
          <cell r="V3632">
            <v>-6104.86</v>
          </cell>
          <cell r="W3632">
            <v>-6104.86</v>
          </cell>
          <cell r="X3632">
            <v>-1103.79</v>
          </cell>
          <cell r="Y3632">
            <v>-6104.86</v>
          </cell>
          <cell r="Z3632">
            <v>-5001.07</v>
          </cell>
          <cell r="AA3632">
            <v>-6104.86</v>
          </cell>
          <cell r="AL3632">
            <v>-1030.07</v>
          </cell>
          <cell r="AW3632">
            <v>0</v>
          </cell>
          <cell r="AZ3632">
            <v>-1420685.63</v>
          </cell>
          <cell r="BA3632">
            <v>-3908654.42</v>
          </cell>
          <cell r="BC3632">
            <v>-3908654.42</v>
          </cell>
        </row>
        <row r="3633">
          <cell r="A3633" t="str">
            <v>4164404</v>
          </cell>
          <cell r="B3633" t="str">
            <v>GR96-REVERSAO PROV LITIGIOS TRABALHISTAS</v>
          </cell>
          <cell r="D3633">
            <v>-2670604.2200000002</v>
          </cell>
          <cell r="E3633">
            <v>34863.78</v>
          </cell>
          <cell r="H3633">
            <v>-62733.59</v>
          </cell>
          <cell r="AY3633">
            <v>-78697.350000000006</v>
          </cell>
          <cell r="BA3633">
            <v>-2777171.38</v>
          </cell>
          <cell r="BC3633">
            <v>-2777171.38</v>
          </cell>
          <cell r="BD3633">
            <v>-336088.9</v>
          </cell>
        </row>
        <row r="3634">
          <cell r="A3634" t="str">
            <v>4164407</v>
          </cell>
          <cell r="B3634" t="str">
            <v>GR96-REVERSAO PROV LITIGIOS BENEFICIOS EMPREGADOS</v>
          </cell>
          <cell r="C3634">
            <v>-3943268.62</v>
          </cell>
          <cell r="D3634">
            <v>-13362726.210000001</v>
          </cell>
          <cell r="H3634">
            <v>-187475.54</v>
          </cell>
          <cell r="AZ3634">
            <v>-2180270.7599999998</v>
          </cell>
          <cell r="BA3634">
            <v>-19673741.129999999</v>
          </cell>
          <cell r="BC3634">
            <v>-19673741.129999999</v>
          </cell>
        </row>
        <row r="3635">
          <cell r="A3635" t="str">
            <v>4164410</v>
          </cell>
          <cell r="B3635" t="str">
            <v>GR96-REVERSAO DE PROV LITIGIOS AMBIENTAIS</v>
          </cell>
          <cell r="C3635">
            <v>-1088732.1200000001</v>
          </cell>
          <cell r="D3635">
            <v>-40608.519999999997</v>
          </cell>
          <cell r="BA3635">
            <v>-1129340.6399999999</v>
          </cell>
          <cell r="BC3635">
            <v>-1129340.6399999999</v>
          </cell>
        </row>
        <row r="3636">
          <cell r="A3636" t="str">
            <v>4164411</v>
          </cell>
          <cell r="B3636" t="str">
            <v>GR96-REVERSAO PROV LITIGIOS SERVIDAO DE PASSAGEM</v>
          </cell>
          <cell r="C3636">
            <v>-55228.89</v>
          </cell>
          <cell r="U3636">
            <v>-35257.17</v>
          </cell>
          <cell r="BA3636">
            <v>-90486.06</v>
          </cell>
          <cell r="BC3636">
            <v>-90486.06</v>
          </cell>
        </row>
        <row r="3637">
          <cell r="A3637" t="str">
            <v>4164412</v>
          </cell>
          <cell r="B3637" t="str">
            <v>GR96-REVERSAO PROV LITIGIOS DESAPROP.E DEMAIS PATR</v>
          </cell>
          <cell r="C3637">
            <v>-8112543.8300000001</v>
          </cell>
          <cell r="BA3637">
            <v>-8112543.8300000001</v>
          </cell>
          <cell r="BC3637">
            <v>-8112543.8300000001</v>
          </cell>
        </row>
        <row r="3638">
          <cell r="A3638" t="str">
            <v>CBAG321002</v>
          </cell>
          <cell r="B3638" t="str">
            <v>Provisão/(Rev.) p/ Créditos Liquid. Duvidosa</v>
          </cell>
          <cell r="C3638">
            <v>2804274.64</v>
          </cell>
          <cell r="D3638">
            <v>119481655.95999999</v>
          </cell>
          <cell r="E3638">
            <v>1064026.01</v>
          </cell>
          <cell r="I3638">
            <v>8634.4500000000007</v>
          </cell>
          <cell r="J3638">
            <v>8618.7199999999993</v>
          </cell>
          <cell r="K3638">
            <v>8583</v>
          </cell>
          <cell r="L3638">
            <v>8559.99</v>
          </cell>
          <cell r="N3638">
            <v>14717.63</v>
          </cell>
          <cell r="O3638">
            <v>20294.009999999998</v>
          </cell>
          <cell r="Q3638">
            <v>0</v>
          </cell>
          <cell r="S3638">
            <v>1567.18</v>
          </cell>
          <cell r="T3638">
            <v>0</v>
          </cell>
          <cell r="V3638">
            <v>-3647.26</v>
          </cell>
          <cell r="W3638">
            <v>-3869.76</v>
          </cell>
          <cell r="X3638">
            <v>-3614.79</v>
          </cell>
          <cell r="Y3638">
            <v>-3510.45</v>
          </cell>
          <cell r="Z3638">
            <v>-3515.16</v>
          </cell>
          <cell r="AA3638">
            <v>-3555.27</v>
          </cell>
          <cell r="AB3638">
            <v>-4059.92</v>
          </cell>
          <cell r="AC3638">
            <v>-5277.88</v>
          </cell>
          <cell r="AD3638">
            <v>-5277.88</v>
          </cell>
          <cell r="AE3638">
            <v>-4465.93</v>
          </cell>
          <cell r="AF3638">
            <v>-5277.88</v>
          </cell>
          <cell r="AG3638">
            <v>-5277.88</v>
          </cell>
          <cell r="AH3638">
            <v>-5277.88</v>
          </cell>
          <cell r="AT3638">
            <v>6541.79</v>
          </cell>
          <cell r="AV3638">
            <v>592.78</v>
          </cell>
          <cell r="AW3638">
            <v>4420.51</v>
          </cell>
          <cell r="AX3638">
            <v>826.45</v>
          </cell>
          <cell r="AY3638">
            <v>1753988.71</v>
          </cell>
          <cell r="BA3638">
            <v>125130673.89</v>
          </cell>
          <cell r="BC3638">
            <v>125130673.89</v>
          </cell>
        </row>
        <row r="3639">
          <cell r="A3639" t="str">
            <v>4134204</v>
          </cell>
          <cell r="B3639" t="str">
            <v>GR95-CONSTITUICAO DE PCLD</v>
          </cell>
          <cell r="C3639">
            <v>471622.92</v>
          </cell>
          <cell r="D3639">
            <v>21098580.859999999</v>
          </cell>
          <cell r="E3639">
            <v>55119.59</v>
          </cell>
          <cell r="I3639">
            <v>1898.85</v>
          </cell>
          <cell r="J3639">
            <v>1892.44</v>
          </cell>
          <cell r="K3639">
            <v>1845.21</v>
          </cell>
          <cell r="L3639">
            <v>1835.79</v>
          </cell>
          <cell r="N3639">
            <v>14717.63</v>
          </cell>
          <cell r="O3639">
            <v>0</v>
          </cell>
          <cell r="Q3639">
            <v>0</v>
          </cell>
          <cell r="S3639">
            <v>0</v>
          </cell>
          <cell r="T3639">
            <v>-2836.43</v>
          </cell>
          <cell r="V3639">
            <v>816.3</v>
          </cell>
          <cell r="W3639">
            <v>596.17999999999995</v>
          </cell>
          <cell r="X3639">
            <v>774.81</v>
          </cell>
          <cell r="Y3639">
            <v>269.83</v>
          </cell>
          <cell r="Z3639">
            <v>541.9</v>
          </cell>
          <cell r="AA3639">
            <v>504.64</v>
          </cell>
          <cell r="AC3639">
            <v>0</v>
          </cell>
          <cell r="AE3639">
            <v>0</v>
          </cell>
          <cell r="AF3639">
            <v>0</v>
          </cell>
          <cell r="AT3639">
            <v>6557.79</v>
          </cell>
          <cell r="AV3639">
            <v>1160.1400000000001</v>
          </cell>
          <cell r="AW3639">
            <v>4217.6499999999996</v>
          </cell>
          <cell r="AX3639">
            <v>-4636.2299999999996</v>
          </cell>
          <cell r="AY3639">
            <v>1709113.28</v>
          </cell>
          <cell r="BA3639">
            <v>23364593.149999999</v>
          </cell>
          <cell r="BC3639">
            <v>23364593.149999999</v>
          </cell>
        </row>
        <row r="3640">
          <cell r="A3640" t="str">
            <v>4134224</v>
          </cell>
          <cell r="B3640" t="str">
            <v>GR95-PERDAS</v>
          </cell>
          <cell r="C3640">
            <v>2604848.88</v>
          </cell>
          <cell r="D3640">
            <v>276948937.93000001</v>
          </cell>
          <cell r="I3640">
            <v>6764.68</v>
          </cell>
          <cell r="J3640">
            <v>6764.67</v>
          </cell>
          <cell r="K3640">
            <v>6764.67</v>
          </cell>
          <cell r="L3640">
            <v>6764.68</v>
          </cell>
          <cell r="O3640">
            <v>20294.009999999998</v>
          </cell>
          <cell r="S3640">
            <v>1567.18</v>
          </cell>
          <cell r="T3640">
            <v>2836.43</v>
          </cell>
          <cell r="V3640">
            <v>2.38</v>
          </cell>
          <cell r="X3640">
            <v>76.34</v>
          </cell>
          <cell r="Y3640">
            <v>279.63</v>
          </cell>
          <cell r="Z3640">
            <v>2.85</v>
          </cell>
          <cell r="AV3640">
            <v>3831.8</v>
          </cell>
          <cell r="AW3640">
            <v>6590.83</v>
          </cell>
          <cell r="AX3640">
            <v>21148.39</v>
          </cell>
          <cell r="BA3640">
            <v>279637475.35000002</v>
          </cell>
          <cell r="BC3640">
            <v>279637475.35000002</v>
          </cell>
        </row>
        <row r="3641">
          <cell r="A3641" t="str">
            <v>4134225</v>
          </cell>
          <cell r="B3641" t="str">
            <v>GR95-RECUPERAÇÃO DE FATURAS</v>
          </cell>
          <cell r="C3641">
            <v>-107922.14</v>
          </cell>
          <cell r="D3641">
            <v>-120132668.75</v>
          </cell>
          <cell r="V3641">
            <v>-4465.9399999999996</v>
          </cell>
          <cell r="W3641">
            <v>-4465.9399999999996</v>
          </cell>
          <cell r="X3641">
            <v>-4465.9399999999996</v>
          </cell>
          <cell r="Y3641">
            <v>-4059.91</v>
          </cell>
          <cell r="Z3641">
            <v>-4059.91</v>
          </cell>
          <cell r="AA3641">
            <v>-4059.91</v>
          </cell>
          <cell r="AB3641">
            <v>-4059.92</v>
          </cell>
          <cell r="AC3641">
            <v>-5277.88</v>
          </cell>
          <cell r="AD3641">
            <v>-5277.88</v>
          </cell>
          <cell r="AE3641">
            <v>-4465.93</v>
          </cell>
          <cell r="AF3641">
            <v>-5277.88</v>
          </cell>
          <cell r="AG3641">
            <v>-5277.88</v>
          </cell>
          <cell r="AH3641">
            <v>-5277.88</v>
          </cell>
          <cell r="AV3641">
            <v>-1307.22</v>
          </cell>
          <cell r="AW3641">
            <v>-1902.12</v>
          </cell>
          <cell r="AX3641">
            <v>-5804.28</v>
          </cell>
          <cell r="BA3641">
            <v>-120310097.31</v>
          </cell>
          <cell r="BC3641">
            <v>-120310097.31</v>
          </cell>
        </row>
        <row r="3642">
          <cell r="A3642" t="str">
            <v>4134401</v>
          </cell>
          <cell r="B3642" t="str">
            <v>GR96-REVERSAO DE PCLD</v>
          </cell>
          <cell r="C3642">
            <v>-164275.01999999999</v>
          </cell>
          <cell r="D3642">
            <v>-58433194.079999998</v>
          </cell>
          <cell r="E3642">
            <v>1008906.42</v>
          </cell>
          <cell r="I3642">
            <v>-29.08</v>
          </cell>
          <cell r="J3642">
            <v>-38.39</v>
          </cell>
          <cell r="K3642">
            <v>-26.88</v>
          </cell>
          <cell r="L3642">
            <v>-40.479999999999997</v>
          </cell>
          <cell r="AT3642">
            <v>-16</v>
          </cell>
          <cell r="AV3642">
            <v>-3091.94</v>
          </cell>
          <cell r="AW3642">
            <v>-4485.8500000000004</v>
          </cell>
          <cell r="AX3642">
            <v>-9881.43</v>
          </cell>
          <cell r="AY3642">
            <v>44875.43</v>
          </cell>
          <cell r="BA3642">
            <v>-57561297.299999997</v>
          </cell>
          <cell r="BC3642">
            <v>-57561297.299999997</v>
          </cell>
        </row>
        <row r="3643">
          <cell r="A3643" t="str">
            <v>CBAG321003</v>
          </cell>
          <cell r="B3643" t="str">
            <v>Provisão/(Rev)  Perdas Créditos Tributários</v>
          </cell>
          <cell r="C3643">
            <v>-4903708.57</v>
          </cell>
          <cell r="BA3643">
            <v>-4903708.57</v>
          </cell>
          <cell r="BC3643">
            <v>-4903708.57</v>
          </cell>
        </row>
        <row r="3644">
          <cell r="A3644" t="str">
            <v>4164208</v>
          </cell>
          <cell r="B3644" t="str">
            <v>GR95-PROVISOES PARA PERDAS CREDITOS TRIBUTARIOS</v>
          </cell>
          <cell r="C3644">
            <v>46049.81</v>
          </cell>
          <cell r="BA3644">
            <v>46049.81</v>
          </cell>
          <cell r="BC3644">
            <v>46049.81</v>
          </cell>
        </row>
        <row r="3645">
          <cell r="A3645" t="str">
            <v>4164405</v>
          </cell>
          <cell r="B3645" t="str">
            <v>GR96-REVERSAO DE PROVISOES PERDAS CRED.TRIBUTARIOS</v>
          </cell>
          <cell r="C3645">
            <v>-4949758.38</v>
          </cell>
          <cell r="BA3645">
            <v>-4949758.38</v>
          </cell>
          <cell r="BC3645">
            <v>-4949758.38</v>
          </cell>
        </row>
        <row r="3646">
          <cell r="A3646" t="str">
            <v>CBAG321004</v>
          </cell>
          <cell r="B3646" t="str">
            <v>Prov/(Rev) Desvalorização Partic. Societária</v>
          </cell>
          <cell r="AZ3646">
            <v>-4272927.2</v>
          </cell>
          <cell r="BA3646">
            <v>-4272927.2</v>
          </cell>
          <cell r="BB3646">
            <v>4273593.1100000003</v>
          </cell>
          <cell r="BC3646">
            <v>665.91</v>
          </cell>
          <cell r="BD3646">
            <v>28661536.030000001</v>
          </cell>
        </row>
        <row r="3647">
          <cell r="A3647" t="str">
            <v>4164215</v>
          </cell>
          <cell r="B3647" t="str">
            <v>GR95-PROVISOES DESVALORIZACAO PART.SOCIETARIA</v>
          </cell>
          <cell r="AZ3647">
            <v>-4272927.2</v>
          </cell>
          <cell r="BA3647">
            <v>-4272927.2</v>
          </cell>
          <cell r="BB3647">
            <v>4273593.1100000003</v>
          </cell>
          <cell r="BC3647">
            <v>665.91</v>
          </cell>
          <cell r="BD3647">
            <v>28661536.030000001</v>
          </cell>
        </row>
        <row r="3648">
          <cell r="A3648" t="str">
            <v>CBAG321006</v>
          </cell>
          <cell r="B3648" t="str">
            <v>Provisão p/ ajuste ao valor de recuperação</v>
          </cell>
          <cell r="C3648">
            <v>-25373310.140000001</v>
          </cell>
          <cell r="E3648">
            <v>1628765.83</v>
          </cell>
          <cell r="G3648">
            <v>108132362.25</v>
          </cell>
          <cell r="BA3648">
            <v>84387817.939999998</v>
          </cell>
          <cell r="BC3648">
            <v>84387817.939999998</v>
          </cell>
        </row>
        <row r="3649">
          <cell r="A3649" t="str">
            <v>4320002</v>
          </cell>
          <cell r="B3649" t="str">
            <v>PROVISAO PARA REDUCAO AO VALOR RECUPERAVEL</v>
          </cell>
          <cell r="C3649">
            <v>14481718.439999999</v>
          </cell>
          <cell r="E3649">
            <v>1628765.83</v>
          </cell>
          <cell r="G3649">
            <v>108132362.25</v>
          </cell>
          <cell r="BA3649">
            <v>124242846.52</v>
          </cell>
          <cell r="BC3649">
            <v>124242846.52</v>
          </cell>
        </row>
        <row r="3650">
          <cell r="A3650" t="str">
            <v>4320202</v>
          </cell>
          <cell r="B3650" t="str">
            <v>REVERSAO DA PROVISAO PARA REDUCAO AO VALOR RECUPER</v>
          </cell>
          <cell r="C3650">
            <v>-39855028.579999998</v>
          </cell>
          <cell r="BA3650">
            <v>-39855028.579999998</v>
          </cell>
          <cell r="BC3650">
            <v>-39855028.579999998</v>
          </cell>
        </row>
        <row r="3651">
          <cell r="A3651" t="str">
            <v>CBAG3211</v>
          </cell>
          <cell r="B3651" t="str">
            <v>Custo de Construção</v>
          </cell>
          <cell r="C3651">
            <v>88225222.650000006</v>
          </cell>
          <cell r="D3651">
            <v>2048021572.3199999</v>
          </cell>
          <cell r="E3651">
            <v>12023547.279999999</v>
          </cell>
          <cell r="AV3651">
            <v>274686.86</v>
          </cell>
          <cell r="AW3651">
            <v>544352.82999999996</v>
          </cell>
          <cell r="AX3651">
            <v>122473.3</v>
          </cell>
          <cell r="BA3651">
            <v>2149211855.2399998</v>
          </cell>
          <cell r="BC3651">
            <v>2149211855.2399998</v>
          </cell>
        </row>
        <row r="3652">
          <cell r="A3652" t="str">
            <v>CBAG321101</v>
          </cell>
          <cell r="B3652" t="str">
            <v>Custo de Construção</v>
          </cell>
          <cell r="C3652">
            <v>88225222.650000006</v>
          </cell>
          <cell r="D3652">
            <v>2048021572.3199999</v>
          </cell>
          <cell r="E3652">
            <v>12023547.279999999</v>
          </cell>
          <cell r="AV3652">
            <v>274686.86</v>
          </cell>
          <cell r="AW3652">
            <v>544352.82999999996</v>
          </cell>
          <cell r="AX3652">
            <v>122473.3</v>
          </cell>
          <cell r="BA3652">
            <v>2149211855.2399998</v>
          </cell>
          <cell r="BC3652">
            <v>2149211855.2399998</v>
          </cell>
        </row>
        <row r="3653">
          <cell r="A3653" t="str">
            <v>4119000</v>
          </cell>
          <cell r="B3653" t="str">
            <v>GRCO-CUSTO DE CONSTRUCAO</v>
          </cell>
          <cell r="C3653">
            <v>88225222.650000006</v>
          </cell>
          <cell r="D3653">
            <v>2048021572.3199999</v>
          </cell>
          <cell r="E3653">
            <v>12023547.279999999</v>
          </cell>
          <cell r="AV3653">
            <v>274686.86</v>
          </cell>
          <cell r="AW3653">
            <v>544352.82999999996</v>
          </cell>
          <cell r="AX3653">
            <v>122473.3</v>
          </cell>
          <cell r="BA3653">
            <v>2149211855.2399998</v>
          </cell>
          <cell r="BC3653">
            <v>2149211855.2399998</v>
          </cell>
        </row>
        <row r="3654">
          <cell r="A3654" t="str">
            <v>CBAG3212</v>
          </cell>
          <cell r="B3654" t="str">
            <v>Outros Custos e Despesas Operacionais</v>
          </cell>
          <cell r="C3654">
            <v>177491311.13999999</v>
          </cell>
          <cell r="D3654">
            <v>185364782.81999999</v>
          </cell>
          <cell r="E3654">
            <v>15241820.41</v>
          </cell>
          <cell r="F3654">
            <v>9590641.5700000003</v>
          </cell>
          <cell r="G3654">
            <v>30227240.719999999</v>
          </cell>
          <cell r="H3654">
            <v>36106.879999999997</v>
          </cell>
          <cell r="I3654">
            <v>738609.41</v>
          </cell>
          <cell r="J3654">
            <v>892194.63</v>
          </cell>
          <cell r="K3654">
            <v>8702736.1699999999</v>
          </cell>
          <cell r="L3654">
            <v>846829.84</v>
          </cell>
          <cell r="M3654">
            <v>1055805.22</v>
          </cell>
          <cell r="N3654">
            <v>2472119.5</v>
          </cell>
          <cell r="O3654">
            <v>580914.81000000006</v>
          </cell>
          <cell r="P3654">
            <v>121325.88</v>
          </cell>
          <cell r="Q3654">
            <v>768020.13</v>
          </cell>
          <cell r="R3654">
            <v>1101125.04</v>
          </cell>
          <cell r="S3654">
            <v>2129031.4</v>
          </cell>
          <cell r="T3654">
            <v>2047186.9</v>
          </cell>
          <cell r="U3654">
            <v>953955.2</v>
          </cell>
          <cell r="V3654">
            <v>628016.74</v>
          </cell>
          <cell r="W3654">
            <v>676095.89</v>
          </cell>
          <cell r="X3654">
            <v>-137681.64000000001</v>
          </cell>
          <cell r="Y3654">
            <v>581236.57999999996</v>
          </cell>
          <cell r="Z3654">
            <v>611594.79</v>
          </cell>
          <cell r="AA3654">
            <v>626000.80000000005</v>
          </cell>
          <cell r="AB3654">
            <v>640243.62</v>
          </cell>
          <cell r="AC3654">
            <v>928643.41</v>
          </cell>
          <cell r="AD3654">
            <v>1413253.44</v>
          </cell>
          <cell r="AE3654">
            <v>1164435.83</v>
          </cell>
          <cell r="AF3654">
            <v>882483.64</v>
          </cell>
          <cell r="AG3654">
            <v>865231.48</v>
          </cell>
          <cell r="AH3654">
            <v>984915.62</v>
          </cell>
          <cell r="AI3654">
            <v>160415.96</v>
          </cell>
          <cell r="AJ3654">
            <v>298332.03999999998</v>
          </cell>
          <cell r="AK3654">
            <v>260639.47</v>
          </cell>
          <cell r="AL3654">
            <v>288068.38</v>
          </cell>
          <cell r="AM3654">
            <v>1961.55</v>
          </cell>
          <cell r="AN3654">
            <v>1282441.3400000001</v>
          </cell>
          <cell r="AO3654">
            <v>-63722.82</v>
          </cell>
          <cell r="AP3654">
            <v>963027.02</v>
          </cell>
          <cell r="AQ3654">
            <v>943110.15</v>
          </cell>
          <cell r="AR3654">
            <v>802693.64</v>
          </cell>
          <cell r="AS3654">
            <v>869388.93</v>
          </cell>
          <cell r="AT3654">
            <v>44437148.060000002</v>
          </cell>
          <cell r="AU3654">
            <v>1181059.3400000001</v>
          </cell>
          <cell r="AV3654">
            <v>315140.47999999998</v>
          </cell>
          <cell r="AW3654">
            <v>423338.49</v>
          </cell>
          <cell r="AX3654">
            <v>92957.59</v>
          </cell>
          <cell r="AY3654">
            <v>4989021.03</v>
          </cell>
          <cell r="AZ3654">
            <v>25051531.579999998</v>
          </cell>
          <cell r="BA3654">
            <v>532522780.10000002</v>
          </cell>
          <cell r="BB3654">
            <v>1975545.79</v>
          </cell>
          <cell r="BC3654">
            <v>534498325.88999999</v>
          </cell>
          <cell r="BD3654">
            <v>33227213.48</v>
          </cell>
        </row>
        <row r="3655">
          <cell r="A3655" t="str">
            <v>CBAG321201</v>
          </cell>
          <cell r="B3655" t="str">
            <v>Compensação Financ.p/Utiliz.Rec.hídricos</v>
          </cell>
          <cell r="C3655">
            <v>97861270.719999999</v>
          </cell>
          <cell r="F3655">
            <v>7561994.0300000003</v>
          </cell>
          <cell r="AT3655">
            <v>36847117.969999999</v>
          </cell>
          <cell r="BA3655">
            <v>142270382.72</v>
          </cell>
          <cell r="BC3655">
            <v>142270382.72</v>
          </cell>
        </row>
        <row r="3656">
          <cell r="A3656" t="str">
            <v>4111500</v>
          </cell>
          <cell r="B3656" t="str">
            <v>GR37-COMPENSACAO FINANC UTILIZ RECURSOS HIDRICOS</v>
          </cell>
          <cell r="C3656">
            <v>97861270.719999999</v>
          </cell>
          <cell r="F3656">
            <v>7561994.0300000003</v>
          </cell>
          <cell r="AT3656">
            <v>36847117.969999999</v>
          </cell>
          <cell r="BA3656">
            <v>142270382.72</v>
          </cell>
          <cell r="BC3656">
            <v>142270382.72</v>
          </cell>
        </row>
        <row r="3657">
          <cell r="A3657" t="str">
            <v>CBAG321202</v>
          </cell>
          <cell r="B3657" t="str">
            <v>Taxa de Fiscalização Aneel</v>
          </cell>
          <cell r="C3657">
            <v>9916403.2899999991</v>
          </cell>
          <cell r="F3657">
            <v>839517.38</v>
          </cell>
          <cell r="G3657">
            <v>1649489.36</v>
          </cell>
          <cell r="I3657">
            <v>92247.12</v>
          </cell>
          <cell r="J3657">
            <v>92247.12</v>
          </cell>
          <cell r="K3657">
            <v>92247.12</v>
          </cell>
          <cell r="L3657">
            <v>92247.12</v>
          </cell>
          <cell r="M3657">
            <v>101471.88</v>
          </cell>
          <cell r="N3657">
            <v>101471.88</v>
          </cell>
          <cell r="O3657">
            <v>55348.32</v>
          </cell>
          <cell r="Q3657">
            <v>47831.88</v>
          </cell>
          <cell r="R3657">
            <v>68331.240000000005</v>
          </cell>
          <cell r="S3657">
            <v>102496.8</v>
          </cell>
          <cell r="T3657">
            <v>102496.8</v>
          </cell>
          <cell r="V3657">
            <v>78922.559999999998</v>
          </cell>
          <cell r="W3657">
            <v>78922.559999999998</v>
          </cell>
          <cell r="X3657">
            <v>78922.559999999998</v>
          </cell>
          <cell r="Y3657">
            <v>71747.759999999995</v>
          </cell>
          <cell r="Z3657">
            <v>71747.759999999995</v>
          </cell>
          <cell r="AA3657">
            <v>71747.759999999995</v>
          </cell>
          <cell r="AB3657">
            <v>71747.759999999995</v>
          </cell>
          <cell r="AC3657">
            <v>93272.04</v>
          </cell>
          <cell r="AD3657">
            <v>93272.04</v>
          </cell>
          <cell r="AE3657">
            <v>78922.559999999998</v>
          </cell>
          <cell r="AF3657">
            <v>93272.04</v>
          </cell>
          <cell r="AG3657">
            <v>93272.04</v>
          </cell>
          <cell r="AH3657">
            <v>93272.04</v>
          </cell>
          <cell r="AN3657">
            <v>311174.28000000003</v>
          </cell>
          <cell r="AP3657">
            <v>204389.16</v>
          </cell>
          <cell r="AQ3657">
            <v>192049.68</v>
          </cell>
          <cell r="AR3657">
            <v>109159.08</v>
          </cell>
          <cell r="AS3657">
            <v>109159.08</v>
          </cell>
          <cell r="AT3657">
            <v>1596464.88</v>
          </cell>
          <cell r="AU3657">
            <v>138056.44</v>
          </cell>
          <cell r="AV3657">
            <v>64050.9</v>
          </cell>
          <cell r="AW3657">
            <v>88964.88</v>
          </cell>
          <cell r="AX3657">
            <v>95229.66</v>
          </cell>
          <cell r="BA3657">
            <v>17331586.829999998</v>
          </cell>
          <cell r="BC3657">
            <v>17331586.829999998</v>
          </cell>
        </row>
        <row r="3658">
          <cell r="A3658" t="str">
            <v>4161600</v>
          </cell>
          <cell r="B3658" t="str">
            <v>GR38-TAXA DE FISCALIZACAO # ORGAO REGULADOR</v>
          </cell>
          <cell r="C3658">
            <v>9916403.2899999991</v>
          </cell>
          <cell r="F3658">
            <v>839517.38</v>
          </cell>
          <cell r="G3658">
            <v>1649489.36</v>
          </cell>
          <cell r="I3658">
            <v>92247.12</v>
          </cell>
          <cell r="J3658">
            <v>92247.12</v>
          </cell>
          <cell r="K3658">
            <v>92247.12</v>
          </cell>
          <cell r="L3658">
            <v>92247.12</v>
          </cell>
          <cell r="M3658">
            <v>101471.88</v>
          </cell>
          <cell r="N3658">
            <v>101471.88</v>
          </cell>
          <cell r="O3658">
            <v>55348.32</v>
          </cell>
          <cell r="Q3658">
            <v>47831.88</v>
          </cell>
          <cell r="R3658">
            <v>68331.240000000005</v>
          </cell>
          <cell r="S3658">
            <v>102496.8</v>
          </cell>
          <cell r="T3658">
            <v>102496.8</v>
          </cell>
          <cell r="V3658">
            <v>78922.559999999998</v>
          </cell>
          <cell r="W3658">
            <v>78922.559999999998</v>
          </cell>
          <cell r="X3658">
            <v>78922.559999999998</v>
          </cell>
          <cell r="Y3658">
            <v>71747.759999999995</v>
          </cell>
          <cell r="Z3658">
            <v>71747.759999999995</v>
          </cell>
          <cell r="AA3658">
            <v>71747.759999999995</v>
          </cell>
          <cell r="AB3658">
            <v>71747.759999999995</v>
          </cell>
          <cell r="AC3658">
            <v>93272.04</v>
          </cell>
          <cell r="AD3658">
            <v>93272.04</v>
          </cell>
          <cell r="AE3658">
            <v>78922.559999999998</v>
          </cell>
          <cell r="AF3658">
            <v>93272.04</v>
          </cell>
          <cell r="AG3658">
            <v>93272.04</v>
          </cell>
          <cell r="AH3658">
            <v>93272.04</v>
          </cell>
          <cell r="AN3658">
            <v>311174.28000000003</v>
          </cell>
          <cell r="AP3658">
            <v>204389.16</v>
          </cell>
          <cell r="AQ3658">
            <v>192049.68</v>
          </cell>
          <cell r="AR3658">
            <v>109159.08</v>
          </cell>
          <cell r="AS3658">
            <v>109159.08</v>
          </cell>
          <cell r="AT3658">
            <v>1596464.88</v>
          </cell>
          <cell r="AU3658">
            <v>138056.44</v>
          </cell>
          <cell r="AV3658">
            <v>64050.9</v>
          </cell>
          <cell r="AW3658">
            <v>88964.88</v>
          </cell>
          <cell r="AX3658">
            <v>95229.66</v>
          </cell>
          <cell r="BA3658">
            <v>17331586.829999998</v>
          </cell>
          <cell r="BC3658">
            <v>17331586.829999998</v>
          </cell>
        </row>
        <row r="3659">
          <cell r="A3659" t="str">
            <v>CBAG321203</v>
          </cell>
          <cell r="B3659" t="str">
            <v>Arrendamentos e Aluguéis</v>
          </cell>
          <cell r="C3659">
            <v>6001458.4199999999</v>
          </cell>
          <cell r="D3659">
            <v>14319579.949999999</v>
          </cell>
          <cell r="E3659">
            <v>479499.36</v>
          </cell>
          <cell r="F3659">
            <v>110951.44</v>
          </cell>
          <cell r="G3659">
            <v>5332566.0599999996</v>
          </cell>
          <cell r="H3659">
            <v>-123540.78</v>
          </cell>
          <cell r="I3659">
            <v>357542.44</v>
          </cell>
          <cell r="J3659">
            <v>473550.53</v>
          </cell>
          <cell r="K3659">
            <v>508808.54</v>
          </cell>
          <cell r="L3659">
            <v>516993.68</v>
          </cell>
          <cell r="M3659">
            <v>337320.85</v>
          </cell>
          <cell r="N3659">
            <v>355153.24</v>
          </cell>
          <cell r="O3659">
            <v>199116.04</v>
          </cell>
          <cell r="Q3659">
            <v>270695.87</v>
          </cell>
          <cell r="R3659">
            <v>348264.42</v>
          </cell>
          <cell r="S3659">
            <v>944769.52</v>
          </cell>
          <cell r="T3659">
            <v>862941.01</v>
          </cell>
          <cell r="U3659">
            <v>9256.61</v>
          </cell>
          <cell r="V3659">
            <v>258812.18</v>
          </cell>
          <cell r="W3659">
            <v>305215.90000000002</v>
          </cell>
          <cell r="X3659">
            <v>298899.73</v>
          </cell>
          <cell r="Y3659">
            <v>270561.01</v>
          </cell>
          <cell r="Z3659">
            <v>272812.94</v>
          </cell>
          <cell r="AA3659">
            <v>258891.05</v>
          </cell>
          <cell r="AB3659">
            <v>368396.72</v>
          </cell>
          <cell r="AC3659">
            <v>555388.24</v>
          </cell>
          <cell r="AD3659">
            <v>688260.9</v>
          </cell>
          <cell r="AE3659">
            <v>471849.51</v>
          </cell>
          <cell r="AF3659">
            <v>412201.11</v>
          </cell>
          <cell r="AG3659">
            <v>291411.31</v>
          </cell>
          <cell r="AH3659">
            <v>600720.74</v>
          </cell>
          <cell r="AI3659">
            <v>39636.9</v>
          </cell>
          <cell r="AJ3659">
            <v>113629.14</v>
          </cell>
          <cell r="AK3659">
            <v>54379.81</v>
          </cell>
          <cell r="AL3659">
            <v>84685.85</v>
          </cell>
          <cell r="AN3659">
            <v>220344.12</v>
          </cell>
          <cell r="AP3659">
            <v>300349.37</v>
          </cell>
          <cell r="AQ3659">
            <v>315793.74</v>
          </cell>
          <cell r="AR3659">
            <v>203841.48</v>
          </cell>
          <cell r="AS3659">
            <v>306663</v>
          </cell>
          <cell r="AT3659">
            <v>10164</v>
          </cell>
          <cell r="AW3659">
            <v>8365.4</v>
          </cell>
          <cell r="AX3659">
            <v>128245.92</v>
          </cell>
          <cell r="AY3659">
            <v>684411.03</v>
          </cell>
          <cell r="AZ3659">
            <v>299238.24</v>
          </cell>
          <cell r="BA3659">
            <v>39128096.539999999</v>
          </cell>
          <cell r="BC3659">
            <v>39128096.539999999</v>
          </cell>
          <cell r="BD3659">
            <v>223544.76</v>
          </cell>
        </row>
        <row r="3660">
          <cell r="A3660" t="str">
            <v>CBAG32120301</v>
          </cell>
          <cell r="B3660" t="str">
            <v>Imóveis</v>
          </cell>
          <cell r="C3660">
            <v>5698905.5899999999</v>
          </cell>
          <cell r="D3660">
            <v>7350407.9299999997</v>
          </cell>
          <cell r="E3660">
            <v>368739.57</v>
          </cell>
          <cell r="G3660">
            <v>34098.870000000003</v>
          </cell>
          <cell r="H3660">
            <v>1588821.49</v>
          </cell>
          <cell r="I3660">
            <v>323726.25</v>
          </cell>
          <cell r="J3660">
            <v>427514.6</v>
          </cell>
          <cell r="K3660">
            <v>462145.16</v>
          </cell>
          <cell r="L3660">
            <v>463551.49</v>
          </cell>
          <cell r="M3660">
            <v>297184.38</v>
          </cell>
          <cell r="N3660">
            <v>314890.32</v>
          </cell>
          <cell r="O3660">
            <v>178002.7</v>
          </cell>
          <cell r="Q3660">
            <v>244164.13</v>
          </cell>
          <cell r="R3660">
            <v>315447.84999999998</v>
          </cell>
          <cell r="S3660">
            <v>229868.54</v>
          </cell>
          <cell r="T3660">
            <v>154921.32999999999</v>
          </cell>
          <cell r="U3660">
            <v>61521.38</v>
          </cell>
          <cell r="V3660">
            <v>224929.34</v>
          </cell>
          <cell r="W3660">
            <v>263568.73</v>
          </cell>
          <cell r="X3660">
            <v>263091.78999999998</v>
          </cell>
          <cell r="Y3660">
            <v>238816.58</v>
          </cell>
          <cell r="Z3660">
            <v>242860.3</v>
          </cell>
          <cell r="AA3660">
            <v>229796.41</v>
          </cell>
          <cell r="AB3660">
            <v>330999.86</v>
          </cell>
          <cell r="AC3660">
            <v>437452.14</v>
          </cell>
          <cell r="AD3660">
            <v>447549.88</v>
          </cell>
          <cell r="AE3660">
            <v>385989.8</v>
          </cell>
          <cell r="AF3660">
            <v>357765.02</v>
          </cell>
          <cell r="AG3660">
            <v>241350.06</v>
          </cell>
          <cell r="AH3660">
            <v>323423.87</v>
          </cell>
          <cell r="AI3660">
            <v>23549.22</v>
          </cell>
          <cell r="AJ3660">
            <v>93198.87</v>
          </cell>
          <cell r="AK3660">
            <v>38575.279999999999</v>
          </cell>
          <cell r="AL3660">
            <v>64147.22</v>
          </cell>
          <cell r="AN3660">
            <v>534302.31999999995</v>
          </cell>
          <cell r="AP3660">
            <v>381503.41</v>
          </cell>
          <cell r="AQ3660">
            <v>396744.72</v>
          </cell>
          <cell r="AR3660">
            <v>318323.71000000002</v>
          </cell>
          <cell r="AS3660">
            <v>392828.56</v>
          </cell>
          <cell r="AY3660">
            <v>230769.59</v>
          </cell>
          <cell r="AZ3660">
            <v>510009.51</v>
          </cell>
          <cell r="BA3660">
            <v>25485457.77</v>
          </cell>
          <cell r="BC3660">
            <v>25485457.77</v>
          </cell>
          <cell r="BD3660">
            <v>236634.16</v>
          </cell>
        </row>
        <row r="3661">
          <cell r="A3661" t="str">
            <v>4113300</v>
          </cell>
          <cell r="B3661" t="str">
            <v>GR91-ALUGUEL / IMOVEIS</v>
          </cell>
          <cell r="C3661">
            <v>173573.53</v>
          </cell>
          <cell r="D3661">
            <v>1807536.39</v>
          </cell>
          <cell r="I3661">
            <v>323726.25</v>
          </cell>
          <cell r="J3661">
            <v>427514.6</v>
          </cell>
          <cell r="K3661">
            <v>462145.16</v>
          </cell>
          <cell r="L3661">
            <v>463551.49</v>
          </cell>
          <cell r="M3661">
            <v>297184.38</v>
          </cell>
          <cell r="N3661">
            <v>314890.32</v>
          </cell>
          <cell r="O3661">
            <v>178002.7</v>
          </cell>
          <cell r="Q3661">
            <v>244164.13</v>
          </cell>
          <cell r="R3661">
            <v>315447.84999999998</v>
          </cell>
          <cell r="S3661">
            <v>229868.54</v>
          </cell>
          <cell r="T3661">
            <v>154921.32999999999</v>
          </cell>
          <cell r="V3661">
            <v>224929.34</v>
          </cell>
          <cell r="W3661">
            <v>263568.73</v>
          </cell>
          <cell r="X3661">
            <v>263091.78999999998</v>
          </cell>
          <cell r="Y3661">
            <v>238816.58</v>
          </cell>
          <cell r="Z3661">
            <v>242860.3</v>
          </cell>
          <cell r="AA3661">
            <v>229796.41</v>
          </cell>
          <cell r="AB3661">
            <v>330999.86</v>
          </cell>
          <cell r="AC3661">
            <v>437452.14</v>
          </cell>
          <cell r="AD3661">
            <v>447549.88</v>
          </cell>
          <cell r="AE3661">
            <v>385989.8</v>
          </cell>
          <cell r="AF3661">
            <v>357765.02</v>
          </cell>
          <cell r="AG3661">
            <v>241350.06</v>
          </cell>
          <cell r="AH3661">
            <v>323423.87</v>
          </cell>
          <cell r="AI3661">
            <v>23549.22</v>
          </cell>
          <cell r="AJ3661">
            <v>93198.87</v>
          </cell>
          <cell r="AK3661">
            <v>38575.279999999999</v>
          </cell>
          <cell r="AL3661">
            <v>64147.22</v>
          </cell>
          <cell r="AN3661">
            <v>506859.7</v>
          </cell>
          <cell r="AP3661">
            <v>373666.83</v>
          </cell>
          <cell r="AQ3661">
            <v>396744.72</v>
          </cell>
          <cell r="AR3661">
            <v>318323.71000000002</v>
          </cell>
          <cell r="AS3661">
            <v>392828.56</v>
          </cell>
          <cell r="AZ3661">
            <v>0</v>
          </cell>
          <cell r="BA3661">
            <v>11588014.560000001</v>
          </cell>
          <cell r="BC3661">
            <v>11588014.560000001</v>
          </cell>
          <cell r="BD3661">
            <v>0</v>
          </cell>
        </row>
        <row r="3662">
          <cell r="A3662" t="str">
            <v>4113306</v>
          </cell>
          <cell r="B3662" t="str">
            <v>GR91-IMOVEIS # CONDOMINIO</v>
          </cell>
          <cell r="C3662">
            <v>32629.18</v>
          </cell>
          <cell r="E3662">
            <v>139826.04999999999</v>
          </cell>
          <cell r="AZ3662">
            <v>0</v>
          </cell>
          <cell r="BA3662">
            <v>172455.23</v>
          </cell>
          <cell r="BC3662">
            <v>172455.23</v>
          </cell>
          <cell r="BD3662">
            <v>0</v>
          </cell>
        </row>
        <row r="3663">
          <cell r="A3663" t="str">
            <v>4123300</v>
          </cell>
          <cell r="B3663" t="str">
            <v>GR91-ALUGUEL / IMOVEIS</v>
          </cell>
          <cell r="C3663">
            <v>12088.69</v>
          </cell>
          <cell r="BA3663">
            <v>12088.69</v>
          </cell>
          <cell r="BC3663">
            <v>12088.69</v>
          </cell>
        </row>
        <row r="3664">
          <cell r="A3664" t="str">
            <v>4123306</v>
          </cell>
          <cell r="B3664" t="str">
            <v>GR91-IMOVEIS # CONDOMINIO</v>
          </cell>
          <cell r="C3664">
            <v>298.95999999999998</v>
          </cell>
          <cell r="BA3664">
            <v>298.95999999999998</v>
          </cell>
          <cell r="BC3664">
            <v>298.95999999999998</v>
          </cell>
        </row>
        <row r="3665">
          <cell r="A3665" t="str">
            <v>4133306</v>
          </cell>
          <cell r="B3665" t="str">
            <v>GR91-IMOVEIS # CONDOMINIO</v>
          </cell>
          <cell r="E3665">
            <v>45797.46</v>
          </cell>
          <cell r="BA3665">
            <v>45797.46</v>
          </cell>
          <cell r="BC3665">
            <v>45797.46</v>
          </cell>
        </row>
        <row r="3666">
          <cell r="A3666" t="str">
            <v>4153300</v>
          </cell>
          <cell r="B3666" t="str">
            <v>GR91-ALUGUEL / IMOVEIS</v>
          </cell>
          <cell r="C3666">
            <v>5458158.9000000004</v>
          </cell>
          <cell r="D3666">
            <v>5509088.8600000003</v>
          </cell>
          <cell r="G3666">
            <v>1775</v>
          </cell>
          <cell r="H3666">
            <v>1584016.92</v>
          </cell>
          <cell r="U3666">
            <v>61521.38</v>
          </cell>
          <cell r="AN3666">
            <v>27442.62</v>
          </cell>
          <cell r="AP3666">
            <v>7836.58</v>
          </cell>
          <cell r="AY3666">
            <v>230769.59</v>
          </cell>
          <cell r="AZ3666">
            <v>509191.08</v>
          </cell>
          <cell r="BA3666">
            <v>13389800.93</v>
          </cell>
          <cell r="BC3666">
            <v>13389800.93</v>
          </cell>
          <cell r="BD3666">
            <v>236496.75</v>
          </cell>
        </row>
        <row r="3667">
          <cell r="A3667" t="str">
            <v>4153306</v>
          </cell>
          <cell r="B3667" t="str">
            <v>GR91-IMOVEIS # CONDOMINIO</v>
          </cell>
          <cell r="C3667">
            <v>22156.33</v>
          </cell>
          <cell r="D3667">
            <v>33782.68</v>
          </cell>
          <cell r="E3667">
            <v>183116.06</v>
          </cell>
          <cell r="G3667">
            <v>32323.87</v>
          </cell>
          <cell r="H3667">
            <v>4804.57</v>
          </cell>
          <cell r="AZ3667">
            <v>818.43</v>
          </cell>
          <cell r="BA3667">
            <v>277001.94</v>
          </cell>
          <cell r="BC3667">
            <v>277001.94</v>
          </cell>
          <cell r="BD3667">
            <v>137.41</v>
          </cell>
        </row>
        <row r="3668">
          <cell r="A3668" t="str">
            <v>CBAG32120303</v>
          </cell>
          <cell r="B3668" t="str">
            <v>Outros</v>
          </cell>
          <cell r="C3668">
            <v>20943287.129999999</v>
          </cell>
          <cell r="D3668">
            <v>61027468.460000001</v>
          </cell>
          <cell r="E3668">
            <v>110759.79</v>
          </cell>
          <cell r="F3668">
            <v>110951.44</v>
          </cell>
          <cell r="G3668">
            <v>5852760.8799999999</v>
          </cell>
          <cell r="H3668">
            <v>347391.71</v>
          </cell>
          <cell r="I3668">
            <v>33816.19</v>
          </cell>
          <cell r="J3668">
            <v>46035.93</v>
          </cell>
          <cell r="K3668">
            <v>46663.38</v>
          </cell>
          <cell r="L3668">
            <v>53442.19</v>
          </cell>
          <cell r="M3668">
            <v>40136.47</v>
          </cell>
          <cell r="N3668">
            <v>40262.92</v>
          </cell>
          <cell r="O3668">
            <v>21113.34</v>
          </cell>
          <cell r="Q3668">
            <v>26531.74</v>
          </cell>
          <cell r="R3668">
            <v>32816.57</v>
          </cell>
          <cell r="S3668">
            <v>714900.98</v>
          </cell>
          <cell r="T3668">
            <v>708019.68</v>
          </cell>
          <cell r="U3668">
            <v>5904.79</v>
          </cell>
          <cell r="V3668">
            <v>33882.839999999997</v>
          </cell>
          <cell r="W3668">
            <v>41647.17</v>
          </cell>
          <cell r="X3668">
            <v>35807.94</v>
          </cell>
          <cell r="Y3668">
            <v>31744.43</v>
          </cell>
          <cell r="Z3668">
            <v>29952.639999999999</v>
          </cell>
          <cell r="AA3668">
            <v>29094.639999999999</v>
          </cell>
          <cell r="AB3668">
            <v>37396.86</v>
          </cell>
          <cell r="AC3668">
            <v>117936.1</v>
          </cell>
          <cell r="AD3668">
            <v>240711.02</v>
          </cell>
          <cell r="AE3668">
            <v>85859.71</v>
          </cell>
          <cell r="AF3668">
            <v>54436.09</v>
          </cell>
          <cell r="AG3668">
            <v>50061.25</v>
          </cell>
          <cell r="AH3668">
            <v>277296.87</v>
          </cell>
          <cell r="AI3668">
            <v>16087.68</v>
          </cell>
          <cell r="AJ3668">
            <v>20430.27</v>
          </cell>
          <cell r="AK3668">
            <v>15804.53</v>
          </cell>
          <cell r="AL3668">
            <v>20538.63</v>
          </cell>
          <cell r="AN3668">
            <v>76785.8</v>
          </cell>
          <cell r="AP3668">
            <v>78596.160000000003</v>
          </cell>
          <cell r="AQ3668">
            <v>85063.92</v>
          </cell>
          <cell r="AR3668">
            <v>56455.27</v>
          </cell>
          <cell r="AS3668">
            <v>84771.94</v>
          </cell>
          <cell r="AT3668">
            <v>11200</v>
          </cell>
          <cell r="AW3668">
            <v>8365.4</v>
          </cell>
          <cell r="AX3668">
            <v>128245.92</v>
          </cell>
          <cell r="AY3668">
            <v>746291.71</v>
          </cell>
          <cell r="AZ3668">
            <v>626963.88</v>
          </cell>
          <cell r="BA3668">
            <v>93203692.260000005</v>
          </cell>
          <cell r="BC3668">
            <v>93203692.260000005</v>
          </cell>
          <cell r="BD3668">
            <v>563812.72</v>
          </cell>
        </row>
        <row r="3669">
          <cell r="A3669" t="str">
            <v>4113301</v>
          </cell>
          <cell r="B3669" t="str">
            <v>GR91-ALUGUEL / EQUIPAMENTOS</v>
          </cell>
          <cell r="C3669">
            <v>28558.47</v>
          </cell>
          <cell r="D3669">
            <v>11590827.380000001</v>
          </cell>
          <cell r="G3669">
            <v>5845830.8799999999</v>
          </cell>
          <cell r="V3669">
            <v>7507.76</v>
          </cell>
          <cell r="W3669">
            <v>7507.76</v>
          </cell>
          <cell r="X3669">
            <v>7507.76</v>
          </cell>
          <cell r="Y3669">
            <v>6836.31</v>
          </cell>
          <cell r="Z3669">
            <v>6836.31</v>
          </cell>
          <cell r="AA3669">
            <v>6836.31</v>
          </cell>
          <cell r="AB3669">
            <v>6836.31</v>
          </cell>
          <cell r="AC3669">
            <v>8871.07</v>
          </cell>
          <cell r="AD3669">
            <v>8871.07</v>
          </cell>
          <cell r="AE3669">
            <v>18480.240000000002</v>
          </cell>
          <cell r="AF3669">
            <v>8871.07</v>
          </cell>
          <cell r="AG3669">
            <v>9553.4599999999991</v>
          </cell>
          <cell r="AH3669">
            <v>8871.07</v>
          </cell>
          <cell r="AN3669">
            <v>14479.91</v>
          </cell>
          <cell r="AP3669">
            <v>30295.86</v>
          </cell>
          <cell r="AQ3669">
            <v>35550.129999999997</v>
          </cell>
          <cell r="AR3669">
            <v>15721.92</v>
          </cell>
          <cell r="AS3669">
            <v>34849.519999999997</v>
          </cell>
          <cell r="AT3669">
            <v>11200</v>
          </cell>
          <cell r="AZ3669">
            <v>0</v>
          </cell>
          <cell r="BA3669">
            <v>17720700.57</v>
          </cell>
          <cell r="BC3669">
            <v>17720700.57</v>
          </cell>
          <cell r="BD3669">
            <v>0</v>
          </cell>
        </row>
        <row r="3670">
          <cell r="A3670" t="str">
            <v>4113302</v>
          </cell>
          <cell r="B3670" t="str">
            <v>GR91-ALUGUEL / VEICULOS</v>
          </cell>
          <cell r="C3670">
            <v>10988107.060000001</v>
          </cell>
          <cell r="D3670">
            <v>38749730.609999999</v>
          </cell>
          <cell r="E3670">
            <v>1043.6500000000001</v>
          </cell>
          <cell r="AI3670">
            <v>791.97</v>
          </cell>
          <cell r="AY3670">
            <v>584.98</v>
          </cell>
          <cell r="AZ3670">
            <v>0</v>
          </cell>
          <cell r="BA3670">
            <v>49740258.270000003</v>
          </cell>
          <cell r="BC3670">
            <v>49740258.270000003</v>
          </cell>
          <cell r="BD3670">
            <v>0</v>
          </cell>
        </row>
        <row r="3671">
          <cell r="A3671" t="str">
            <v>4113308</v>
          </cell>
          <cell r="B3671" t="str">
            <v>GR91-PROVISAO / ARRENDAMENTOS E ALUGUEIS</v>
          </cell>
          <cell r="C3671">
            <v>-3484.27</v>
          </cell>
          <cell r="D3671">
            <v>43221.599999999999</v>
          </cell>
          <cell r="I3671">
            <v>29203.37</v>
          </cell>
          <cell r="J3671">
            <v>36618.639999999999</v>
          </cell>
          <cell r="K3671">
            <v>35919.47</v>
          </cell>
          <cell r="L3671">
            <v>39193.39</v>
          </cell>
          <cell r="M3671">
            <v>24746.3</v>
          </cell>
          <cell r="N3671">
            <v>27577.32</v>
          </cell>
          <cell r="O3671">
            <v>14893.11</v>
          </cell>
          <cell r="Q3671">
            <v>21381.34</v>
          </cell>
          <cell r="R3671">
            <v>27617.24</v>
          </cell>
          <cell r="S3671">
            <v>21705.34</v>
          </cell>
          <cell r="T3671">
            <v>15295.71</v>
          </cell>
          <cell r="V3671">
            <v>21059.09</v>
          </cell>
          <cell r="W3671">
            <v>24128.77</v>
          </cell>
          <cell r="X3671">
            <v>26100.18</v>
          </cell>
          <cell r="Y3671">
            <v>22774.36</v>
          </cell>
          <cell r="Z3671">
            <v>20982.57</v>
          </cell>
          <cell r="AA3671">
            <v>20116.23</v>
          </cell>
          <cell r="AB3671">
            <v>21357.05</v>
          </cell>
          <cell r="AC3671">
            <v>44980.160000000003</v>
          </cell>
          <cell r="AD3671">
            <v>38573.54</v>
          </cell>
          <cell r="AE3671">
            <v>27272.86</v>
          </cell>
          <cell r="AF3671">
            <v>37017.47</v>
          </cell>
          <cell r="AG3671">
            <v>24461.78</v>
          </cell>
          <cell r="AH3671">
            <v>32111.72</v>
          </cell>
          <cell r="AI3671">
            <v>15295.71</v>
          </cell>
          <cell r="AJ3671">
            <v>20430.27</v>
          </cell>
          <cell r="AK3671">
            <v>15804.53</v>
          </cell>
          <cell r="AL3671">
            <v>20538.63</v>
          </cell>
          <cell r="AN3671">
            <v>62305.89</v>
          </cell>
          <cell r="AP3671">
            <v>48300.3</v>
          </cell>
          <cell r="AQ3671">
            <v>49513.79</v>
          </cell>
          <cell r="AR3671">
            <v>40733.35</v>
          </cell>
          <cell r="AS3671">
            <v>49922.42</v>
          </cell>
          <cell r="AZ3671">
            <v>0</v>
          </cell>
          <cell r="BA3671">
            <v>1017669.23</v>
          </cell>
          <cell r="BC3671">
            <v>1017669.23</v>
          </cell>
          <cell r="BD3671">
            <v>0</v>
          </cell>
        </row>
        <row r="3672">
          <cell r="A3672" t="str">
            <v>4113310</v>
          </cell>
          <cell r="B3672" t="str">
            <v>GR91-ALUGUEL / COMPARTILHAMENTO DE INSTALAÇÕES</v>
          </cell>
          <cell r="C3672">
            <v>681150.43</v>
          </cell>
          <cell r="AE3672">
            <v>13175.11</v>
          </cell>
          <cell r="AW3672">
            <v>8365.4</v>
          </cell>
          <cell r="AX3672">
            <v>128245.92</v>
          </cell>
          <cell r="BA3672">
            <v>830936.86</v>
          </cell>
          <cell r="BC3672">
            <v>830936.86</v>
          </cell>
        </row>
        <row r="3673">
          <cell r="A3673" t="str">
            <v>4113311</v>
          </cell>
          <cell r="B3673" t="str">
            <v>GR91-ALUGUEL DE EQUIP. CLASSIF. FISCAL EM SERVICO</v>
          </cell>
          <cell r="D3673">
            <v>2417814.12</v>
          </cell>
          <cell r="AZ3673">
            <v>0</v>
          </cell>
          <cell r="BA3673">
            <v>2417814.12</v>
          </cell>
          <cell r="BC3673">
            <v>2417814.12</v>
          </cell>
          <cell r="BD3673">
            <v>0</v>
          </cell>
        </row>
        <row r="3674">
          <cell r="A3674" t="str">
            <v>4123301</v>
          </cell>
          <cell r="B3674" t="str">
            <v>GR91-ALUGUEL / EQUIPAMENTOS</v>
          </cell>
          <cell r="C3674">
            <v>12743.32</v>
          </cell>
          <cell r="BA3674">
            <v>12743.32</v>
          </cell>
          <cell r="BC3674">
            <v>12743.32</v>
          </cell>
        </row>
        <row r="3675">
          <cell r="A3675" t="str">
            <v>4123302</v>
          </cell>
          <cell r="B3675" t="str">
            <v>GR91-ALUGUEL / VEICULOS</v>
          </cell>
          <cell r="C3675">
            <v>892014.91</v>
          </cell>
          <cell r="BA3675">
            <v>892014.91</v>
          </cell>
          <cell r="BC3675">
            <v>892014.91</v>
          </cell>
        </row>
        <row r="3676">
          <cell r="A3676" t="str">
            <v>4123310</v>
          </cell>
          <cell r="B3676" t="str">
            <v>GR91-ALUGUEL / COMPARTILHAMENTO DE INSTALAÇÕES</v>
          </cell>
        </row>
        <row r="3677">
          <cell r="A3677" t="str">
            <v>4133302</v>
          </cell>
          <cell r="B3677" t="str">
            <v>GR91-ALUGUEL / VEICULOS</v>
          </cell>
        </row>
        <row r="3678">
          <cell r="A3678" t="str">
            <v>4153301</v>
          </cell>
          <cell r="B3678" t="str">
            <v>GR91-ALUGUEL / EQUIPAMENTOS</v>
          </cell>
          <cell r="C3678">
            <v>4592259.93</v>
          </cell>
          <cell r="D3678">
            <v>76292.3</v>
          </cell>
          <cell r="E3678">
            <v>109290.97</v>
          </cell>
          <cell r="G3678">
            <v>6930</v>
          </cell>
          <cell r="H3678">
            <v>28067.05</v>
          </cell>
          <cell r="I3678">
            <v>4612.82</v>
          </cell>
          <cell r="J3678">
            <v>9417.2900000000009</v>
          </cell>
          <cell r="K3678">
            <v>10743.91</v>
          </cell>
          <cell r="L3678">
            <v>14248.8</v>
          </cell>
          <cell r="M3678">
            <v>15390.17</v>
          </cell>
          <cell r="N3678">
            <v>12685.6</v>
          </cell>
          <cell r="O3678">
            <v>6220.23</v>
          </cell>
          <cell r="Q3678">
            <v>5150.3999999999996</v>
          </cell>
          <cell r="R3678">
            <v>5199.33</v>
          </cell>
          <cell r="S3678">
            <v>693195.64</v>
          </cell>
          <cell r="T3678">
            <v>692723.97</v>
          </cell>
          <cell r="V3678">
            <v>5315.99</v>
          </cell>
          <cell r="W3678">
            <v>10010.64</v>
          </cell>
          <cell r="X3678">
            <v>2200</v>
          </cell>
          <cell r="Y3678">
            <v>2133.7600000000002</v>
          </cell>
          <cell r="Z3678">
            <v>2133.7600000000002</v>
          </cell>
          <cell r="AA3678">
            <v>2142.1</v>
          </cell>
          <cell r="AB3678">
            <v>9203.5</v>
          </cell>
          <cell r="AC3678">
            <v>64084.87</v>
          </cell>
          <cell r="AD3678">
            <v>193266.41</v>
          </cell>
          <cell r="AE3678">
            <v>26931.5</v>
          </cell>
          <cell r="AF3678">
            <v>8547.5499999999993</v>
          </cell>
          <cell r="AG3678">
            <v>16046.01</v>
          </cell>
          <cell r="AH3678">
            <v>236314.08</v>
          </cell>
          <cell r="AY3678">
            <v>106.29</v>
          </cell>
          <cell r="AZ3678">
            <v>6917.5</v>
          </cell>
          <cell r="BA3678">
            <v>6867782.3700000001</v>
          </cell>
          <cell r="BC3678">
            <v>6867782.3700000001</v>
          </cell>
          <cell r="BD3678">
            <v>5400</v>
          </cell>
        </row>
        <row r="3679">
          <cell r="A3679" t="str">
            <v>4153302</v>
          </cell>
          <cell r="B3679" t="str">
            <v>GR91-ALUGUEL / VEICULOS</v>
          </cell>
          <cell r="C3679">
            <v>2188678.81</v>
          </cell>
          <cell r="D3679">
            <v>1707180.32</v>
          </cell>
          <cell r="E3679">
            <v>425.17</v>
          </cell>
          <cell r="F3679">
            <v>108064.52</v>
          </cell>
          <cell r="AY3679">
            <v>539.47</v>
          </cell>
          <cell r="AZ3679">
            <v>147002.89000000001</v>
          </cell>
          <cell r="BA3679">
            <v>4151891.18</v>
          </cell>
          <cell r="BC3679">
            <v>4151891.18</v>
          </cell>
          <cell r="BD3679">
            <v>332668.25</v>
          </cell>
        </row>
        <row r="3680">
          <cell r="A3680" t="str">
            <v>4153307</v>
          </cell>
          <cell r="B3680" t="str">
            <v>GR91-ALUGUEL / SOFTWARE</v>
          </cell>
          <cell r="H3680">
            <v>238.4</v>
          </cell>
          <cell r="AY3680">
            <v>703613.88</v>
          </cell>
          <cell r="AZ3680">
            <v>305618.63</v>
          </cell>
          <cell r="BA3680">
            <v>1009470.91</v>
          </cell>
          <cell r="BC3680">
            <v>1009470.91</v>
          </cell>
          <cell r="BD3680">
            <v>103134.06</v>
          </cell>
        </row>
        <row r="3681">
          <cell r="A3681" t="str">
            <v>4153308</v>
          </cell>
          <cell r="B3681" t="str">
            <v>GR91-PROVISAO / ARRENDAMENTOS E ALUGUEIS</v>
          </cell>
          <cell r="C3681">
            <v>-120944.05</v>
          </cell>
          <cell r="D3681">
            <v>1461869.69</v>
          </cell>
          <cell r="H3681">
            <v>-119247.66</v>
          </cell>
          <cell r="U3681">
            <v>5904.79</v>
          </cell>
          <cell r="AY3681">
            <v>-15918.79</v>
          </cell>
          <cell r="AZ3681">
            <v>-26736.42</v>
          </cell>
          <cell r="BA3681">
            <v>1184927.56</v>
          </cell>
          <cell r="BC3681">
            <v>1184927.56</v>
          </cell>
          <cell r="BD3681">
            <v>15235.09</v>
          </cell>
        </row>
        <row r="3682">
          <cell r="A3682" t="str">
            <v>4153310</v>
          </cell>
          <cell r="B3682" t="str">
            <v>GR91-ALUGUEL / COMPARTILHAMENTO DE INSTALAÇÕES</v>
          </cell>
          <cell r="F3682">
            <v>2886.92</v>
          </cell>
          <cell r="BA3682">
            <v>2886.92</v>
          </cell>
          <cell r="BC3682">
            <v>2886.92</v>
          </cell>
        </row>
        <row r="3683">
          <cell r="A3683" t="str">
            <v>4153311</v>
          </cell>
          <cell r="B3683" t="str">
            <v>GR91-ALUGUEL DE EQUIP. CLASSIF. FISCAL EM SERVICO</v>
          </cell>
          <cell r="C3683">
            <v>1684202.52</v>
          </cell>
          <cell r="D3683">
            <v>4980532.4400000004</v>
          </cell>
          <cell r="H3683">
            <v>438333.92</v>
          </cell>
          <cell r="AY3683">
            <v>57365.88</v>
          </cell>
          <cell r="AZ3683">
            <v>194161.28</v>
          </cell>
          <cell r="BA3683">
            <v>7354596.04</v>
          </cell>
          <cell r="BC3683">
            <v>7354596.04</v>
          </cell>
          <cell r="BD3683">
            <v>107375.32</v>
          </cell>
        </row>
        <row r="3684">
          <cell r="A3684" t="str">
            <v>CBAG32120304</v>
          </cell>
          <cell r="B3684" t="str">
            <v>(-) Créditos de PIS e Cofins</v>
          </cell>
          <cell r="C3684">
            <v>-921228.6</v>
          </cell>
          <cell r="D3684">
            <v>-1556918.83</v>
          </cell>
          <cell r="G3684">
            <v>-554293.68999999994</v>
          </cell>
          <cell r="H3684">
            <v>-146521.53</v>
          </cell>
          <cell r="AT3684">
            <v>-1036</v>
          </cell>
          <cell r="AY3684">
            <v>-21346.2</v>
          </cell>
          <cell r="AZ3684">
            <v>-47100.25</v>
          </cell>
          <cell r="BA3684">
            <v>-3248445.1</v>
          </cell>
          <cell r="BC3684">
            <v>-3248445.1</v>
          </cell>
          <cell r="BD3684">
            <v>-22160.11</v>
          </cell>
        </row>
        <row r="3685">
          <cell r="A3685" t="str">
            <v>4113398</v>
          </cell>
          <cell r="B3685" t="str">
            <v>GR91-CREDITO DE COFINS</v>
          </cell>
          <cell r="C3685">
            <v>-5782.02</v>
          </cell>
          <cell r="D3685">
            <v>-827770.77</v>
          </cell>
          <cell r="G3685">
            <v>-444283.06</v>
          </cell>
          <cell r="AT3685">
            <v>-851.2</v>
          </cell>
          <cell r="AZ3685">
            <v>0</v>
          </cell>
          <cell r="BA3685">
            <v>-1278687.05</v>
          </cell>
          <cell r="BC3685">
            <v>-1278687.05</v>
          </cell>
          <cell r="BD3685">
            <v>0</v>
          </cell>
        </row>
        <row r="3686">
          <cell r="A3686" t="str">
            <v>4113399</v>
          </cell>
          <cell r="B3686" t="str">
            <v>GR91-CREDITO DE PIS</v>
          </cell>
          <cell r="C3686">
            <v>-1255.3</v>
          </cell>
          <cell r="D3686">
            <v>-179713.39</v>
          </cell>
          <cell r="G3686">
            <v>-96456.23</v>
          </cell>
          <cell r="AT3686">
            <v>-184.8</v>
          </cell>
          <cell r="AZ3686">
            <v>0</v>
          </cell>
          <cell r="BA3686">
            <v>-277609.71999999997</v>
          </cell>
          <cell r="BC3686">
            <v>-277609.71999999997</v>
          </cell>
          <cell r="BD3686">
            <v>0</v>
          </cell>
        </row>
        <row r="3687">
          <cell r="A3687" t="str">
            <v>4123398</v>
          </cell>
          <cell r="B3687" t="str">
            <v>GR91-CREDITO DE COFINS</v>
          </cell>
        </row>
        <row r="3688">
          <cell r="A3688" t="str">
            <v>4123399</v>
          </cell>
          <cell r="B3688" t="str">
            <v>GR91-CREDITO DE PIS</v>
          </cell>
        </row>
        <row r="3689">
          <cell r="A3689" t="str">
            <v>4153398</v>
          </cell>
          <cell r="B3689" t="str">
            <v>GR91-CREDITO DE COFINS</v>
          </cell>
          <cell r="C3689">
            <v>-751119.25</v>
          </cell>
          <cell r="D3689">
            <v>-451427.4</v>
          </cell>
          <cell r="G3689">
            <v>-11136.6</v>
          </cell>
          <cell r="H3689">
            <v>-120385.26</v>
          </cell>
          <cell r="AY3689">
            <v>-17538.52</v>
          </cell>
          <cell r="AZ3689">
            <v>-38698.519999999997</v>
          </cell>
          <cell r="BA3689">
            <v>-1390305.55</v>
          </cell>
          <cell r="BC3689">
            <v>-1390305.55</v>
          </cell>
          <cell r="BD3689">
            <v>-18207.21</v>
          </cell>
        </row>
        <row r="3690">
          <cell r="A3690" t="str">
            <v>4153399</v>
          </cell>
          <cell r="B3690" t="str">
            <v>GR91-CREDITO DE PIS</v>
          </cell>
          <cell r="C3690">
            <v>-163072.03</v>
          </cell>
          <cell r="D3690">
            <v>-98007.27</v>
          </cell>
          <cell r="G3690">
            <v>-2417.8000000000002</v>
          </cell>
          <cell r="H3690">
            <v>-26136.27</v>
          </cell>
          <cell r="AY3690">
            <v>-3807.68</v>
          </cell>
          <cell r="AZ3690">
            <v>-8401.73</v>
          </cell>
          <cell r="BA3690">
            <v>-301842.78000000003</v>
          </cell>
          <cell r="BC3690">
            <v>-301842.78000000003</v>
          </cell>
          <cell r="BD3690">
            <v>-3952.9</v>
          </cell>
        </row>
        <row r="3691">
          <cell r="A3691" t="str">
            <v>CBAG32120305</v>
          </cell>
          <cell r="B3691" t="str">
            <v>(-) Reclassificação IFRS 16</v>
          </cell>
          <cell r="C3691">
            <v>-19719505.699999999</v>
          </cell>
          <cell r="D3691">
            <v>-52501377.609999999</v>
          </cell>
          <cell r="H3691">
            <v>-1913232.45</v>
          </cell>
          <cell r="U3691">
            <v>-58169.56</v>
          </cell>
          <cell r="AN3691">
            <v>-390744</v>
          </cell>
          <cell r="AP3691">
            <v>-159750.20000000001</v>
          </cell>
          <cell r="AQ3691">
            <v>-166014.9</v>
          </cell>
          <cell r="AR3691">
            <v>-170937.5</v>
          </cell>
          <cell r="AS3691">
            <v>-170937.5</v>
          </cell>
          <cell r="AY3691">
            <v>-271304.07</v>
          </cell>
          <cell r="AZ3691">
            <v>-790634.9</v>
          </cell>
          <cell r="BA3691">
            <v>-76312608.390000001</v>
          </cell>
          <cell r="BC3691">
            <v>-76312608.390000001</v>
          </cell>
          <cell r="BD3691">
            <v>-554742.01</v>
          </cell>
        </row>
        <row r="3692">
          <cell r="A3692" t="str">
            <v>4113397</v>
          </cell>
          <cell r="B3692" t="str">
            <v>GR91-(-)ARREND ALUGUEIS - RECLASSIFIC IFRS 16</v>
          </cell>
          <cell r="C3692">
            <v>-10237195.550000001</v>
          </cell>
          <cell r="D3692">
            <v>-38827327.729999997</v>
          </cell>
          <cell r="AN3692">
            <v>-390744</v>
          </cell>
          <cell r="AP3692">
            <v>-159750.20000000001</v>
          </cell>
          <cell r="AQ3692">
            <v>-166014.9</v>
          </cell>
          <cell r="AR3692">
            <v>-170937.5</v>
          </cell>
          <cell r="AS3692">
            <v>-170937.5</v>
          </cell>
          <cell r="AZ3692">
            <v>0</v>
          </cell>
          <cell r="BA3692">
            <v>-50122907.380000003</v>
          </cell>
          <cell r="BC3692">
            <v>-50122907.380000003</v>
          </cell>
          <cell r="BD3692">
            <v>0</v>
          </cell>
        </row>
        <row r="3693">
          <cell r="A3693" t="str">
            <v>4123397</v>
          </cell>
          <cell r="B3693" t="str">
            <v>GR91-(-)ARREND ALUGUEIS - RECLASSIFIC IFRS 16</v>
          </cell>
        </row>
        <row r="3694">
          <cell r="A3694" t="str">
            <v>4153397</v>
          </cell>
          <cell r="B3694" t="str">
            <v>GR91-(-)ARREND ALUGUEIS - RECLASSIFIC IFRS 16</v>
          </cell>
          <cell r="C3694">
            <v>-9482310.1500000004</v>
          </cell>
          <cell r="D3694">
            <v>-13674049.880000001</v>
          </cell>
          <cell r="H3694">
            <v>-1913232.45</v>
          </cell>
          <cell r="U3694">
            <v>-58169.56</v>
          </cell>
          <cell r="AY3694">
            <v>-271304.07</v>
          </cell>
          <cell r="AZ3694">
            <v>-790634.9</v>
          </cell>
          <cell r="BA3694">
            <v>-26189701.010000002</v>
          </cell>
          <cell r="BC3694">
            <v>-26189701.010000002</v>
          </cell>
          <cell r="BD3694">
            <v>-554742.01</v>
          </cell>
        </row>
        <row r="3695">
          <cell r="A3695" t="str">
            <v>CBAG321204</v>
          </cell>
          <cell r="B3695" t="str">
            <v>Seguros</v>
          </cell>
          <cell r="C3695">
            <v>16693028.1</v>
          </cell>
          <cell r="D3695">
            <v>6113475.9699999997</v>
          </cell>
          <cell r="E3695">
            <v>788810.09</v>
          </cell>
          <cell r="F3695">
            <v>586471.80000000005</v>
          </cell>
          <cell r="G3695">
            <v>166138.34</v>
          </cell>
          <cell r="H3695">
            <v>119116.02</v>
          </cell>
          <cell r="I3695">
            <v>384048.42</v>
          </cell>
          <cell r="J3695">
            <v>383634.92</v>
          </cell>
          <cell r="K3695">
            <v>473480.27</v>
          </cell>
          <cell r="L3695">
            <v>388884.07</v>
          </cell>
          <cell r="M3695">
            <v>383649.47</v>
          </cell>
          <cell r="N3695">
            <v>445492.63</v>
          </cell>
          <cell r="O3695">
            <v>221370.76</v>
          </cell>
          <cell r="P3695">
            <v>58299.55</v>
          </cell>
          <cell r="Q3695">
            <v>432887.05</v>
          </cell>
          <cell r="R3695">
            <v>662968.6</v>
          </cell>
          <cell r="S3695">
            <v>947577.57</v>
          </cell>
          <cell r="T3695">
            <v>912238.41</v>
          </cell>
          <cell r="U3695">
            <v>43055.86</v>
          </cell>
          <cell r="V3695">
            <v>212421.17</v>
          </cell>
          <cell r="W3695">
            <v>212073.64</v>
          </cell>
          <cell r="X3695">
            <v>213534.26</v>
          </cell>
          <cell r="Y3695">
            <v>194708.48000000001</v>
          </cell>
          <cell r="Z3695">
            <v>197673.69</v>
          </cell>
          <cell r="AA3695">
            <v>194542.05</v>
          </cell>
          <cell r="AB3695">
            <v>191019.29</v>
          </cell>
          <cell r="AC3695">
            <v>246864.14</v>
          </cell>
          <cell r="AD3695">
            <v>248971.43</v>
          </cell>
          <cell r="AE3695">
            <v>333491.95</v>
          </cell>
          <cell r="AF3695">
            <v>250863.91</v>
          </cell>
          <cell r="AG3695">
            <v>243071.31</v>
          </cell>
          <cell r="AH3695">
            <v>249966.79</v>
          </cell>
          <cell r="AI3695">
            <v>95889.18</v>
          </cell>
          <cell r="AJ3695">
            <v>166955.57999999999</v>
          </cell>
          <cell r="AK3695">
            <v>187203.97</v>
          </cell>
          <cell r="AL3695">
            <v>184958.52</v>
          </cell>
          <cell r="AN3695">
            <v>656356.78</v>
          </cell>
          <cell r="AP3695">
            <v>309092.25</v>
          </cell>
          <cell r="AQ3695">
            <v>292127.83</v>
          </cell>
          <cell r="AR3695">
            <v>341593.8</v>
          </cell>
          <cell r="AS3695">
            <v>307109.73</v>
          </cell>
          <cell r="AT3695">
            <v>448488.89</v>
          </cell>
          <cell r="AU3695">
            <v>986881</v>
          </cell>
          <cell r="AV3695">
            <v>196536.11</v>
          </cell>
          <cell r="AW3695">
            <v>243396.04</v>
          </cell>
          <cell r="AX3695">
            <v>158356.93</v>
          </cell>
          <cell r="AY3695">
            <v>1132711.8600000001</v>
          </cell>
          <cell r="AZ3695">
            <v>3558786.99</v>
          </cell>
          <cell r="BA3695">
            <v>42460275.469999999</v>
          </cell>
          <cell r="BC3695">
            <v>42460275.469999999</v>
          </cell>
          <cell r="BD3695">
            <v>2247945.62</v>
          </cell>
        </row>
        <row r="3696">
          <cell r="A3696" t="str">
            <v>CBAG32120401</v>
          </cell>
          <cell r="B3696" t="str">
            <v>Seguros</v>
          </cell>
          <cell r="C3696">
            <v>16693028.1</v>
          </cell>
          <cell r="D3696">
            <v>6113475.9699999997</v>
          </cell>
          <cell r="E3696">
            <v>788810.09</v>
          </cell>
          <cell r="F3696">
            <v>586471.80000000005</v>
          </cell>
          <cell r="G3696">
            <v>166138.34</v>
          </cell>
          <cell r="H3696">
            <v>119116.02</v>
          </cell>
          <cell r="I3696">
            <v>384048.42</v>
          </cell>
          <cell r="J3696">
            <v>383634.92</v>
          </cell>
          <cell r="K3696">
            <v>473480.27</v>
          </cell>
          <cell r="L3696">
            <v>388884.07</v>
          </cell>
          <cell r="M3696">
            <v>383649.47</v>
          </cell>
          <cell r="N3696">
            <v>445492.63</v>
          </cell>
          <cell r="O3696">
            <v>221370.76</v>
          </cell>
          <cell r="P3696">
            <v>58299.55</v>
          </cell>
          <cell r="Q3696">
            <v>432887.05</v>
          </cell>
          <cell r="R3696">
            <v>662968.6</v>
          </cell>
          <cell r="S3696">
            <v>947577.57</v>
          </cell>
          <cell r="T3696">
            <v>912238.41</v>
          </cell>
          <cell r="U3696">
            <v>43055.86</v>
          </cell>
          <cell r="V3696">
            <v>212421.17</v>
          </cell>
          <cell r="W3696">
            <v>212073.64</v>
          </cell>
          <cell r="X3696">
            <v>213534.26</v>
          </cell>
          <cell r="Y3696">
            <v>194708.48000000001</v>
          </cell>
          <cell r="Z3696">
            <v>197673.69</v>
          </cell>
          <cell r="AA3696">
            <v>194542.05</v>
          </cell>
          <cell r="AB3696">
            <v>191019.29</v>
          </cell>
          <cell r="AC3696">
            <v>246864.14</v>
          </cell>
          <cell r="AD3696">
            <v>248971.43</v>
          </cell>
          <cell r="AE3696">
            <v>333491.95</v>
          </cell>
          <cell r="AF3696">
            <v>250863.91</v>
          </cell>
          <cell r="AG3696">
            <v>243071.31</v>
          </cell>
          <cell r="AH3696">
            <v>249966.79</v>
          </cell>
          <cell r="AI3696">
            <v>95889.18</v>
          </cell>
          <cell r="AJ3696">
            <v>166955.57999999999</v>
          </cell>
          <cell r="AK3696">
            <v>187203.97</v>
          </cell>
          <cell r="AL3696">
            <v>184958.52</v>
          </cell>
          <cell r="AN3696">
            <v>656356.78</v>
          </cell>
          <cell r="AP3696">
            <v>309092.25</v>
          </cell>
          <cell r="AQ3696">
            <v>292127.83</v>
          </cell>
          <cell r="AR3696">
            <v>341593.8</v>
          </cell>
          <cell r="AS3696">
            <v>307109.73</v>
          </cell>
          <cell r="AT3696">
            <v>448488.89</v>
          </cell>
          <cell r="AU3696">
            <v>986881</v>
          </cell>
          <cell r="AV3696">
            <v>196536.11</v>
          </cell>
          <cell r="AW3696">
            <v>243396.04</v>
          </cell>
          <cell r="AX3696">
            <v>158356.93</v>
          </cell>
          <cell r="AY3696">
            <v>1132711.8600000001</v>
          </cell>
          <cell r="AZ3696">
            <v>3558786.99</v>
          </cell>
          <cell r="BA3696">
            <v>42460275.469999999</v>
          </cell>
          <cell r="BC3696">
            <v>42460275.469999999</v>
          </cell>
          <cell r="BD3696">
            <v>2247945.62</v>
          </cell>
        </row>
        <row r="3697">
          <cell r="A3697" t="str">
            <v>4113600</v>
          </cell>
          <cell r="B3697" t="str">
            <v>GR92-SEGUROS / PATRIMONIAIS</v>
          </cell>
          <cell r="C3697">
            <v>13293715.42</v>
          </cell>
          <cell r="D3697">
            <v>2503810.88</v>
          </cell>
          <cell r="E3697">
            <v>299116.82</v>
          </cell>
          <cell r="F3697">
            <v>584475.69999999995</v>
          </cell>
          <cell r="G3697">
            <v>164729.66</v>
          </cell>
          <cell r="I3697">
            <v>359445.26</v>
          </cell>
          <cell r="J3697">
            <v>359171.38</v>
          </cell>
          <cell r="K3697">
            <v>447670.08</v>
          </cell>
          <cell r="L3697">
            <v>364639.19</v>
          </cell>
          <cell r="M3697">
            <v>358348.78</v>
          </cell>
          <cell r="N3697">
            <v>419960.04</v>
          </cell>
          <cell r="O3697">
            <v>197610.09</v>
          </cell>
          <cell r="Q3697">
            <v>407038.7</v>
          </cell>
          <cell r="R3697">
            <v>636126.49</v>
          </cell>
          <cell r="S3697">
            <v>919475.05</v>
          </cell>
          <cell r="T3697">
            <v>884146.95</v>
          </cell>
          <cell r="V3697">
            <v>202692.14</v>
          </cell>
          <cell r="W3697">
            <v>202355.67</v>
          </cell>
          <cell r="X3697">
            <v>203805.23</v>
          </cell>
          <cell r="Y3697">
            <v>185089.89</v>
          </cell>
          <cell r="Z3697">
            <v>188033.01</v>
          </cell>
          <cell r="AA3697">
            <v>184923.44</v>
          </cell>
          <cell r="AB3697">
            <v>181422.79</v>
          </cell>
          <cell r="AC3697">
            <v>236936.36</v>
          </cell>
          <cell r="AD3697">
            <v>239032.65</v>
          </cell>
          <cell r="AE3697">
            <v>323045.2</v>
          </cell>
          <cell r="AF3697">
            <v>240914.08</v>
          </cell>
          <cell r="AG3697">
            <v>233165.62</v>
          </cell>
          <cell r="AH3697">
            <v>240016.96</v>
          </cell>
          <cell r="AI3697">
            <v>57379.519999999997</v>
          </cell>
          <cell r="AJ3697">
            <v>128376.99</v>
          </cell>
          <cell r="AK3697">
            <v>148599.32</v>
          </cell>
          <cell r="AL3697">
            <v>146363.87</v>
          </cell>
          <cell r="AN3697">
            <v>648155.92000000004</v>
          </cell>
          <cell r="AP3697">
            <v>305157.05</v>
          </cell>
          <cell r="AQ3697">
            <v>288012.86</v>
          </cell>
          <cell r="AR3697">
            <v>337701.79</v>
          </cell>
          <cell r="AS3697">
            <v>303057.15000000002</v>
          </cell>
          <cell r="AT3697">
            <v>332263.28000000003</v>
          </cell>
          <cell r="AU3697">
            <v>820994.52</v>
          </cell>
          <cell r="AV3697">
            <v>16403.87</v>
          </cell>
          <cell r="AW3697">
            <v>33042</v>
          </cell>
          <cell r="AX3697">
            <v>4936.5600000000004</v>
          </cell>
          <cell r="BA3697">
            <v>28631358.23</v>
          </cell>
          <cell r="BC3697">
            <v>28631358.23</v>
          </cell>
        </row>
        <row r="3698">
          <cell r="A3698" t="str">
            <v>4113601</v>
          </cell>
          <cell r="B3698" t="str">
            <v>GR92-SEGUROS / TRANSPORTE</v>
          </cell>
          <cell r="D3698">
            <v>46006</v>
          </cell>
          <cell r="BA3698">
            <v>46006</v>
          </cell>
          <cell r="BC3698">
            <v>46006</v>
          </cell>
        </row>
        <row r="3699">
          <cell r="A3699" t="str">
            <v>4113602</v>
          </cell>
          <cell r="B3699" t="str">
            <v>GR92-SEGUROS / RESPONSABILIDADE CIVIL</v>
          </cell>
          <cell r="I3699">
            <v>23974.94</v>
          </cell>
          <cell r="J3699">
            <v>23974.94</v>
          </cell>
          <cell r="K3699">
            <v>24504.94</v>
          </cell>
          <cell r="L3699">
            <v>23974.93</v>
          </cell>
          <cell r="M3699">
            <v>24228.89</v>
          </cell>
          <cell r="N3699">
            <v>24460.79</v>
          </cell>
          <cell r="O3699">
            <v>23157.83</v>
          </cell>
          <cell r="Q3699">
            <v>25668.35</v>
          </cell>
          <cell r="R3699">
            <v>26662.11</v>
          </cell>
          <cell r="S3699">
            <v>27832.57</v>
          </cell>
          <cell r="T3699">
            <v>27821.51</v>
          </cell>
          <cell r="V3699">
            <v>9729.0300000000007</v>
          </cell>
          <cell r="W3699">
            <v>9717.9699999999993</v>
          </cell>
          <cell r="X3699">
            <v>9729.0300000000007</v>
          </cell>
          <cell r="Y3699">
            <v>9618.59</v>
          </cell>
          <cell r="Z3699">
            <v>9640.68</v>
          </cell>
          <cell r="AA3699">
            <v>9618.61</v>
          </cell>
          <cell r="AB3699">
            <v>9596.5</v>
          </cell>
          <cell r="AC3699">
            <v>9927.7800000000007</v>
          </cell>
          <cell r="AD3699">
            <v>9938.7800000000007</v>
          </cell>
          <cell r="AE3699">
            <v>10446.75</v>
          </cell>
          <cell r="AF3699">
            <v>9949.83</v>
          </cell>
          <cell r="AG3699">
            <v>9905.69</v>
          </cell>
          <cell r="AH3699">
            <v>9949.83</v>
          </cell>
          <cell r="AI3699">
            <v>38509.660000000003</v>
          </cell>
          <cell r="AJ3699">
            <v>38578.589999999997</v>
          </cell>
          <cell r="AK3699">
            <v>38604.65</v>
          </cell>
          <cell r="AL3699">
            <v>38594.65</v>
          </cell>
          <cell r="AZ3699">
            <v>0</v>
          </cell>
          <cell r="BA3699">
            <v>558318.42000000004</v>
          </cell>
          <cell r="BC3699">
            <v>558318.42000000004</v>
          </cell>
          <cell r="BD3699">
            <v>0</v>
          </cell>
        </row>
        <row r="3700">
          <cell r="A3700" t="str">
            <v>4113603</v>
          </cell>
          <cell r="B3700" t="str">
            <v>GR92-SEGUROS / VIAGEM AO EXTERIOR</v>
          </cell>
          <cell r="C3700">
            <v>136.52000000000001</v>
          </cell>
          <cell r="D3700">
            <v>19243.669999999998</v>
          </cell>
          <cell r="AY3700">
            <v>2592.52</v>
          </cell>
          <cell r="AZ3700">
            <v>0</v>
          </cell>
          <cell r="BA3700">
            <v>21972.71</v>
          </cell>
          <cell r="BC3700">
            <v>21972.71</v>
          </cell>
          <cell r="BD3700">
            <v>0</v>
          </cell>
        </row>
        <row r="3701">
          <cell r="A3701" t="str">
            <v>4113604</v>
          </cell>
          <cell r="B3701" t="str">
            <v>GR92-SEGUROS / GARANTIA</v>
          </cell>
          <cell r="I3701">
            <v>358.27</v>
          </cell>
          <cell r="J3701">
            <v>488.6</v>
          </cell>
          <cell r="K3701">
            <v>1035.3</v>
          </cell>
          <cell r="L3701">
            <v>269.95</v>
          </cell>
          <cell r="M3701">
            <v>1071.8</v>
          </cell>
          <cell r="N3701">
            <v>1071.8</v>
          </cell>
          <cell r="S3701">
            <v>269.95</v>
          </cell>
          <cell r="T3701">
            <v>269.95</v>
          </cell>
          <cell r="AZ3701">
            <v>0</v>
          </cell>
          <cell r="BA3701">
            <v>4835.62</v>
          </cell>
          <cell r="BC3701">
            <v>4835.62</v>
          </cell>
          <cell r="BD3701">
            <v>0</v>
          </cell>
        </row>
        <row r="3702">
          <cell r="A3702" t="str">
            <v>4123600</v>
          </cell>
          <cell r="B3702" t="str">
            <v>GR92-SEGUROS / PATRIMONIAIS</v>
          </cell>
          <cell r="H3702">
            <v>113050.1</v>
          </cell>
          <cell r="BA3702">
            <v>113050.1</v>
          </cell>
          <cell r="BC3702">
            <v>113050.1</v>
          </cell>
        </row>
        <row r="3703">
          <cell r="A3703" t="str">
            <v>4123604</v>
          </cell>
          <cell r="B3703" t="str">
            <v>GR92-SEGUROS / GARANTIA</v>
          </cell>
        </row>
        <row r="3704">
          <cell r="A3704" t="str">
            <v>4133604</v>
          </cell>
          <cell r="B3704" t="str">
            <v>GR92-SEGUROS / GARANTIA</v>
          </cell>
        </row>
        <row r="3705">
          <cell r="A3705" t="str">
            <v>4133605</v>
          </cell>
          <cell r="B3705" t="str">
            <v>GR92-SEGUROS / OUTROS</v>
          </cell>
          <cell r="E3705">
            <v>32194.25</v>
          </cell>
          <cell r="BA3705">
            <v>32194.25</v>
          </cell>
          <cell r="BC3705">
            <v>32194.25</v>
          </cell>
        </row>
        <row r="3706">
          <cell r="A3706" t="str">
            <v>4153600</v>
          </cell>
          <cell r="B3706" t="str">
            <v>GR92-SEGUROS / PATRIMONIAIS</v>
          </cell>
          <cell r="C3706">
            <v>164809.57</v>
          </cell>
          <cell r="D3706">
            <v>241786.07</v>
          </cell>
          <cell r="E3706">
            <v>391723.08</v>
          </cell>
          <cell r="F3706">
            <v>1996.1</v>
          </cell>
          <cell r="G3706">
            <v>1408.68</v>
          </cell>
          <cell r="H3706">
            <v>6065.92</v>
          </cell>
          <cell r="AN3706">
            <v>0</v>
          </cell>
          <cell r="AP3706">
            <v>0</v>
          </cell>
          <cell r="AQ3706">
            <v>0</v>
          </cell>
          <cell r="AR3706">
            <v>0</v>
          </cell>
          <cell r="AS3706">
            <v>0</v>
          </cell>
          <cell r="AU3706">
            <v>12466.11</v>
          </cell>
          <cell r="AV3706">
            <v>26711.87</v>
          </cell>
          <cell r="AW3706">
            <v>56933.67</v>
          </cell>
          <cell r="AY3706">
            <v>921855.53</v>
          </cell>
          <cell r="BA3706">
            <v>1825756.6</v>
          </cell>
          <cell r="BC3706">
            <v>1825756.6</v>
          </cell>
        </row>
        <row r="3707">
          <cell r="A3707" t="str">
            <v>4153602</v>
          </cell>
          <cell r="B3707" t="str">
            <v>GR92-SEGUROS / RESPONSABILIDADE CIVIL</v>
          </cell>
          <cell r="C3707">
            <v>1772662.7</v>
          </cell>
          <cell r="D3707">
            <v>2742833.46</v>
          </cell>
          <cell r="P3707">
            <v>58299.55</v>
          </cell>
          <cell r="U3707">
            <v>43055.86</v>
          </cell>
          <cell r="AN3707">
            <v>8200.86</v>
          </cell>
          <cell r="AP3707">
            <v>3935.2</v>
          </cell>
          <cell r="AQ3707">
            <v>4114.97</v>
          </cell>
          <cell r="AR3707">
            <v>3892.01</v>
          </cell>
          <cell r="AS3707">
            <v>4052.58</v>
          </cell>
          <cell r="AT3707">
            <v>116225.61</v>
          </cell>
          <cell r="AU3707">
            <v>153420.37</v>
          </cell>
          <cell r="AV3707">
            <v>153420.37</v>
          </cell>
          <cell r="AW3707">
            <v>153420.37</v>
          </cell>
          <cell r="AX3707">
            <v>153420.37</v>
          </cell>
          <cell r="AY3707">
            <v>190530.42</v>
          </cell>
          <cell r="AZ3707">
            <v>2111811.52</v>
          </cell>
          <cell r="BA3707">
            <v>7673296.2199999997</v>
          </cell>
          <cell r="BC3707">
            <v>7673296.2199999997</v>
          </cell>
          <cell r="BD3707">
            <v>1888512.26</v>
          </cell>
        </row>
        <row r="3708">
          <cell r="A3708" t="str">
            <v>4153603</v>
          </cell>
          <cell r="B3708" t="str">
            <v>GR92-SEGUROS / VIAGEM AO EXTERIOR</v>
          </cell>
          <cell r="C3708">
            <v>5735.52</v>
          </cell>
          <cell r="D3708">
            <v>66953.210000000006</v>
          </cell>
          <cell r="AY3708">
            <v>5822.83</v>
          </cell>
          <cell r="AZ3708">
            <v>167945.92</v>
          </cell>
          <cell r="BA3708">
            <v>246457.48</v>
          </cell>
          <cell r="BC3708">
            <v>246457.48</v>
          </cell>
          <cell r="BD3708">
            <v>48647.73</v>
          </cell>
        </row>
        <row r="3709">
          <cell r="A3709" t="str">
            <v>4153604</v>
          </cell>
          <cell r="B3709" t="str">
            <v>GR92-SEGUROS / GARANTIA</v>
          </cell>
          <cell r="C3709">
            <v>1455968.37</v>
          </cell>
          <cell r="D3709">
            <v>492842.68</v>
          </cell>
          <cell r="I3709">
            <v>269.95</v>
          </cell>
          <cell r="K3709">
            <v>269.95</v>
          </cell>
          <cell r="O3709">
            <v>602.84</v>
          </cell>
          <cell r="Q3709">
            <v>180</v>
          </cell>
          <cell r="R3709">
            <v>180</v>
          </cell>
          <cell r="AY3709">
            <v>11910.56</v>
          </cell>
          <cell r="AZ3709">
            <v>1279029.55</v>
          </cell>
          <cell r="BA3709">
            <v>3241253.9</v>
          </cell>
          <cell r="BC3709">
            <v>3241253.9</v>
          </cell>
          <cell r="BD3709">
            <v>310785.63</v>
          </cell>
        </row>
        <row r="3710">
          <cell r="A3710" t="str">
            <v>4153605</v>
          </cell>
          <cell r="B3710" t="str">
            <v>GR92-SEGUROS / OUTROS</v>
          </cell>
          <cell r="E3710">
            <v>65775.94</v>
          </cell>
          <cell r="BA3710">
            <v>65775.94</v>
          </cell>
          <cell r="BC3710">
            <v>65775.94</v>
          </cell>
        </row>
        <row r="3711">
          <cell r="A3711" t="str">
            <v>CBAG321205</v>
          </cell>
          <cell r="B3711" t="str">
            <v>Tributos</v>
          </cell>
          <cell r="C3711">
            <v>12933112.82</v>
          </cell>
          <cell r="D3711">
            <v>42823312.990000002</v>
          </cell>
          <cell r="E3711">
            <v>2568511.56</v>
          </cell>
          <cell r="F3711">
            <v>99740.36</v>
          </cell>
          <cell r="G3711">
            <v>99433.279999999999</v>
          </cell>
          <cell r="H3711">
            <v>103525.06</v>
          </cell>
          <cell r="I3711">
            <v>89172.59</v>
          </cell>
          <cell r="J3711">
            <v>119189.22</v>
          </cell>
          <cell r="K3711">
            <v>228916.01</v>
          </cell>
          <cell r="L3711">
            <v>47058.39</v>
          </cell>
          <cell r="M3711">
            <v>132470.12</v>
          </cell>
          <cell r="N3711">
            <v>237360.23</v>
          </cell>
          <cell r="O3711">
            <v>47160.38</v>
          </cell>
          <cell r="P3711">
            <v>3028.5</v>
          </cell>
          <cell r="Q3711">
            <v>26494.49</v>
          </cell>
          <cell r="R3711">
            <v>73012.47</v>
          </cell>
          <cell r="S3711">
            <v>210200.14</v>
          </cell>
          <cell r="T3711">
            <v>70651.28</v>
          </cell>
          <cell r="U3711">
            <v>5414.15</v>
          </cell>
          <cell r="V3711">
            <v>69023.55</v>
          </cell>
          <cell r="W3711">
            <v>83007.48</v>
          </cell>
          <cell r="X3711">
            <v>82701.41</v>
          </cell>
          <cell r="Y3711">
            <v>51239.76</v>
          </cell>
          <cell r="Z3711">
            <v>47199.77</v>
          </cell>
          <cell r="AA3711">
            <v>92946.01</v>
          </cell>
          <cell r="AB3711">
            <v>51053.87</v>
          </cell>
          <cell r="AC3711">
            <v>62013.87</v>
          </cell>
          <cell r="AD3711">
            <v>49984</v>
          </cell>
          <cell r="AE3711">
            <v>229469.58</v>
          </cell>
          <cell r="AF3711">
            <v>132277.26999999999</v>
          </cell>
          <cell r="AG3711">
            <v>270927.84999999998</v>
          </cell>
          <cell r="AH3711">
            <v>56417.93</v>
          </cell>
          <cell r="AI3711">
            <v>13204.89</v>
          </cell>
          <cell r="AJ3711">
            <v>5623.44</v>
          </cell>
          <cell r="AK3711">
            <v>5438.55</v>
          </cell>
          <cell r="AL3711">
            <v>5097.7700000000004</v>
          </cell>
          <cell r="AM3711">
            <v>1492</v>
          </cell>
          <cell r="AN3711">
            <v>20772.68</v>
          </cell>
          <cell r="AO3711">
            <v>9114.6</v>
          </cell>
          <cell r="AP3711">
            <v>15937.92</v>
          </cell>
          <cell r="AQ3711">
            <v>22306.44</v>
          </cell>
          <cell r="AR3711">
            <v>28653.18</v>
          </cell>
          <cell r="AS3711">
            <v>15184.77</v>
          </cell>
          <cell r="AT3711">
            <v>263064.03999999998</v>
          </cell>
          <cell r="AU3711">
            <v>13653.9</v>
          </cell>
          <cell r="AV3711">
            <v>7281.75</v>
          </cell>
          <cell r="AW3711">
            <v>33261.33</v>
          </cell>
          <cell r="AX3711">
            <v>3119.42</v>
          </cell>
          <cell r="AY3711">
            <v>57757.37</v>
          </cell>
          <cell r="AZ3711">
            <v>139420.99</v>
          </cell>
          <cell r="BA3711">
            <v>61856411.43</v>
          </cell>
          <cell r="BC3711">
            <v>61856411.43</v>
          </cell>
          <cell r="BD3711">
            <v>979573.78</v>
          </cell>
        </row>
        <row r="3712">
          <cell r="A3712" t="str">
            <v>CBAG32120501</v>
          </cell>
          <cell r="B3712" t="str">
            <v>Federais</v>
          </cell>
          <cell r="C3712">
            <v>2271227.5099999998</v>
          </cell>
          <cell r="D3712">
            <v>3919814.85</v>
          </cell>
          <cell r="F3712">
            <v>67577.89</v>
          </cell>
          <cell r="G3712">
            <v>741.3</v>
          </cell>
          <cell r="H3712">
            <v>1621.71</v>
          </cell>
          <cell r="I3712">
            <v>0.01</v>
          </cell>
          <cell r="K3712">
            <v>50</v>
          </cell>
          <cell r="M3712">
            <v>4328.38</v>
          </cell>
          <cell r="O3712">
            <v>0.1</v>
          </cell>
          <cell r="Q3712">
            <v>90</v>
          </cell>
          <cell r="R3712">
            <v>17253.64</v>
          </cell>
          <cell r="S3712">
            <v>184.02</v>
          </cell>
          <cell r="T3712">
            <v>0</v>
          </cell>
          <cell r="U3712">
            <v>2166.15</v>
          </cell>
          <cell r="W3712">
            <v>11503.27</v>
          </cell>
          <cell r="X3712">
            <v>4837.8900000000003</v>
          </cell>
          <cell r="Y3712">
            <v>121.72</v>
          </cell>
          <cell r="Z3712">
            <v>164.8</v>
          </cell>
          <cell r="AC3712">
            <v>318.01</v>
          </cell>
          <cell r="AE3712">
            <v>0.95</v>
          </cell>
          <cell r="AG3712">
            <v>0.01</v>
          </cell>
          <cell r="AJ3712">
            <v>239.07</v>
          </cell>
          <cell r="AK3712">
            <v>59.08</v>
          </cell>
          <cell r="AL3712">
            <v>170.93</v>
          </cell>
          <cell r="AN3712">
            <v>10931.65</v>
          </cell>
          <cell r="AP3712">
            <v>6823.32</v>
          </cell>
          <cell r="AQ3712">
            <v>13191.84</v>
          </cell>
          <cell r="AR3712">
            <v>9683.7800000000007</v>
          </cell>
          <cell r="AS3712">
            <v>6964.13</v>
          </cell>
          <cell r="AT3712">
            <v>233353.67</v>
          </cell>
          <cell r="AW3712">
            <v>25820.48</v>
          </cell>
          <cell r="AY3712">
            <v>34290.97</v>
          </cell>
          <cell r="AZ3712">
            <v>5818.93</v>
          </cell>
          <cell r="BA3712">
            <v>6649350.0599999996</v>
          </cell>
          <cell r="BC3712">
            <v>6649350.0599999996</v>
          </cell>
          <cell r="BD3712">
            <v>930286.48</v>
          </cell>
        </row>
        <row r="3713">
          <cell r="A3713" t="str">
            <v>4113813</v>
          </cell>
          <cell r="B3713" t="str">
            <v>GR93-IMPOSTOS/TAXAS/CONTRIBUICOES-FEDERAIS</v>
          </cell>
          <cell r="C3713">
            <v>1092745.6000000001</v>
          </cell>
          <cell r="D3713">
            <v>9640.68</v>
          </cell>
          <cell r="O3713">
            <v>0.1</v>
          </cell>
          <cell r="Y3713">
            <v>121.72</v>
          </cell>
          <cell r="AQ3713">
            <v>10748.26</v>
          </cell>
          <cell r="AZ3713">
            <v>0</v>
          </cell>
          <cell r="BA3713">
            <v>1113256.3600000001</v>
          </cell>
          <cell r="BC3713">
            <v>1113256.3600000001</v>
          </cell>
          <cell r="BD3713">
            <v>0</v>
          </cell>
        </row>
        <row r="3714">
          <cell r="A3714" t="str">
            <v>4113814</v>
          </cell>
          <cell r="B3714" t="str">
            <v>GR93-INSS-SERVICOS PRESTADOS-PESSOA FISICA</v>
          </cell>
          <cell r="Q3714">
            <v>90</v>
          </cell>
          <cell r="AZ3714">
            <v>0</v>
          </cell>
          <cell r="BA3714">
            <v>90</v>
          </cell>
          <cell r="BC3714">
            <v>90</v>
          </cell>
          <cell r="BD3714">
            <v>0</v>
          </cell>
        </row>
        <row r="3715">
          <cell r="A3715" t="str">
            <v>4123805</v>
          </cell>
          <cell r="B3715" t="str">
            <v>GR93-FUNDO UNIVERSALIZACAO SERVICOS TELECOM#FUST</v>
          </cell>
        </row>
        <row r="3716">
          <cell r="A3716" t="str">
            <v>4123806</v>
          </cell>
          <cell r="B3716" t="str">
            <v>GR93-FUNDO SETORIAL DESENV TECNOL TELECOM-FUNTTEL</v>
          </cell>
        </row>
        <row r="3717">
          <cell r="A3717" t="str">
            <v>4123813</v>
          </cell>
          <cell r="B3717" t="str">
            <v>GR93-IMPOSTOS/TAXAS/CONTRIBUICOES-FEDERAIS</v>
          </cell>
        </row>
        <row r="3718">
          <cell r="A3718" t="str">
            <v>4153813</v>
          </cell>
          <cell r="B3718" t="str">
            <v>GR93-IMPOSTOS/TAXAS/CONTRIBUICOES-FEDERAIS</v>
          </cell>
          <cell r="C3718">
            <v>632500.79</v>
          </cell>
          <cell r="D3718">
            <v>1756658.22</v>
          </cell>
          <cell r="F3718">
            <v>67315.990000000005</v>
          </cell>
          <cell r="G3718">
            <v>741.3</v>
          </cell>
          <cell r="H3718">
            <v>1111.6099999999999</v>
          </cell>
          <cell r="I3718">
            <v>0.01</v>
          </cell>
          <cell r="M3718">
            <v>4328.38</v>
          </cell>
          <cell r="R3718">
            <v>17253.64</v>
          </cell>
          <cell r="S3718">
            <v>0.02</v>
          </cell>
          <cell r="T3718">
            <v>0</v>
          </cell>
          <cell r="U3718">
            <v>2166.15</v>
          </cell>
          <cell r="W3718">
            <v>11503.27</v>
          </cell>
          <cell r="X3718">
            <v>4837.8900000000003</v>
          </cell>
          <cell r="Z3718">
            <v>164.8</v>
          </cell>
          <cell r="AC3718">
            <v>318.01</v>
          </cell>
          <cell r="AE3718">
            <v>-59.05</v>
          </cell>
          <cell r="AG3718">
            <v>0.01</v>
          </cell>
          <cell r="AJ3718">
            <v>239.07</v>
          </cell>
          <cell r="AK3718">
            <v>59.08</v>
          </cell>
          <cell r="AL3718">
            <v>170.93</v>
          </cell>
          <cell r="AN3718">
            <v>10931.65</v>
          </cell>
          <cell r="AP3718">
            <v>6421.05</v>
          </cell>
          <cell r="AQ3718">
            <v>1064.8800000000001</v>
          </cell>
          <cell r="AR3718">
            <v>8710.2800000000007</v>
          </cell>
          <cell r="AS3718">
            <v>5906.05</v>
          </cell>
          <cell r="AT3718">
            <v>233353.67</v>
          </cell>
          <cell r="AW3718">
            <v>25820.48</v>
          </cell>
          <cell r="AY3718">
            <v>34190.97</v>
          </cell>
          <cell r="AZ3718">
            <v>4884.75</v>
          </cell>
          <cell r="BA3718">
            <v>2830593.9</v>
          </cell>
          <cell r="BC3718">
            <v>2830593.9</v>
          </cell>
          <cell r="BD3718">
            <v>927740.33</v>
          </cell>
        </row>
        <row r="3719">
          <cell r="A3719" t="str">
            <v>4153814</v>
          </cell>
          <cell r="B3719" t="str">
            <v>GR93-INSS-SERVICOS PRESTADOS-PESSOA FISICA</v>
          </cell>
          <cell r="C3719">
            <v>4794.38</v>
          </cell>
          <cell r="D3719">
            <v>84849.19</v>
          </cell>
          <cell r="F3719">
            <v>261.89999999999998</v>
          </cell>
          <cell r="H3719">
            <v>510.1</v>
          </cell>
          <cell r="K3719">
            <v>50</v>
          </cell>
          <cell r="S3719">
            <v>184</v>
          </cell>
          <cell r="AE3719">
            <v>60</v>
          </cell>
          <cell r="AP3719">
            <v>402.27</v>
          </cell>
          <cell r="AQ3719">
            <v>1378.7</v>
          </cell>
          <cell r="AR3719">
            <v>973.5</v>
          </cell>
          <cell r="AS3719">
            <v>1058.08</v>
          </cell>
          <cell r="AY3719">
            <v>100</v>
          </cell>
          <cell r="AZ3719">
            <v>934.18</v>
          </cell>
          <cell r="BA3719">
            <v>95556.3</v>
          </cell>
          <cell r="BC3719">
            <v>95556.3</v>
          </cell>
          <cell r="BD3719">
            <v>2546.15</v>
          </cell>
        </row>
        <row r="3720">
          <cell r="A3720" t="str">
            <v>4153818</v>
          </cell>
          <cell r="B3720" t="str">
            <v>GR93-COFINS-RESIDUAL DE CREDITOS</v>
          </cell>
          <cell r="C3720">
            <v>444572.9</v>
          </cell>
          <cell r="D3720">
            <v>1699661.35</v>
          </cell>
          <cell r="BA3720">
            <v>2144234.25</v>
          </cell>
          <cell r="BC3720">
            <v>2144234.25</v>
          </cell>
        </row>
        <row r="3721">
          <cell r="A3721" t="str">
            <v>4153819</v>
          </cell>
          <cell r="B3721" t="str">
            <v>GR93-PIS-RESIDUAL DE CREDITOS</v>
          </cell>
          <cell r="C3721">
            <v>96613.84</v>
          </cell>
          <cell r="D3721">
            <v>369005.41</v>
          </cell>
          <cell r="BA3721">
            <v>465619.25</v>
          </cell>
          <cell r="BC3721">
            <v>465619.25</v>
          </cell>
        </row>
        <row r="3722">
          <cell r="A3722" t="str">
            <v>CBAG32120502</v>
          </cell>
          <cell r="B3722" t="str">
            <v>Estaduais</v>
          </cell>
          <cell r="C3722">
            <v>9072754.0099999998</v>
          </cell>
          <cell r="D3722">
            <v>36933989.299999997</v>
          </cell>
          <cell r="E3722">
            <v>2255230.58</v>
          </cell>
          <cell r="F3722">
            <v>6174.12</v>
          </cell>
          <cell r="G3722">
            <v>26654.85</v>
          </cell>
          <cell r="H3722">
            <v>658.5</v>
          </cell>
          <cell r="I3722">
            <v>88413.57</v>
          </cell>
          <cell r="J3722">
            <v>88430.22</v>
          </cell>
          <cell r="K3722">
            <v>204708</v>
          </cell>
          <cell r="L3722">
            <v>45559.79</v>
          </cell>
          <cell r="M3722">
            <v>81541.820000000007</v>
          </cell>
          <cell r="N3722">
            <v>181203.69</v>
          </cell>
          <cell r="O3722">
            <v>21482.94</v>
          </cell>
          <cell r="P3722">
            <v>3028.5</v>
          </cell>
          <cell r="Q3722">
            <v>11540.67</v>
          </cell>
          <cell r="R3722">
            <v>23211.65</v>
          </cell>
          <cell r="S3722">
            <v>167427.25</v>
          </cell>
          <cell r="T3722">
            <v>27507.08</v>
          </cell>
          <cell r="U3722">
            <v>3073</v>
          </cell>
          <cell r="V3722">
            <v>20379.740000000002</v>
          </cell>
          <cell r="W3722">
            <v>43686.95</v>
          </cell>
          <cell r="X3722">
            <v>53384.51</v>
          </cell>
          <cell r="Y3722">
            <v>20326.900000000001</v>
          </cell>
          <cell r="Z3722">
            <v>17163.13</v>
          </cell>
          <cell r="AA3722">
            <v>62884.09</v>
          </cell>
          <cell r="AB3722">
            <v>20292.04</v>
          </cell>
          <cell r="AC3722">
            <v>22485.88</v>
          </cell>
          <cell r="AD3722">
            <v>31808.81</v>
          </cell>
          <cell r="AE3722">
            <v>167012.63</v>
          </cell>
          <cell r="AF3722">
            <v>132134.29</v>
          </cell>
          <cell r="AG3722">
            <v>231877.68</v>
          </cell>
          <cell r="AH3722">
            <v>19549.13</v>
          </cell>
          <cell r="AI3722">
            <v>13204.89</v>
          </cell>
          <cell r="AJ3722">
            <v>5384.37</v>
          </cell>
          <cell r="AK3722">
            <v>5379.47</v>
          </cell>
          <cell r="AL3722">
            <v>4926.84</v>
          </cell>
          <cell r="AM3722">
            <v>1317</v>
          </cell>
          <cell r="AN3722">
            <v>9666.0300000000007</v>
          </cell>
          <cell r="AO3722">
            <v>8939.6</v>
          </cell>
          <cell r="AP3722">
            <v>8939.6</v>
          </cell>
          <cell r="AQ3722">
            <v>8939.6</v>
          </cell>
          <cell r="AR3722">
            <v>18794.400000000001</v>
          </cell>
          <cell r="AS3722">
            <v>8045.64</v>
          </cell>
          <cell r="AT3722">
            <v>29710.37</v>
          </cell>
          <cell r="AU3722">
            <v>13356.12</v>
          </cell>
          <cell r="AV3722">
            <v>7221.35</v>
          </cell>
          <cell r="AW3722">
            <v>7440.85</v>
          </cell>
          <cell r="AX3722">
            <v>3119.42</v>
          </cell>
          <cell r="AY3722">
            <v>7927.8</v>
          </cell>
          <cell r="AZ3722">
            <v>26266.48</v>
          </cell>
          <cell r="BA3722">
            <v>50274155.149999999</v>
          </cell>
          <cell r="BC3722">
            <v>50274155.149999999</v>
          </cell>
          <cell r="BD3722">
            <v>28962.15</v>
          </cell>
        </row>
        <row r="3723">
          <cell r="A3723" t="str">
            <v>4113801</v>
          </cell>
          <cell r="B3723" t="str">
            <v>GR93-ICMS # OUTRAS OPERACOES</v>
          </cell>
          <cell r="C3723">
            <v>199.28</v>
          </cell>
          <cell r="AE3723">
            <v>0</v>
          </cell>
          <cell r="AT3723">
            <v>5311.94</v>
          </cell>
          <cell r="BA3723">
            <v>5511.22</v>
          </cell>
          <cell r="BC3723">
            <v>5511.22</v>
          </cell>
        </row>
        <row r="3724">
          <cell r="A3724" t="str">
            <v>4113802</v>
          </cell>
          <cell r="B3724" t="str">
            <v>GR93-ICMS</v>
          </cell>
          <cell r="D3724">
            <v>28405514</v>
          </cell>
          <cell r="BA3724">
            <v>28405514</v>
          </cell>
          <cell r="BC3724">
            <v>28405514</v>
          </cell>
        </row>
        <row r="3725">
          <cell r="A3725" t="str">
            <v>4113810</v>
          </cell>
          <cell r="B3725" t="str">
            <v>GR93-VEICULOS / IPVA</v>
          </cell>
          <cell r="C3725">
            <v>112922.96</v>
          </cell>
          <cell r="D3725">
            <v>655971.36</v>
          </cell>
          <cell r="BA3725">
            <v>768894.32</v>
          </cell>
          <cell r="BC3725">
            <v>768894.32</v>
          </cell>
        </row>
        <row r="3726">
          <cell r="A3726" t="str">
            <v>4113812</v>
          </cell>
          <cell r="B3726" t="str">
            <v>GR93-IMPOSTOS/TAXAS/CONTRIBUICOES-ESTADUAIS</v>
          </cell>
          <cell r="C3726">
            <v>1175811.1499999999</v>
          </cell>
          <cell r="D3726">
            <v>100153.81</v>
          </cell>
          <cell r="I3726">
            <v>81674.66</v>
          </cell>
          <cell r="J3726">
            <v>80797.350000000006</v>
          </cell>
          <cell r="K3726">
            <v>197826.22</v>
          </cell>
          <cell r="L3726">
            <v>36890.089999999997</v>
          </cell>
          <cell r="M3726">
            <v>77653.820000000007</v>
          </cell>
          <cell r="N3726">
            <v>177315.69</v>
          </cell>
          <cell r="O3726">
            <v>15360.17</v>
          </cell>
          <cell r="Q3726">
            <v>4658.8900000000003</v>
          </cell>
          <cell r="R3726">
            <v>15435.91</v>
          </cell>
          <cell r="S3726">
            <v>159929.32999999999</v>
          </cell>
          <cell r="T3726">
            <v>20768.169999999998</v>
          </cell>
          <cell r="V3726">
            <v>14391.92</v>
          </cell>
          <cell r="W3726">
            <v>37699.129999999997</v>
          </cell>
          <cell r="X3726">
            <v>47396.69</v>
          </cell>
          <cell r="Y3726">
            <v>14339.08</v>
          </cell>
          <cell r="Z3726">
            <v>11175.31</v>
          </cell>
          <cell r="AA3726">
            <v>56896.27</v>
          </cell>
          <cell r="AB3726">
            <v>14304.22</v>
          </cell>
          <cell r="AC3726">
            <v>14320.39</v>
          </cell>
          <cell r="AD3726">
            <v>25963.86</v>
          </cell>
          <cell r="AE3726">
            <v>161024.81</v>
          </cell>
          <cell r="AF3726">
            <v>125530.33</v>
          </cell>
          <cell r="AG3726">
            <v>225273.72</v>
          </cell>
          <cell r="AH3726">
            <v>14320.32</v>
          </cell>
          <cell r="AI3726">
            <v>9161.86</v>
          </cell>
          <cell r="AJ3726">
            <v>902.32</v>
          </cell>
          <cell r="AK3726">
            <v>677.94</v>
          </cell>
          <cell r="AL3726">
            <v>458.44</v>
          </cell>
          <cell r="AN3726">
            <v>9666.0300000000007</v>
          </cell>
          <cell r="AP3726">
            <v>8939.6</v>
          </cell>
          <cell r="AQ3726">
            <v>8939.6</v>
          </cell>
          <cell r="AR3726">
            <v>18794.400000000001</v>
          </cell>
          <cell r="AS3726">
            <v>8045.64</v>
          </cell>
          <cell r="AT3726">
            <v>15697.46</v>
          </cell>
          <cell r="AU3726">
            <v>6956.07</v>
          </cell>
          <cell r="AW3726">
            <v>4148.3500000000004</v>
          </cell>
          <cell r="AZ3726">
            <v>0</v>
          </cell>
          <cell r="BA3726">
            <v>2999299.02</v>
          </cell>
          <cell r="BC3726">
            <v>2999299.02</v>
          </cell>
          <cell r="BD3726">
            <v>0</v>
          </cell>
        </row>
        <row r="3727">
          <cell r="A3727" t="str">
            <v>4113815</v>
          </cell>
          <cell r="B3727" t="str">
            <v>GR93-VEICULOS / LICENCIAMENTO</v>
          </cell>
          <cell r="C3727">
            <v>13789.41</v>
          </cell>
          <cell r="D3727">
            <v>70616.429999999993</v>
          </cell>
          <cell r="BA3727">
            <v>84405.84</v>
          </cell>
          <cell r="BC3727">
            <v>84405.84</v>
          </cell>
        </row>
        <row r="3728">
          <cell r="A3728" t="str">
            <v>4113816</v>
          </cell>
          <cell r="B3728" t="str">
            <v>GR93-VEICULOS / OUTRAS TAXAS</v>
          </cell>
          <cell r="C3728">
            <v>716.78</v>
          </cell>
          <cell r="D3728">
            <v>1268.6500000000001</v>
          </cell>
          <cell r="BA3728">
            <v>1985.43</v>
          </cell>
          <cell r="BC3728">
            <v>1985.43</v>
          </cell>
        </row>
        <row r="3729">
          <cell r="A3729" t="str">
            <v>4113817</v>
          </cell>
          <cell r="B3729" t="str">
            <v>GR93-SEGUROS/OBRIG P/ VEICULOS AUTOMOT (DPVAT)</v>
          </cell>
          <cell r="C3729">
            <v>7333.5</v>
          </cell>
          <cell r="BA3729">
            <v>7333.5</v>
          </cell>
          <cell r="BC3729">
            <v>7333.5</v>
          </cell>
        </row>
        <row r="3730">
          <cell r="A3730" t="str">
            <v>4113820</v>
          </cell>
          <cell r="B3730" t="str">
            <v>GR93-ICMS - REFIS</v>
          </cell>
          <cell r="D3730">
            <v>103256.12</v>
          </cell>
          <cell r="BA3730">
            <v>103256.12</v>
          </cell>
          <cell r="BC3730">
            <v>103256.12</v>
          </cell>
        </row>
        <row r="3731">
          <cell r="A3731" t="str">
            <v>4113831</v>
          </cell>
          <cell r="B3731" t="str">
            <v>GR93-(-)ICMS - FATOR  CIAP</v>
          </cell>
          <cell r="D3731">
            <v>-27538936.07</v>
          </cell>
          <cell r="BA3731">
            <v>-27538936.07</v>
          </cell>
          <cell r="BC3731">
            <v>-27538936.07</v>
          </cell>
        </row>
        <row r="3732">
          <cell r="A3732" t="str">
            <v>4123810</v>
          </cell>
          <cell r="B3732" t="str">
            <v>GR93-VEICULOS / IPVA</v>
          </cell>
          <cell r="C3732">
            <v>371.7</v>
          </cell>
          <cell r="BA3732">
            <v>371.7</v>
          </cell>
          <cell r="BC3732">
            <v>371.7</v>
          </cell>
        </row>
        <row r="3733">
          <cell r="A3733" t="str">
            <v>4123812</v>
          </cell>
          <cell r="B3733" t="str">
            <v>GR93-IMPOSTOS/TAXAS/CONTRIBUICOES-ESTADUAIS</v>
          </cell>
          <cell r="C3733">
            <v>2473.0700000000002</v>
          </cell>
          <cell r="BA3733">
            <v>2473.0700000000002</v>
          </cell>
          <cell r="BC3733">
            <v>2473.0700000000002</v>
          </cell>
        </row>
        <row r="3734">
          <cell r="A3734" t="str">
            <v>4123815</v>
          </cell>
          <cell r="B3734" t="str">
            <v>GR93-VEICULOS / LICENCIAMENTO</v>
          </cell>
          <cell r="C3734">
            <v>293.52</v>
          </cell>
          <cell r="BA3734">
            <v>293.52</v>
          </cell>
          <cell r="BC3734">
            <v>293.52</v>
          </cell>
        </row>
        <row r="3735">
          <cell r="A3735" t="str">
            <v>4123816</v>
          </cell>
          <cell r="B3735" t="str">
            <v>GR93-VEICULOS / OUTRAS TAXAS</v>
          </cell>
          <cell r="C3735">
            <v>190.57</v>
          </cell>
          <cell r="BA3735">
            <v>190.57</v>
          </cell>
          <cell r="BC3735">
            <v>190.57</v>
          </cell>
        </row>
        <row r="3736">
          <cell r="A3736" t="str">
            <v>4123817</v>
          </cell>
          <cell r="B3736" t="str">
            <v>GR93-SEGUROS/OBRIG P/ VEICULOS AUTOMOT (DPVAT)</v>
          </cell>
        </row>
        <row r="3737">
          <cell r="A3737" t="str">
            <v>4153801</v>
          </cell>
          <cell r="B3737" t="str">
            <v>GR93-ICMS # OUTRAS OPERACOES</v>
          </cell>
          <cell r="C3737">
            <v>7663196.8899999997</v>
          </cell>
          <cell r="D3737">
            <v>941.84</v>
          </cell>
          <cell r="AU3737">
            <v>3523.69</v>
          </cell>
          <cell r="BA3737">
            <v>7667662.4199999999</v>
          </cell>
          <cell r="BC3737">
            <v>7667662.4199999999</v>
          </cell>
        </row>
        <row r="3738">
          <cell r="A3738" t="str">
            <v>4153802</v>
          </cell>
          <cell r="B3738" t="str">
            <v>GR93-ICMS</v>
          </cell>
          <cell r="D3738">
            <v>18511.38</v>
          </cell>
          <cell r="BA3738">
            <v>18511.38</v>
          </cell>
          <cell r="BC3738">
            <v>18511.38</v>
          </cell>
        </row>
        <row r="3739">
          <cell r="A3739" t="str">
            <v>4153810</v>
          </cell>
          <cell r="B3739" t="str">
            <v>GR93-VEICULOS / IPVA</v>
          </cell>
          <cell r="C3739">
            <v>46459.21</v>
          </cell>
          <cell r="D3739">
            <v>141424.49</v>
          </cell>
          <cell r="BA3739">
            <v>187883.7</v>
          </cell>
          <cell r="BC3739">
            <v>187883.7</v>
          </cell>
        </row>
        <row r="3740">
          <cell r="A3740" t="str">
            <v>4153812</v>
          </cell>
          <cell r="B3740" t="str">
            <v>GR93-IMPOSTOS/TAXAS/CONTRIBUICOES-ESTADUAIS</v>
          </cell>
          <cell r="C3740">
            <v>42515.11</v>
          </cell>
          <cell r="D3740">
            <v>1617685.89</v>
          </cell>
          <cell r="E3740">
            <v>2255230.58</v>
          </cell>
          <cell r="F3740">
            <v>6174.12</v>
          </cell>
          <cell r="G3740">
            <v>26654.85</v>
          </cell>
          <cell r="H3740">
            <v>658.5</v>
          </cell>
          <cell r="I3740">
            <v>6738.91</v>
          </cell>
          <cell r="J3740">
            <v>7632.87</v>
          </cell>
          <cell r="K3740">
            <v>6881.78</v>
          </cell>
          <cell r="L3740">
            <v>8669.7000000000007</v>
          </cell>
          <cell r="M3740">
            <v>3888</v>
          </cell>
          <cell r="N3740">
            <v>3888</v>
          </cell>
          <cell r="O3740">
            <v>6122.77</v>
          </cell>
          <cell r="P3740">
            <v>3028.5</v>
          </cell>
          <cell r="Q3740">
            <v>6881.78</v>
          </cell>
          <cell r="R3740">
            <v>7775.74</v>
          </cell>
          <cell r="S3740">
            <v>7497.92</v>
          </cell>
          <cell r="T3740">
            <v>6738.91</v>
          </cell>
          <cell r="U3740">
            <v>3073</v>
          </cell>
          <cell r="V3740">
            <v>5987.82</v>
          </cell>
          <cell r="W3740">
            <v>5987.82</v>
          </cell>
          <cell r="X3740">
            <v>5987.82</v>
          </cell>
          <cell r="Y3740">
            <v>5987.82</v>
          </cell>
          <cell r="Z3740">
            <v>5987.82</v>
          </cell>
          <cell r="AA3740">
            <v>5987.82</v>
          </cell>
          <cell r="AB3740">
            <v>5987.82</v>
          </cell>
          <cell r="AC3740">
            <v>8165.49</v>
          </cell>
          <cell r="AD3740">
            <v>5844.95</v>
          </cell>
          <cell r="AE3740">
            <v>5987.82</v>
          </cell>
          <cell r="AF3740">
            <v>6603.96</v>
          </cell>
          <cell r="AG3740">
            <v>6603.96</v>
          </cell>
          <cell r="AH3740">
            <v>5228.8100000000004</v>
          </cell>
          <cell r="AI3740">
            <v>4043.03</v>
          </cell>
          <cell r="AJ3740">
            <v>4482.05</v>
          </cell>
          <cell r="AK3740">
            <v>4701.53</v>
          </cell>
          <cell r="AL3740">
            <v>4468.3999999999996</v>
          </cell>
          <cell r="AM3740">
            <v>1317</v>
          </cell>
          <cell r="AO3740">
            <v>8939.6</v>
          </cell>
          <cell r="AT3740">
            <v>8700.9699999999993</v>
          </cell>
          <cell r="AU3740">
            <v>2876.36</v>
          </cell>
          <cell r="AV3740">
            <v>7221.35</v>
          </cell>
          <cell r="AW3740">
            <v>3292.5</v>
          </cell>
          <cell r="AX3740">
            <v>3119.42</v>
          </cell>
          <cell r="AY3740">
            <v>7927.8</v>
          </cell>
          <cell r="AZ3740">
            <v>26266.48</v>
          </cell>
          <cell r="BA3740">
            <v>4195443.1500000004</v>
          </cell>
          <cell r="BC3740">
            <v>4195443.1500000004</v>
          </cell>
          <cell r="BD3740">
            <v>28962.15</v>
          </cell>
        </row>
        <row r="3741">
          <cell r="A3741" t="str">
            <v>4153815</v>
          </cell>
          <cell r="B3741" t="str">
            <v>GR93-VEICULOS / LICENCIAMENTO</v>
          </cell>
          <cell r="C3741">
            <v>5935.05</v>
          </cell>
          <cell r="D3741">
            <v>18901.87</v>
          </cell>
          <cell r="BA3741">
            <v>24836.92</v>
          </cell>
          <cell r="BC3741">
            <v>24836.92</v>
          </cell>
        </row>
        <row r="3742">
          <cell r="A3742" t="str">
            <v>4153816</v>
          </cell>
          <cell r="B3742" t="str">
            <v>GR93-VEICULOS / OUTRAS TAXAS</v>
          </cell>
          <cell r="C3742">
            <v>545.80999999999995</v>
          </cell>
          <cell r="D3742">
            <v>6688.98</v>
          </cell>
          <cell r="BA3742">
            <v>7234.79</v>
          </cell>
          <cell r="BC3742">
            <v>7234.79</v>
          </cell>
        </row>
        <row r="3743">
          <cell r="A3743" t="str">
            <v>4153817</v>
          </cell>
          <cell r="B3743" t="str">
            <v>GR93-SEGUROS/OBRIG P/ VEICULOS AUTOMOT (DPVAT)</v>
          </cell>
        </row>
        <row r="3744">
          <cell r="A3744" t="str">
            <v>4153820</v>
          </cell>
          <cell r="B3744" t="str">
            <v>GR93-ICMS - REFIS</v>
          </cell>
          <cell r="D3744">
            <v>33331990.550000001</v>
          </cell>
          <cell r="BA3744">
            <v>33331990.550000001</v>
          </cell>
          <cell r="BC3744">
            <v>33331990.550000001</v>
          </cell>
        </row>
        <row r="3745">
          <cell r="A3745" t="str">
            <v>CBAG32120503</v>
          </cell>
          <cell r="B3745" t="str">
            <v>Municipais</v>
          </cell>
          <cell r="C3745">
            <v>1589131.3</v>
          </cell>
          <cell r="D3745">
            <v>1969508.84</v>
          </cell>
          <cell r="E3745">
            <v>313280.98</v>
          </cell>
          <cell r="F3745">
            <v>25988.35</v>
          </cell>
          <cell r="G3745">
            <v>72037.13</v>
          </cell>
          <cell r="H3745">
            <v>101244.85</v>
          </cell>
          <cell r="I3745">
            <v>759.01</v>
          </cell>
          <cell r="J3745">
            <v>30759</v>
          </cell>
          <cell r="K3745">
            <v>24158.01</v>
          </cell>
          <cell r="L3745">
            <v>1498.6</v>
          </cell>
          <cell r="M3745">
            <v>46599.92</v>
          </cell>
          <cell r="N3745">
            <v>56156.54</v>
          </cell>
          <cell r="O3745">
            <v>25677.34</v>
          </cell>
          <cell r="Q3745">
            <v>14863.82</v>
          </cell>
          <cell r="R3745">
            <v>32547.18</v>
          </cell>
          <cell r="S3745">
            <v>42588.87</v>
          </cell>
          <cell r="T3745">
            <v>43144.2</v>
          </cell>
          <cell r="U3745">
            <v>175</v>
          </cell>
          <cell r="V3745">
            <v>48643.81</v>
          </cell>
          <cell r="W3745">
            <v>27817.26</v>
          </cell>
          <cell r="X3745">
            <v>24479.01</v>
          </cell>
          <cell r="Y3745">
            <v>30791.14</v>
          </cell>
          <cell r="Z3745">
            <v>29871.84</v>
          </cell>
          <cell r="AA3745">
            <v>30061.919999999998</v>
          </cell>
          <cell r="AB3745">
            <v>30761.83</v>
          </cell>
          <cell r="AC3745">
            <v>39209.980000000003</v>
          </cell>
          <cell r="AD3745">
            <v>18175.189999999999</v>
          </cell>
          <cell r="AE3745">
            <v>62456</v>
          </cell>
          <cell r="AF3745">
            <v>142.97999999999999</v>
          </cell>
          <cell r="AG3745">
            <v>39050.160000000003</v>
          </cell>
          <cell r="AH3745">
            <v>36868.800000000003</v>
          </cell>
          <cell r="AM3745">
            <v>175</v>
          </cell>
          <cell r="AN3745">
            <v>175</v>
          </cell>
          <cell r="AO3745">
            <v>175</v>
          </cell>
          <cell r="AP3745">
            <v>175</v>
          </cell>
          <cell r="AQ3745">
            <v>175</v>
          </cell>
          <cell r="AR3745">
            <v>175</v>
          </cell>
          <cell r="AS3745">
            <v>175</v>
          </cell>
          <cell r="AU3745">
            <v>297.77999999999997</v>
          </cell>
          <cell r="AV3745">
            <v>60.4</v>
          </cell>
          <cell r="AY3745">
            <v>15538.6</v>
          </cell>
          <cell r="AZ3745">
            <v>107335.58</v>
          </cell>
          <cell r="BA3745">
            <v>4932906.22</v>
          </cell>
          <cell r="BC3745">
            <v>4932906.22</v>
          </cell>
          <cell r="BD3745">
            <v>20325.150000000001</v>
          </cell>
        </row>
        <row r="3746">
          <cell r="A3746" t="str">
            <v>4113809</v>
          </cell>
          <cell r="B3746" t="str">
            <v>GR93-IPTU # IMOVEIS PROPRIOS E ALUGADOS</v>
          </cell>
          <cell r="C3746">
            <v>144083.26999999999</v>
          </cell>
          <cell r="D3746">
            <v>146.58000000000001</v>
          </cell>
          <cell r="AZ3746">
            <v>0</v>
          </cell>
          <cell r="BA3746">
            <v>144229.85</v>
          </cell>
          <cell r="BC3746">
            <v>144229.85</v>
          </cell>
          <cell r="BD3746">
            <v>0</v>
          </cell>
        </row>
        <row r="3747">
          <cell r="A3747" t="str">
            <v>4113811</v>
          </cell>
          <cell r="B3747" t="str">
            <v>GR93-IMPOSTOS/TAXAS/CONTRIBUICOES-MUNICIPAIS</v>
          </cell>
          <cell r="C3747">
            <v>669491.38</v>
          </cell>
          <cell r="D3747">
            <v>26018.76</v>
          </cell>
          <cell r="E3747">
            <v>17199.39</v>
          </cell>
          <cell r="J3747">
            <v>30000</v>
          </cell>
          <cell r="K3747">
            <v>22616.14</v>
          </cell>
          <cell r="L3747">
            <v>616.14</v>
          </cell>
          <cell r="M3747">
            <v>46424.93</v>
          </cell>
          <cell r="N3747">
            <v>55981.24</v>
          </cell>
          <cell r="O3747">
            <v>25677.35</v>
          </cell>
          <cell r="Q3747">
            <v>14688.82</v>
          </cell>
          <cell r="R3747">
            <v>32372.19</v>
          </cell>
          <cell r="S3747">
            <v>42413.88</v>
          </cell>
          <cell r="T3747">
            <v>42210.2</v>
          </cell>
          <cell r="V3747">
            <v>34485.5</v>
          </cell>
          <cell r="W3747">
            <v>34338.47</v>
          </cell>
          <cell r="X3747">
            <v>23972.12</v>
          </cell>
          <cell r="Y3747">
            <v>30616.14</v>
          </cell>
          <cell r="Z3747">
            <v>29830.73</v>
          </cell>
          <cell r="AA3747">
            <v>30020.799999999999</v>
          </cell>
          <cell r="AB3747">
            <v>30616.14</v>
          </cell>
          <cell r="AC3747">
            <v>39034.89</v>
          </cell>
          <cell r="AD3747">
            <v>18175.11</v>
          </cell>
          <cell r="AE3747">
            <v>55031.92</v>
          </cell>
          <cell r="AF3747">
            <v>142.88999999999999</v>
          </cell>
          <cell r="AG3747">
            <v>39050.160000000003</v>
          </cell>
          <cell r="AH3747">
            <v>36693.71</v>
          </cell>
          <cell r="AN3747">
            <v>175</v>
          </cell>
          <cell r="AS3747">
            <v>175</v>
          </cell>
          <cell r="AZ3747">
            <v>0</v>
          </cell>
          <cell r="BA3747">
            <v>1428069</v>
          </cell>
          <cell r="BC3747">
            <v>1428069</v>
          </cell>
          <cell r="BD3747">
            <v>0</v>
          </cell>
        </row>
        <row r="3748">
          <cell r="A3748" t="str">
            <v>4123809</v>
          </cell>
          <cell r="B3748" t="str">
            <v>GR93-IPTU # IMOVEIS PROPRIOS E ALUGADOS</v>
          </cell>
        </row>
        <row r="3749">
          <cell r="A3749" t="str">
            <v>4123811</v>
          </cell>
          <cell r="B3749" t="str">
            <v>GR93-IMPOSTOS/TAXAS/CONTRIBUICOES-MUNICIPAIS</v>
          </cell>
          <cell r="C3749">
            <v>266.33999999999997</v>
          </cell>
          <cell r="D3749">
            <v>142.88</v>
          </cell>
          <cell r="BA3749">
            <v>409.22</v>
          </cell>
          <cell r="BC3749">
            <v>409.22</v>
          </cell>
        </row>
        <row r="3750">
          <cell r="A3750" t="str">
            <v>4153809</v>
          </cell>
          <cell r="B3750" t="str">
            <v>GR93-IPTU # IMOVEIS PROPRIOS E ALUGADOS</v>
          </cell>
          <cell r="C3750">
            <v>763256.08</v>
          </cell>
          <cell r="D3750">
            <v>1230626.58</v>
          </cell>
          <cell r="G3750">
            <v>72037.13</v>
          </cell>
          <cell r="H3750">
            <v>101086.2</v>
          </cell>
          <cell r="AY3750">
            <v>14498.1</v>
          </cell>
          <cell r="AZ3750">
            <v>105336.93</v>
          </cell>
          <cell r="BA3750">
            <v>2286841.02</v>
          </cell>
          <cell r="BC3750">
            <v>2286841.02</v>
          </cell>
          <cell r="BD3750">
            <v>2069.35</v>
          </cell>
        </row>
        <row r="3751">
          <cell r="A3751" t="str">
            <v>4153811</v>
          </cell>
          <cell r="B3751" t="str">
            <v>GR93-IMPOSTOS/TAXAS/CONTRIBUICOES-MUNICIPAIS</v>
          </cell>
          <cell r="C3751">
            <v>12034.23</v>
          </cell>
          <cell r="D3751">
            <v>712574.04</v>
          </cell>
          <cell r="E3751">
            <v>296081.59000000003</v>
          </cell>
          <cell r="F3751">
            <v>25988.35</v>
          </cell>
          <cell r="H3751">
            <v>158.65</v>
          </cell>
          <cell r="I3751">
            <v>759.01</v>
          </cell>
          <cell r="J3751">
            <v>759</v>
          </cell>
          <cell r="K3751">
            <v>1541.87</v>
          </cell>
          <cell r="L3751">
            <v>882.46</v>
          </cell>
          <cell r="M3751">
            <v>174.99</v>
          </cell>
          <cell r="N3751">
            <v>175.3</v>
          </cell>
          <cell r="O3751">
            <v>-0.01</v>
          </cell>
          <cell r="Q3751">
            <v>175</v>
          </cell>
          <cell r="R3751">
            <v>174.99</v>
          </cell>
          <cell r="S3751">
            <v>174.99</v>
          </cell>
          <cell r="T3751">
            <v>934</v>
          </cell>
          <cell r="U3751">
            <v>175</v>
          </cell>
          <cell r="V3751">
            <v>14158.31</v>
          </cell>
          <cell r="W3751">
            <v>-6521.21</v>
          </cell>
          <cell r="X3751">
            <v>506.89</v>
          </cell>
          <cell r="Y3751">
            <v>175</v>
          </cell>
          <cell r="Z3751">
            <v>41.11</v>
          </cell>
          <cell r="AA3751">
            <v>41.12</v>
          </cell>
          <cell r="AB3751">
            <v>145.69</v>
          </cell>
          <cell r="AC3751">
            <v>175.09</v>
          </cell>
          <cell r="AD3751">
            <v>0.08</v>
          </cell>
          <cell r="AE3751">
            <v>7424.08</v>
          </cell>
          <cell r="AF3751">
            <v>0.09</v>
          </cell>
          <cell r="AH3751">
            <v>175.09</v>
          </cell>
          <cell r="AM3751">
            <v>175</v>
          </cell>
          <cell r="AO3751">
            <v>175</v>
          </cell>
          <cell r="AP3751">
            <v>175</v>
          </cell>
          <cell r="AQ3751">
            <v>175</v>
          </cell>
          <cell r="AR3751">
            <v>175</v>
          </cell>
          <cell r="AU3751">
            <v>297.77999999999997</v>
          </cell>
          <cell r="AV3751">
            <v>60.4</v>
          </cell>
          <cell r="AY3751">
            <v>1040.5</v>
          </cell>
          <cell r="AZ3751">
            <v>1998.65</v>
          </cell>
          <cell r="BA3751">
            <v>1073357.1299999999</v>
          </cell>
          <cell r="BC3751">
            <v>1073357.1299999999</v>
          </cell>
          <cell r="BD3751">
            <v>18255.8</v>
          </cell>
        </row>
        <row r="3752">
          <cell r="A3752" t="str">
            <v>4163809</v>
          </cell>
          <cell r="B3752" t="str">
            <v>GR93-IPTU # IMOVEIS PROPRIOS E ALUGADOS</v>
          </cell>
        </row>
        <row r="3753">
          <cell r="A3753" t="str">
            <v>CBAG321206</v>
          </cell>
          <cell r="B3753" t="str">
            <v>Doações, Contribuições e Subvenções</v>
          </cell>
          <cell r="E3753">
            <v>1596432.7</v>
          </cell>
          <cell r="BA3753">
            <v>1596432.7</v>
          </cell>
          <cell r="BC3753">
            <v>1596432.7</v>
          </cell>
        </row>
        <row r="3754">
          <cell r="A3754" t="str">
            <v>4154000</v>
          </cell>
          <cell r="B3754" t="str">
            <v>GR94-CONTRIBUICOES E DOACOES</v>
          </cell>
          <cell r="E3754">
            <v>1596432.7</v>
          </cell>
          <cell r="BA3754">
            <v>1596432.7</v>
          </cell>
          <cell r="BC3754">
            <v>1596432.7</v>
          </cell>
        </row>
        <row r="3755">
          <cell r="A3755" t="str">
            <v>4164000</v>
          </cell>
          <cell r="B3755" t="str">
            <v>GR94-CONTRIBUICOES E DOACOES</v>
          </cell>
        </row>
        <row r="3756">
          <cell r="A3756" t="str">
            <v>CBAG321207</v>
          </cell>
          <cell r="B3756" t="str">
            <v>Doações, Contrib e Subv - Incentivos Fiscais</v>
          </cell>
          <cell r="C3756">
            <v>785737</v>
          </cell>
          <cell r="D3756">
            <v>1999058.1</v>
          </cell>
          <cell r="AT3756">
            <v>3523829.2</v>
          </cell>
          <cell r="AY3756">
            <v>211642</v>
          </cell>
          <cell r="BA3756">
            <v>6520266.2999999998</v>
          </cell>
          <cell r="BC3756">
            <v>6520266.2999999998</v>
          </cell>
          <cell r="BD3756">
            <v>7255737.3700000001</v>
          </cell>
        </row>
        <row r="3757">
          <cell r="A3757" t="str">
            <v>4164001</v>
          </cell>
          <cell r="B3757" t="str">
            <v>GR94-CONTRIBUICOES E DOACOES # INCENTIVO FISCAL</v>
          </cell>
          <cell r="C3757">
            <v>648691</v>
          </cell>
          <cell r="D3757">
            <v>1131611.8</v>
          </cell>
          <cell r="AT3757">
            <v>2013617.2</v>
          </cell>
          <cell r="AY3757">
            <v>120940</v>
          </cell>
          <cell r="BA3757">
            <v>3914860</v>
          </cell>
          <cell r="BC3757">
            <v>3914860</v>
          </cell>
          <cell r="BD3757">
            <v>4039000</v>
          </cell>
        </row>
        <row r="3758">
          <cell r="A3758" t="str">
            <v>4164002</v>
          </cell>
          <cell r="B3758" t="str">
            <v>GR94-CONTRIB.E DOACOES-INCENTIVO FISCAL-FIA</v>
          </cell>
          <cell r="D3758">
            <v>282902</v>
          </cell>
          <cell r="AT3758">
            <v>503404</v>
          </cell>
          <cell r="AY3758">
            <v>30234</v>
          </cell>
          <cell r="BA3758">
            <v>816540</v>
          </cell>
          <cell r="BC3758">
            <v>816540</v>
          </cell>
          <cell r="BD3758">
            <v>1009818</v>
          </cell>
        </row>
        <row r="3759">
          <cell r="A3759" t="str">
            <v>4164003</v>
          </cell>
          <cell r="B3759" t="str">
            <v>GR94-CONTRIB.E DOACOES-INCENTIVO FISCAL-ESPORTE</v>
          </cell>
          <cell r="C3759">
            <v>137046</v>
          </cell>
          <cell r="D3759">
            <v>282902</v>
          </cell>
          <cell r="AT3759">
            <v>503404</v>
          </cell>
          <cell r="AY3759">
            <v>30234</v>
          </cell>
          <cell r="BA3759">
            <v>953586</v>
          </cell>
          <cell r="BC3759">
            <v>953586</v>
          </cell>
          <cell r="BD3759">
            <v>1197101.3700000001</v>
          </cell>
        </row>
        <row r="3760">
          <cell r="A3760" t="str">
            <v>4164004</v>
          </cell>
          <cell r="B3760" t="str">
            <v>GR94-CONTRIB. E DOAÇÕES - INCENTIVO FISCAL PRONON</v>
          </cell>
        </row>
        <row r="3761">
          <cell r="A3761" t="str">
            <v>4164005</v>
          </cell>
          <cell r="B3761" t="str">
            <v>GR94-CONTR. E DOACOES - INCENTIVO FISCAL IDOSO</v>
          </cell>
          <cell r="D3761">
            <v>282902</v>
          </cell>
          <cell r="AT3761">
            <v>503404</v>
          </cell>
          <cell r="AY3761">
            <v>30234</v>
          </cell>
          <cell r="BA3761">
            <v>816540</v>
          </cell>
          <cell r="BC3761">
            <v>816540</v>
          </cell>
          <cell r="BD3761">
            <v>1009818</v>
          </cell>
        </row>
        <row r="3762">
          <cell r="A3762" t="str">
            <v>4164006</v>
          </cell>
          <cell r="B3762" t="str">
            <v>GR94- CONTRIB.E DOAÇÕES - PRONAS/PCD</v>
          </cell>
        </row>
        <row r="3763">
          <cell r="A3763" t="str">
            <v>4164008</v>
          </cell>
          <cell r="B3763" t="str">
            <v>GR94-CONTRIBUICOES E DOACOES-INST.ASSISTENCIAIS</v>
          </cell>
          <cell r="D3763">
            <v>18740.3</v>
          </cell>
          <cell r="BA3763">
            <v>18740.3</v>
          </cell>
          <cell r="BC3763">
            <v>18740.3</v>
          </cell>
        </row>
        <row r="3764">
          <cell r="A3764" t="str">
            <v>CBAG321208</v>
          </cell>
          <cell r="B3764" t="str">
            <v>(-) Recuperação de Custos e Despesas</v>
          </cell>
          <cell r="C3764">
            <v>-13074410.220000001</v>
          </cell>
          <cell r="D3764">
            <v>-26633518.640000001</v>
          </cell>
          <cell r="E3764">
            <v>9366957.5800000001</v>
          </cell>
          <cell r="H3764">
            <v>-1197.43</v>
          </cell>
          <cell r="I3764">
            <v>-232451.07</v>
          </cell>
          <cell r="J3764">
            <v>-225165.13</v>
          </cell>
          <cell r="K3764">
            <v>-218031.93</v>
          </cell>
          <cell r="L3764">
            <v>-241656.97</v>
          </cell>
          <cell r="M3764">
            <v>-3579.07</v>
          </cell>
          <cell r="N3764">
            <v>-3579.06</v>
          </cell>
          <cell r="O3764">
            <v>-1952.21</v>
          </cell>
          <cell r="P3764">
            <v>-4358.63</v>
          </cell>
          <cell r="Q3764">
            <v>-100816.55</v>
          </cell>
          <cell r="R3764">
            <v>-159018.96</v>
          </cell>
          <cell r="S3764">
            <v>-260207.95</v>
          </cell>
          <cell r="T3764">
            <v>-248654.41</v>
          </cell>
          <cell r="V3764">
            <v>0</v>
          </cell>
          <cell r="W3764">
            <v>0</v>
          </cell>
          <cell r="X3764">
            <v>0</v>
          </cell>
          <cell r="Y3764">
            <v>0</v>
          </cell>
          <cell r="Z3764">
            <v>0</v>
          </cell>
          <cell r="AA3764">
            <v>0</v>
          </cell>
          <cell r="AB3764">
            <v>0</v>
          </cell>
          <cell r="AC3764">
            <v>0</v>
          </cell>
          <cell r="AD3764">
            <v>0</v>
          </cell>
          <cell r="AE3764">
            <v>-0.01</v>
          </cell>
          <cell r="AF3764">
            <v>0</v>
          </cell>
          <cell r="AG3764">
            <v>0</v>
          </cell>
          <cell r="AH3764">
            <v>0</v>
          </cell>
          <cell r="AN3764">
            <v>-0.31</v>
          </cell>
          <cell r="AO3764">
            <v>-75802.679999999993</v>
          </cell>
          <cell r="AP3764">
            <v>-0.42</v>
          </cell>
          <cell r="AQ3764">
            <v>-0.3</v>
          </cell>
          <cell r="AR3764">
            <v>-0.59</v>
          </cell>
          <cell r="AS3764">
            <v>-0.01</v>
          </cell>
          <cell r="AT3764">
            <v>-4107.05</v>
          </cell>
          <cell r="AV3764">
            <v>0</v>
          </cell>
          <cell r="AX3764">
            <v>-348787.4</v>
          </cell>
          <cell r="AZ3764">
            <v>-276.41000000000003</v>
          </cell>
          <cell r="BA3764">
            <v>-32470615.829999998</v>
          </cell>
          <cell r="BC3764">
            <v>-32470615.829999998</v>
          </cell>
          <cell r="BD3764">
            <v>-2.15</v>
          </cell>
        </row>
        <row r="3765">
          <cell r="A3765" t="str">
            <v>CBAG32120801</v>
          </cell>
          <cell r="B3765" t="str">
            <v>(-) Recuperação de Custos e Despesas</v>
          </cell>
          <cell r="C3765">
            <v>-13257190.6</v>
          </cell>
          <cell r="D3765">
            <v>-28625967.969999999</v>
          </cell>
          <cell r="E3765">
            <v>9366957.5800000001</v>
          </cell>
          <cell r="H3765">
            <v>-1197.43</v>
          </cell>
          <cell r="I3765">
            <v>-232451.07</v>
          </cell>
          <cell r="J3765">
            <v>-225165.13</v>
          </cell>
          <cell r="K3765">
            <v>-218031.93</v>
          </cell>
          <cell r="L3765">
            <v>-241656.97</v>
          </cell>
          <cell r="M3765">
            <v>-3579.07</v>
          </cell>
          <cell r="N3765">
            <v>-3579.06</v>
          </cell>
          <cell r="O3765">
            <v>-1952.21</v>
          </cell>
          <cell r="P3765">
            <v>-4358.63</v>
          </cell>
          <cell r="Q3765">
            <v>-100816.55</v>
          </cell>
          <cell r="R3765">
            <v>-159018.96</v>
          </cell>
          <cell r="S3765">
            <v>-260207.95</v>
          </cell>
          <cell r="T3765">
            <v>-248654.41</v>
          </cell>
          <cell r="V3765">
            <v>0</v>
          </cell>
          <cell r="W3765">
            <v>0</v>
          </cell>
          <cell r="X3765">
            <v>0</v>
          </cell>
          <cell r="Y3765">
            <v>0</v>
          </cell>
          <cell r="Z3765">
            <v>0</v>
          </cell>
          <cell r="AA3765">
            <v>0</v>
          </cell>
          <cell r="AB3765">
            <v>0</v>
          </cell>
          <cell r="AC3765">
            <v>0</v>
          </cell>
          <cell r="AD3765">
            <v>0</v>
          </cell>
          <cell r="AE3765">
            <v>-0.01</v>
          </cell>
          <cell r="AF3765">
            <v>0</v>
          </cell>
          <cell r="AG3765">
            <v>0</v>
          </cell>
          <cell r="AH3765">
            <v>0</v>
          </cell>
          <cell r="AN3765">
            <v>-0.31</v>
          </cell>
          <cell r="AO3765">
            <v>-75802.679999999993</v>
          </cell>
          <cell r="AP3765">
            <v>-0.42</v>
          </cell>
          <cell r="AQ3765">
            <v>-0.3</v>
          </cell>
          <cell r="AR3765">
            <v>-0.59</v>
          </cell>
          <cell r="AS3765">
            <v>-0.01</v>
          </cell>
          <cell r="AT3765">
            <v>-4107.05</v>
          </cell>
          <cell r="AV3765">
            <v>0</v>
          </cell>
          <cell r="AX3765">
            <v>-348787.4</v>
          </cell>
          <cell r="AZ3765">
            <v>-276.41000000000003</v>
          </cell>
          <cell r="BA3765">
            <v>-34645845.539999999</v>
          </cell>
          <cell r="BC3765">
            <v>-34645845.539999999</v>
          </cell>
          <cell r="BD3765">
            <v>-2.15</v>
          </cell>
        </row>
        <row r="3766">
          <cell r="A3766" t="str">
            <v>4114800</v>
          </cell>
          <cell r="B3766" t="str">
            <v>GR98-INDENIZACOES RECEBIDAS-SEGURADORAS</v>
          </cell>
          <cell r="C3766">
            <v>-344861.04</v>
          </cell>
          <cell r="BA3766">
            <v>-344861.04</v>
          </cell>
          <cell r="BC3766">
            <v>-344861.04</v>
          </cell>
        </row>
        <row r="3767">
          <cell r="A3767" t="str">
            <v>4114801</v>
          </cell>
          <cell r="B3767" t="str">
            <v>GR98-REEMBOLSO DE CONDOMINIO</v>
          </cell>
        </row>
        <row r="3768">
          <cell r="A3768" t="str">
            <v>4114802</v>
          </cell>
          <cell r="B3768" t="str">
            <v>GR98-CUSTOS ADMINISTRATIVOS</v>
          </cell>
          <cell r="D3768">
            <v>-1356.55</v>
          </cell>
          <cell r="BA3768">
            <v>-1356.55</v>
          </cell>
          <cell r="BC3768">
            <v>-1356.55</v>
          </cell>
        </row>
        <row r="3769">
          <cell r="A3769" t="str">
            <v>4114809</v>
          </cell>
          <cell r="B3769" t="str">
            <v>GR98-ENERGIA ELETRICA # CONSUMO</v>
          </cell>
          <cell r="C3769">
            <v>-255767.8</v>
          </cell>
          <cell r="D3769">
            <v>-11843624.279999999</v>
          </cell>
          <cell r="BA3769">
            <v>-12099392.08</v>
          </cell>
          <cell r="BC3769">
            <v>-12099392.08</v>
          </cell>
        </row>
        <row r="3770">
          <cell r="A3770" t="str">
            <v>4114813</v>
          </cell>
          <cell r="B3770" t="str">
            <v>GR98-OUTROS GASTOS</v>
          </cell>
          <cell r="C3770">
            <v>-596835.74</v>
          </cell>
          <cell r="D3770">
            <v>-8854491.7200000007</v>
          </cell>
          <cell r="E3770">
            <v>342.48</v>
          </cell>
          <cell r="AT3770">
            <v>-4107.05</v>
          </cell>
          <cell r="AX3770">
            <v>-348757.39</v>
          </cell>
          <cell r="AZ3770">
            <v>0</v>
          </cell>
          <cell r="BA3770">
            <v>-9803849.4199999999</v>
          </cell>
          <cell r="BC3770">
            <v>-9803849.4199999999</v>
          </cell>
        </row>
        <row r="3771">
          <cell r="A3771" t="str">
            <v>4114816</v>
          </cell>
          <cell r="B3771" t="str">
            <v>GR98-RECUPERAÇÃO DE TRIBUTOS</v>
          </cell>
          <cell r="AZ3771">
            <v>0</v>
          </cell>
          <cell r="BA3771">
            <v>0</v>
          </cell>
          <cell r="BC3771">
            <v>0</v>
          </cell>
          <cell r="BD3771">
            <v>0</v>
          </cell>
        </row>
        <row r="3772">
          <cell r="A3772" t="str">
            <v>4114818</v>
          </cell>
          <cell r="B3772" t="str">
            <v>GR98-REEMBOLSO DESPESA VILA RESIDENCIAL</v>
          </cell>
          <cell r="C3772">
            <v>-14244.02</v>
          </cell>
          <cell r="BA3772">
            <v>-14244.02</v>
          </cell>
          <cell r="BC3772">
            <v>-14244.02</v>
          </cell>
        </row>
        <row r="3773">
          <cell r="A3773" t="str">
            <v>4124813</v>
          </cell>
          <cell r="B3773" t="str">
            <v>GR98-OUTROS GASTOS</v>
          </cell>
        </row>
        <row r="3774">
          <cell r="A3774" t="str">
            <v>4134812</v>
          </cell>
          <cell r="B3774" t="str">
            <v>GR98-RECUPERACAO DE FATURAS</v>
          </cell>
          <cell r="C3774">
            <v>0</v>
          </cell>
          <cell r="V3774">
            <v>0</v>
          </cell>
          <cell r="W3774">
            <v>0</v>
          </cell>
          <cell r="X3774">
            <v>0</v>
          </cell>
          <cell r="Y3774">
            <v>0</v>
          </cell>
          <cell r="Z3774">
            <v>0</v>
          </cell>
          <cell r="AA3774">
            <v>0</v>
          </cell>
          <cell r="AB3774">
            <v>0</v>
          </cell>
          <cell r="AC3774">
            <v>0</v>
          </cell>
          <cell r="AD3774">
            <v>0</v>
          </cell>
          <cell r="AE3774">
            <v>0</v>
          </cell>
          <cell r="AF3774">
            <v>0</v>
          </cell>
          <cell r="AG3774">
            <v>0</v>
          </cell>
          <cell r="AH3774">
            <v>0</v>
          </cell>
          <cell r="AV3774">
            <v>0</v>
          </cell>
          <cell r="AX3774">
            <v>0</v>
          </cell>
          <cell r="BA3774">
            <v>0</v>
          </cell>
          <cell r="BC3774">
            <v>0</v>
          </cell>
        </row>
        <row r="3775">
          <cell r="A3775" t="str">
            <v>4154800</v>
          </cell>
          <cell r="B3775" t="str">
            <v>GR98-INDENIZACOES RECEBIDAS-SEGURADORAS</v>
          </cell>
          <cell r="C3775">
            <v>-49760.04</v>
          </cell>
          <cell r="BA3775">
            <v>-49760.04</v>
          </cell>
          <cell r="BC3775">
            <v>-49760.04</v>
          </cell>
        </row>
        <row r="3776">
          <cell r="A3776" t="str">
            <v>4154805</v>
          </cell>
          <cell r="B3776" t="str">
            <v>GR98-REMUNERACAO</v>
          </cell>
          <cell r="C3776">
            <v>-606261.56000000006</v>
          </cell>
          <cell r="BA3776">
            <v>-606261.56000000006</v>
          </cell>
          <cell r="BC3776">
            <v>-606261.56000000006</v>
          </cell>
        </row>
        <row r="3777">
          <cell r="A3777" t="str">
            <v>4154813</v>
          </cell>
          <cell r="B3777" t="str">
            <v>GR98-OUTROS GASTOS</v>
          </cell>
          <cell r="C3777">
            <v>-107196.06</v>
          </cell>
          <cell r="D3777">
            <v>-536445.87</v>
          </cell>
          <cell r="I3777">
            <v>-3253.59</v>
          </cell>
          <cell r="J3777">
            <v>-3253.69</v>
          </cell>
          <cell r="K3777">
            <v>-1289.77</v>
          </cell>
          <cell r="L3777">
            <v>-3253.69</v>
          </cell>
          <cell r="M3777">
            <v>-3579.06</v>
          </cell>
          <cell r="N3777">
            <v>-3579.06</v>
          </cell>
          <cell r="O3777">
            <v>-1952.21</v>
          </cell>
          <cell r="P3777">
            <v>-4358.63</v>
          </cell>
          <cell r="AX3777">
            <v>-30.01</v>
          </cell>
          <cell r="AZ3777">
            <v>-50</v>
          </cell>
          <cell r="BA3777">
            <v>-668241.64</v>
          </cell>
          <cell r="BC3777">
            <v>-668241.64</v>
          </cell>
        </row>
        <row r="3778">
          <cell r="A3778" t="str">
            <v>4154816</v>
          </cell>
          <cell r="B3778" t="str">
            <v>GR98-RECUPERAÇÃO DE TRIBUTOS</v>
          </cell>
          <cell r="C3778">
            <v>-11275479.5</v>
          </cell>
          <cell r="D3778">
            <v>-5969380.25</v>
          </cell>
          <cell r="E3778">
            <v>9366615.0999999996</v>
          </cell>
          <cell r="I3778">
            <v>-229197.48</v>
          </cell>
          <cell r="J3778">
            <v>-221911.44</v>
          </cell>
          <cell r="K3778">
            <v>-216742.16</v>
          </cell>
          <cell r="L3778">
            <v>-238403.28</v>
          </cell>
          <cell r="M3778">
            <v>-0.01</v>
          </cell>
          <cell r="Q3778">
            <v>-100816.55</v>
          </cell>
          <cell r="R3778">
            <v>-159018.96</v>
          </cell>
          <cell r="S3778">
            <v>-260207.95</v>
          </cell>
          <cell r="T3778">
            <v>-248654.41</v>
          </cell>
          <cell r="AE3778">
            <v>-0.01</v>
          </cell>
          <cell r="AN3778">
            <v>-0.31</v>
          </cell>
          <cell r="AO3778">
            <v>-75802.679999999993</v>
          </cell>
          <cell r="AP3778">
            <v>-0.42</v>
          </cell>
          <cell r="AQ3778">
            <v>-0.3</v>
          </cell>
          <cell r="AR3778">
            <v>-0.59</v>
          </cell>
          <cell r="AS3778">
            <v>-0.01</v>
          </cell>
          <cell r="AZ3778">
            <v>-226.41</v>
          </cell>
          <cell r="BA3778">
            <v>-9629227.6199999992</v>
          </cell>
          <cell r="BC3778">
            <v>-9629227.6199999992</v>
          </cell>
          <cell r="BD3778">
            <v>-2.15</v>
          </cell>
        </row>
        <row r="3779">
          <cell r="A3779" t="str">
            <v>4164804</v>
          </cell>
          <cell r="B3779" t="str">
            <v>GR98-SOBRAS DE INVENTARIO DE ESTOQUE</v>
          </cell>
          <cell r="C3779">
            <v>-6784.84</v>
          </cell>
          <cell r="D3779">
            <v>-1420669.3</v>
          </cell>
          <cell r="H3779">
            <v>-1197.43</v>
          </cell>
          <cell r="BA3779">
            <v>-1428651.57</v>
          </cell>
          <cell r="BC3779">
            <v>-1428651.57</v>
          </cell>
        </row>
        <row r="3780">
          <cell r="A3780" t="str">
            <v>4164813</v>
          </cell>
          <cell r="B3780" t="str">
            <v>GR98-OUTROS GASTOS</v>
          </cell>
        </row>
        <row r="3781">
          <cell r="A3781" t="str">
            <v>CBAG32120802</v>
          </cell>
          <cell r="B3781" t="str">
            <v>(+) Créditos de PIS e Cofins</v>
          </cell>
          <cell r="C3781">
            <v>182780.38</v>
          </cell>
          <cell r="D3781">
            <v>1992449.33</v>
          </cell>
          <cell r="BA3781">
            <v>2175229.71</v>
          </cell>
          <cell r="BC3781">
            <v>2175229.71</v>
          </cell>
        </row>
        <row r="3782">
          <cell r="A3782" t="str">
            <v>4114898</v>
          </cell>
          <cell r="B3782" t="str">
            <v>GR98-CREDITO DE COFINS</v>
          </cell>
          <cell r="C3782">
            <v>92089.9</v>
          </cell>
          <cell r="D3782">
            <v>1573159.92</v>
          </cell>
          <cell r="BA3782">
            <v>1665249.82</v>
          </cell>
          <cell r="BC3782">
            <v>1665249.82</v>
          </cell>
        </row>
        <row r="3783">
          <cell r="A3783" t="str">
            <v>4114899</v>
          </cell>
          <cell r="B3783" t="str">
            <v>GR98-CREDITO DE PIS</v>
          </cell>
          <cell r="C3783">
            <v>19993.259999999998</v>
          </cell>
          <cell r="D3783">
            <v>341541.32</v>
          </cell>
          <cell r="BA3783">
            <v>361534.58</v>
          </cell>
          <cell r="BC3783">
            <v>361534.58</v>
          </cell>
        </row>
        <row r="3784">
          <cell r="A3784" t="str">
            <v>4154898</v>
          </cell>
          <cell r="B3784" t="str">
            <v>GR98-CREDITO DE COFINS</v>
          </cell>
          <cell r="C3784">
            <v>58004.53</v>
          </cell>
          <cell r="D3784">
            <v>40769.4</v>
          </cell>
          <cell r="BA3784">
            <v>98773.93</v>
          </cell>
          <cell r="BC3784">
            <v>98773.93</v>
          </cell>
        </row>
        <row r="3785">
          <cell r="A3785" t="str">
            <v>4154899</v>
          </cell>
          <cell r="B3785" t="str">
            <v>GR98-CREDITO DE PIS</v>
          </cell>
          <cell r="C3785">
            <v>12593.07</v>
          </cell>
          <cell r="D3785">
            <v>8851.25</v>
          </cell>
          <cell r="BA3785">
            <v>21444.32</v>
          </cell>
          <cell r="BC3785">
            <v>21444.32</v>
          </cell>
        </row>
        <row r="3786">
          <cell r="A3786" t="str">
            <v>4164898</v>
          </cell>
          <cell r="B3786" t="str">
            <v>GR98-CREDITO DE COFINS</v>
          </cell>
          <cell r="C3786">
            <v>81.849999999999994</v>
          </cell>
          <cell r="D3786">
            <v>23110.11</v>
          </cell>
          <cell r="BA3786">
            <v>23191.96</v>
          </cell>
          <cell r="BC3786">
            <v>23191.96</v>
          </cell>
        </row>
        <row r="3787">
          <cell r="A3787" t="str">
            <v>4164899</v>
          </cell>
          <cell r="B3787" t="str">
            <v>GR98-CREDITO DE PIS</v>
          </cell>
          <cell r="C3787">
            <v>17.77</v>
          </cell>
          <cell r="D3787">
            <v>5017.33</v>
          </cell>
          <cell r="BA3787">
            <v>5035.1000000000004</v>
          </cell>
          <cell r="BC3787">
            <v>5035.1000000000004</v>
          </cell>
        </row>
        <row r="3788">
          <cell r="A3788" t="str">
            <v>CBAG321210</v>
          </cell>
          <cell r="B3788" t="str">
            <v>Propaganda e Publicidade</v>
          </cell>
          <cell r="C3788">
            <v>2698005.5</v>
          </cell>
          <cell r="D3788">
            <v>7898741.5700000003</v>
          </cell>
          <cell r="E3788">
            <v>755758.78</v>
          </cell>
          <cell r="G3788">
            <v>2350</v>
          </cell>
          <cell r="AY3788">
            <v>325053.52</v>
          </cell>
          <cell r="AZ3788">
            <v>17986465.66</v>
          </cell>
          <cell r="BA3788">
            <v>29666375.030000001</v>
          </cell>
          <cell r="BC3788">
            <v>29666375.030000001</v>
          </cell>
          <cell r="BD3788">
            <v>17665825.41</v>
          </cell>
        </row>
        <row r="3789">
          <cell r="A3789" t="str">
            <v>4115011</v>
          </cell>
          <cell r="B3789" t="str">
            <v>GR99-PROPAGANDA-AGENCIAS DE PUBLICIDADE</v>
          </cell>
          <cell r="C3789">
            <v>29854.98</v>
          </cell>
          <cell r="AZ3789">
            <v>0</v>
          </cell>
          <cell r="BA3789">
            <v>29854.98</v>
          </cell>
          <cell r="BC3789">
            <v>29854.98</v>
          </cell>
          <cell r="BD3789">
            <v>0</v>
          </cell>
        </row>
        <row r="3790">
          <cell r="A3790" t="str">
            <v>4115031</v>
          </cell>
          <cell r="B3790" t="str">
            <v>GR99-DIVULGACAO MARCA COPEL</v>
          </cell>
          <cell r="D3790">
            <v>445</v>
          </cell>
          <cell r="AZ3790">
            <v>0</v>
          </cell>
          <cell r="BA3790">
            <v>445</v>
          </cell>
          <cell r="BC3790">
            <v>445</v>
          </cell>
          <cell r="BD3790">
            <v>0</v>
          </cell>
        </row>
        <row r="3791">
          <cell r="A3791" t="str">
            <v>4135011</v>
          </cell>
          <cell r="B3791" t="str">
            <v>GR99-PROPAGANDA-AGENCIAS DE PUBLICIDADE</v>
          </cell>
          <cell r="E3791">
            <v>36000</v>
          </cell>
          <cell r="BA3791">
            <v>36000</v>
          </cell>
          <cell r="BC3791">
            <v>36000</v>
          </cell>
        </row>
        <row r="3792">
          <cell r="A3792" t="str">
            <v>4135031</v>
          </cell>
          <cell r="B3792" t="str">
            <v>GR99-DIVULGACAO MARCA COPEL</v>
          </cell>
        </row>
        <row r="3793">
          <cell r="A3793" t="str">
            <v>4135037</v>
          </cell>
          <cell r="B3793" t="str">
            <v>GR99-PROPAGANDA E PUBLICIDADE-MERCADOLOGICA</v>
          </cell>
        </row>
        <row r="3794">
          <cell r="A3794" t="str">
            <v>4155011</v>
          </cell>
          <cell r="B3794" t="str">
            <v>GR99-PROPAGANDA-AGENCIAS DE PUBLICIDADE</v>
          </cell>
          <cell r="C3794">
            <v>20860</v>
          </cell>
          <cell r="E3794">
            <v>719758.78</v>
          </cell>
          <cell r="G3794">
            <v>2350</v>
          </cell>
          <cell r="AY3794">
            <v>303053.52</v>
          </cell>
          <cell r="AZ3794">
            <v>9480936.1199999992</v>
          </cell>
          <cell r="BA3794">
            <v>10526958.42</v>
          </cell>
          <cell r="BC3794">
            <v>10526958.42</v>
          </cell>
          <cell r="BD3794">
            <v>10882532.75</v>
          </cell>
        </row>
        <row r="3795">
          <cell r="A3795" t="str">
            <v>4155014</v>
          </cell>
          <cell r="B3795" t="str">
            <v>GR99-PROPAGANDA-AERP</v>
          </cell>
          <cell r="C3795">
            <v>2593470.52</v>
          </cell>
          <cell r="D3795">
            <v>7898296.5700000003</v>
          </cell>
          <cell r="AZ3795">
            <v>1296735.27</v>
          </cell>
          <cell r="BA3795">
            <v>11788502.359999999</v>
          </cell>
          <cell r="BC3795">
            <v>11788502.359999999</v>
          </cell>
          <cell r="BD3795">
            <v>1254051.1599999999</v>
          </cell>
        </row>
        <row r="3796">
          <cell r="A3796" t="str">
            <v>4155031</v>
          </cell>
          <cell r="B3796" t="str">
            <v>GR99-DIVULGACAO MARCA COPEL</v>
          </cell>
          <cell r="C3796">
            <v>53820</v>
          </cell>
          <cell r="AY3796">
            <v>22000</v>
          </cell>
          <cell r="AZ3796">
            <v>7208794.2699999996</v>
          </cell>
          <cell r="BA3796">
            <v>7284614.2699999996</v>
          </cell>
          <cell r="BC3796">
            <v>7284614.2699999996</v>
          </cell>
          <cell r="BD3796">
            <v>5529241.5</v>
          </cell>
        </row>
        <row r="3797">
          <cell r="A3797" t="str">
            <v>CBAG321211</v>
          </cell>
          <cell r="B3797" t="str">
            <v>Energia Elétrica - Consumo Próprio</v>
          </cell>
          <cell r="D3797">
            <v>11843624.279999999</v>
          </cell>
          <cell r="BA3797">
            <v>11843624.279999999</v>
          </cell>
          <cell r="BC3797">
            <v>11843624.279999999</v>
          </cell>
        </row>
        <row r="3798">
          <cell r="A3798" t="str">
            <v>4115017</v>
          </cell>
          <cell r="B3798" t="str">
            <v>GR99-ENERGIA ELETRICA-CONSUMO PROPRIO</v>
          </cell>
          <cell r="D3798">
            <v>11843624.279999999</v>
          </cell>
          <cell r="BA3798">
            <v>11843624.279999999</v>
          </cell>
          <cell r="BC3798">
            <v>11843624.279999999</v>
          </cell>
        </row>
        <row r="3799">
          <cell r="A3799" t="str">
            <v>CBAG321212</v>
          </cell>
          <cell r="B3799" t="str">
            <v>Indenizações</v>
          </cell>
          <cell r="C3799">
            <v>909331.12</v>
          </cell>
          <cell r="D3799">
            <v>13717036.289999999</v>
          </cell>
          <cell r="F3799">
            <v>33598</v>
          </cell>
          <cell r="K3799">
            <v>11880.64</v>
          </cell>
          <cell r="AC3799">
            <v>0</v>
          </cell>
          <cell r="AE3799">
            <v>6762.5</v>
          </cell>
          <cell r="AU3799">
            <v>28453.27</v>
          </cell>
          <cell r="AY3799">
            <v>-3955.26</v>
          </cell>
          <cell r="BA3799">
            <v>14703106.560000001</v>
          </cell>
          <cell r="BC3799">
            <v>14703106.560000001</v>
          </cell>
          <cell r="BD3799">
            <v>1165641.51</v>
          </cell>
        </row>
        <row r="3800">
          <cell r="A3800" t="str">
            <v>4115002</v>
          </cell>
          <cell r="B3800" t="str">
            <v>GR99-VEICULOS / INDENIZACOES DE DANOS CAUSADOS</v>
          </cell>
          <cell r="C3800">
            <v>144806.10999999999</v>
          </cell>
          <cell r="D3800">
            <v>7980</v>
          </cell>
          <cell r="K3800">
            <v>11880.64</v>
          </cell>
          <cell r="BA3800">
            <v>164666.75</v>
          </cell>
          <cell r="BC3800">
            <v>164666.75</v>
          </cell>
        </row>
        <row r="3801">
          <cell r="A3801" t="str">
            <v>4115004</v>
          </cell>
          <cell r="B3801" t="str">
            <v>GR99-INDENIZACOES PARA TERCEIROS - ELETROCUSSAO</v>
          </cell>
          <cell r="D3801">
            <v>254369.98</v>
          </cell>
          <cell r="BA3801">
            <v>254369.98</v>
          </cell>
          <cell r="BC3801">
            <v>254369.98</v>
          </cell>
        </row>
        <row r="3802">
          <cell r="A3802" t="str">
            <v>4115018</v>
          </cell>
          <cell r="B3802" t="str">
            <v>GR99-INDENIZACOES</v>
          </cell>
          <cell r="C3802">
            <v>458374.46</v>
          </cell>
          <cell r="D3802">
            <v>12259631.960000001</v>
          </cell>
          <cell r="F3802">
            <v>33598</v>
          </cell>
          <cell r="AC3802">
            <v>0</v>
          </cell>
          <cell r="AE3802">
            <v>6762.5</v>
          </cell>
          <cell r="AU3802">
            <v>28453.27</v>
          </cell>
          <cell r="BA3802">
            <v>12786820.189999999</v>
          </cell>
          <cell r="BC3802">
            <v>12786820.189999999</v>
          </cell>
        </row>
        <row r="3803">
          <cell r="A3803" t="str">
            <v>4115020</v>
          </cell>
          <cell r="B3803" t="str">
            <v>GR99-INDENIZACOES TRABALHISTAS-CONTRATADOS</v>
          </cell>
          <cell r="D3803">
            <v>11978.48</v>
          </cell>
          <cell r="BA3803">
            <v>11978.48</v>
          </cell>
          <cell r="BC3803">
            <v>11978.48</v>
          </cell>
        </row>
        <row r="3804">
          <cell r="A3804" t="str">
            <v>4115025</v>
          </cell>
          <cell r="B3804" t="str">
            <v>GR99-INDENIZACAO JUDICIAL NAO PROVISIONADA</v>
          </cell>
          <cell r="C3804">
            <v>14931.2</v>
          </cell>
          <cell r="BA3804">
            <v>14931.2</v>
          </cell>
          <cell r="BC3804">
            <v>14931.2</v>
          </cell>
          <cell r="BD3804">
            <v>0</v>
          </cell>
        </row>
        <row r="3805">
          <cell r="A3805" t="str">
            <v>4115038</v>
          </cell>
          <cell r="B3805" t="str">
            <v>GR99-INDENIZACOES - EX-EMPREGADOS</v>
          </cell>
          <cell r="C3805">
            <v>282364.90000000002</v>
          </cell>
          <cell r="D3805">
            <v>155856.26999999999</v>
          </cell>
          <cell r="BA3805">
            <v>438221.17</v>
          </cell>
          <cell r="BC3805">
            <v>438221.17</v>
          </cell>
        </row>
        <row r="3806">
          <cell r="A3806" t="str">
            <v>4125002</v>
          </cell>
          <cell r="B3806" t="str">
            <v>GR99-VEICULOS / INDENIZACOES DE DANOS CAUSADOS</v>
          </cell>
        </row>
        <row r="3807">
          <cell r="A3807" t="str">
            <v>4125004</v>
          </cell>
          <cell r="B3807" t="str">
            <v>GR99-INDENIZACOES PARA TERCEIROS - ELETROCUSSAO</v>
          </cell>
          <cell r="D3807">
            <v>21224.06</v>
          </cell>
          <cell r="BA3807">
            <v>21224.06</v>
          </cell>
          <cell r="BC3807">
            <v>21224.06</v>
          </cell>
        </row>
        <row r="3808">
          <cell r="A3808" t="str">
            <v>4125018</v>
          </cell>
          <cell r="B3808" t="str">
            <v>GR99-INDENIZACOES</v>
          </cell>
        </row>
        <row r="3809">
          <cell r="A3809" t="str">
            <v>4155002</v>
          </cell>
          <cell r="B3809" t="str">
            <v>GR99-VEICULOS / INDENIZACOES DE DANOS CAUSADOS</v>
          </cell>
          <cell r="C3809">
            <v>66905.72</v>
          </cell>
          <cell r="BA3809">
            <v>66905.72</v>
          </cell>
          <cell r="BC3809">
            <v>66905.72</v>
          </cell>
        </row>
        <row r="3810">
          <cell r="A3810" t="str">
            <v>4155004</v>
          </cell>
          <cell r="B3810" t="str">
            <v>GR99-INDENIZACOES PARA TERCEIROS - ELETROCUSSAO</v>
          </cell>
          <cell r="D3810">
            <v>907759.87</v>
          </cell>
          <cell r="BA3810">
            <v>907759.87</v>
          </cell>
          <cell r="BC3810">
            <v>907759.87</v>
          </cell>
        </row>
        <row r="3811">
          <cell r="A3811" t="str">
            <v>4155018</v>
          </cell>
          <cell r="B3811" t="str">
            <v>GR99-INDENIZACOES</v>
          </cell>
        </row>
        <row r="3812">
          <cell r="A3812" t="str">
            <v>4155020</v>
          </cell>
          <cell r="B3812" t="str">
            <v>GR99-INDENIZACOES TRABALHISTAS-CONTRATADOS</v>
          </cell>
          <cell r="C3812">
            <v>18008.77</v>
          </cell>
          <cell r="D3812">
            <v>408772.18</v>
          </cell>
          <cell r="BA3812">
            <v>426780.95</v>
          </cell>
          <cell r="BC3812">
            <v>426780.95</v>
          </cell>
        </row>
        <row r="3813">
          <cell r="A3813" t="str">
            <v>4155025</v>
          </cell>
          <cell r="B3813" t="str">
            <v>GR99-INDENIZACAO JUDICIAL NAO PROVISIONADA</v>
          </cell>
          <cell r="C3813">
            <v>-77272.039999999994</v>
          </cell>
          <cell r="D3813">
            <v>20.260000000000002</v>
          </cell>
          <cell r="AY3813">
            <v>-3955.26</v>
          </cell>
          <cell r="BA3813">
            <v>-81207.039999999994</v>
          </cell>
          <cell r="BC3813">
            <v>-81207.039999999994</v>
          </cell>
          <cell r="BD3813">
            <v>1165641.51</v>
          </cell>
        </row>
        <row r="3814">
          <cell r="A3814" t="str">
            <v>4155038</v>
          </cell>
          <cell r="B3814" t="str">
            <v>GR99-INDENIZACOES - EX-EMPREGADOS</v>
          </cell>
          <cell r="C3814">
            <v>1212</v>
          </cell>
          <cell r="D3814">
            <v>822741.23</v>
          </cell>
          <cell r="BA3814">
            <v>823953.23</v>
          </cell>
          <cell r="BC3814">
            <v>823953.23</v>
          </cell>
        </row>
        <row r="3815">
          <cell r="A3815" t="str">
            <v>4155049</v>
          </cell>
          <cell r="B3815" t="str">
            <v>GR99-INDENIZACAO DEP VINC LIB NAO PROVISIONADA</v>
          </cell>
          <cell r="D3815">
            <v>-1133298</v>
          </cell>
          <cell r="BA3815">
            <v>-1133298</v>
          </cell>
          <cell r="BC3815">
            <v>-1133298</v>
          </cell>
        </row>
        <row r="3816">
          <cell r="A3816" t="str">
            <v>CBAG321213</v>
          </cell>
          <cell r="B3816" t="str">
            <v>Direito de Passagem - Gás</v>
          </cell>
          <cell r="E3816">
            <v>138775.51</v>
          </cell>
          <cell r="BA3816">
            <v>138775.51</v>
          </cell>
          <cell r="BC3816">
            <v>138775.51</v>
          </cell>
        </row>
        <row r="3817">
          <cell r="A3817" t="str">
            <v>4115028</v>
          </cell>
          <cell r="B3817" t="str">
            <v>GR99-DIREITO DE PASSAGEM -GAS</v>
          </cell>
          <cell r="E3817">
            <v>138775.51</v>
          </cell>
          <cell r="BA3817">
            <v>138775.51</v>
          </cell>
          <cell r="BC3817">
            <v>138775.51</v>
          </cell>
        </row>
        <row r="3818">
          <cell r="A3818" t="str">
            <v>CBAG321215</v>
          </cell>
          <cell r="B3818" t="str">
            <v>Outros</v>
          </cell>
          <cell r="C3818">
            <v>33646896.490000002</v>
          </cell>
          <cell r="D3818">
            <v>58945262.200000003</v>
          </cell>
          <cell r="E3818">
            <v>4444834.25</v>
          </cell>
          <cell r="F3818">
            <v>358368.56</v>
          </cell>
          <cell r="G3818">
            <v>355045.51</v>
          </cell>
          <cell r="H3818">
            <v>22571.360000000001</v>
          </cell>
          <cell r="I3818">
            <v>48049.91</v>
          </cell>
          <cell r="J3818">
            <v>48737.93</v>
          </cell>
          <cell r="K3818">
            <v>39901.760000000002</v>
          </cell>
          <cell r="L3818">
            <v>43303.55</v>
          </cell>
          <cell r="M3818">
            <v>104471.97</v>
          </cell>
          <cell r="N3818">
            <v>95275.37</v>
          </cell>
          <cell r="O3818">
            <v>59871.519999999997</v>
          </cell>
          <cell r="P3818">
            <v>64356.46</v>
          </cell>
          <cell r="Q3818">
            <v>90927.39</v>
          </cell>
          <cell r="R3818">
            <v>107567.27</v>
          </cell>
          <cell r="S3818">
            <v>99607.51</v>
          </cell>
          <cell r="T3818">
            <v>100254.05</v>
          </cell>
          <cell r="U3818">
            <v>903316.14</v>
          </cell>
          <cell r="V3818">
            <v>42900.01</v>
          </cell>
          <cell r="W3818">
            <v>43746.559999999998</v>
          </cell>
          <cell r="X3818">
            <v>46153.94</v>
          </cell>
          <cell r="Y3818">
            <v>40488.6</v>
          </cell>
          <cell r="Z3818">
            <v>45678.84</v>
          </cell>
          <cell r="AA3818">
            <v>40128.46</v>
          </cell>
          <cell r="AB3818">
            <v>30658.81</v>
          </cell>
          <cell r="AC3818">
            <v>60240.78</v>
          </cell>
          <cell r="AD3818">
            <v>402705</v>
          </cell>
          <cell r="AE3818">
            <v>43939.74</v>
          </cell>
          <cell r="AF3818">
            <v>41574.300000000003</v>
          </cell>
          <cell r="AG3818">
            <v>52447.37</v>
          </cell>
          <cell r="AH3818">
            <v>45251.3</v>
          </cell>
          <cell r="AI3818">
            <v>12749.99</v>
          </cell>
          <cell r="AJ3818">
            <v>13188.88</v>
          </cell>
          <cell r="AK3818">
            <v>13617.14</v>
          </cell>
          <cell r="AL3818">
            <v>13326.24</v>
          </cell>
          <cell r="AM3818">
            <v>469.55</v>
          </cell>
          <cell r="AN3818">
            <v>73793.789999999994</v>
          </cell>
          <cell r="AO3818">
            <v>2965.26</v>
          </cell>
          <cell r="AP3818">
            <v>134015.28</v>
          </cell>
          <cell r="AQ3818">
            <v>121589.3</v>
          </cell>
          <cell r="AR3818">
            <v>120057.41</v>
          </cell>
          <cell r="AS3818">
            <v>131272.35999999999</v>
          </cell>
          <cell r="AT3818">
            <v>1742838.47</v>
          </cell>
          <cell r="AU3818">
            <v>15789.77</v>
          </cell>
          <cell r="AV3818">
            <v>47271.72</v>
          </cell>
          <cell r="AW3818">
            <v>49350.84</v>
          </cell>
          <cell r="AX3818">
            <v>56793.06</v>
          </cell>
          <cell r="AY3818">
            <v>2593057.41</v>
          </cell>
          <cell r="AZ3818">
            <v>3748527.04</v>
          </cell>
          <cell r="BA3818">
            <v>109405206.42</v>
          </cell>
          <cell r="BB3818">
            <v>1975545.79</v>
          </cell>
          <cell r="BC3818">
            <v>111380752.20999999</v>
          </cell>
          <cell r="BD3818">
            <v>2094750.42</v>
          </cell>
        </row>
        <row r="3819">
          <cell r="A3819" t="str">
            <v>CBAG32121501</v>
          </cell>
          <cell r="B3819" t="str">
            <v>Outros</v>
          </cell>
          <cell r="C3819">
            <v>33646896.490000002</v>
          </cell>
          <cell r="D3819">
            <v>60027753.729999997</v>
          </cell>
          <cell r="E3819">
            <v>4444834.25</v>
          </cell>
          <cell r="F3819">
            <v>358368.56</v>
          </cell>
          <cell r="G3819">
            <v>355045.51</v>
          </cell>
          <cell r="H3819">
            <v>22571.360000000001</v>
          </cell>
          <cell r="I3819">
            <v>48049.91</v>
          </cell>
          <cell r="J3819">
            <v>48737.93</v>
          </cell>
          <cell r="K3819">
            <v>39901.760000000002</v>
          </cell>
          <cell r="L3819">
            <v>43303.55</v>
          </cell>
          <cell r="M3819">
            <v>104471.97</v>
          </cell>
          <cell r="N3819">
            <v>95275.37</v>
          </cell>
          <cell r="O3819">
            <v>59871.519999999997</v>
          </cell>
          <cell r="P3819">
            <v>64356.46</v>
          </cell>
          <cell r="Q3819">
            <v>90927.39</v>
          </cell>
          <cell r="R3819">
            <v>107567.27</v>
          </cell>
          <cell r="S3819">
            <v>99607.51</v>
          </cell>
          <cell r="T3819">
            <v>100254.05</v>
          </cell>
          <cell r="U3819">
            <v>903316.14</v>
          </cell>
          <cell r="V3819">
            <v>42900.01</v>
          </cell>
          <cell r="W3819">
            <v>43746.559999999998</v>
          </cell>
          <cell r="X3819">
            <v>46153.94</v>
          </cell>
          <cell r="Y3819">
            <v>40488.6</v>
          </cell>
          <cell r="Z3819">
            <v>45678.84</v>
          </cell>
          <cell r="AA3819">
            <v>40128.46</v>
          </cell>
          <cell r="AB3819">
            <v>30658.81</v>
          </cell>
          <cell r="AC3819">
            <v>60240.78</v>
          </cell>
          <cell r="AD3819">
            <v>402705</v>
          </cell>
          <cell r="AE3819">
            <v>43939.74</v>
          </cell>
          <cell r="AF3819">
            <v>41574.300000000003</v>
          </cell>
          <cell r="AG3819">
            <v>52447.37</v>
          </cell>
          <cell r="AH3819">
            <v>45251.3</v>
          </cell>
          <cell r="AI3819">
            <v>12749.99</v>
          </cell>
          <cell r="AJ3819">
            <v>13188.88</v>
          </cell>
          <cell r="AK3819">
            <v>13617.14</v>
          </cell>
          <cell r="AL3819">
            <v>13326.24</v>
          </cell>
          <cell r="AM3819">
            <v>469.55</v>
          </cell>
          <cell r="AN3819">
            <v>73793.789999999994</v>
          </cell>
          <cell r="AO3819">
            <v>2965.26</v>
          </cell>
          <cell r="AP3819">
            <v>134015.28</v>
          </cell>
          <cell r="AQ3819">
            <v>121589.3</v>
          </cell>
          <cell r="AR3819">
            <v>120057.41</v>
          </cell>
          <cell r="AS3819">
            <v>131272.35999999999</v>
          </cell>
          <cell r="AT3819">
            <v>1742838.47</v>
          </cell>
          <cell r="AU3819">
            <v>15789.77</v>
          </cell>
          <cell r="AV3819">
            <v>47271.72</v>
          </cell>
          <cell r="AW3819">
            <v>49350.84</v>
          </cell>
          <cell r="AX3819">
            <v>56793.06</v>
          </cell>
          <cell r="AY3819">
            <v>2593057.41</v>
          </cell>
          <cell r="AZ3819">
            <v>3748527.04</v>
          </cell>
          <cell r="BA3819">
            <v>110487697.95</v>
          </cell>
          <cell r="BB3819">
            <v>1975545.79</v>
          </cell>
          <cell r="BC3819">
            <v>112463243.73999999</v>
          </cell>
          <cell r="BD3819">
            <v>2094750.42</v>
          </cell>
        </row>
        <row r="3820">
          <cell r="A3820" t="str">
            <v>3115989</v>
          </cell>
          <cell r="B3820" t="str">
            <v>OUTRAS REC - DIFERENCAS ELIMINACAO-RESULT (So BCS)</v>
          </cell>
          <cell r="BB3820">
            <v>1975545.79</v>
          </cell>
          <cell r="BC3820">
            <v>1975545.79</v>
          </cell>
          <cell r="BD3820">
            <v>0</v>
          </cell>
        </row>
        <row r="3821">
          <cell r="A3821" t="str">
            <v>4115003</v>
          </cell>
          <cell r="B3821" t="str">
            <v>GR99-PEDAGIO</v>
          </cell>
          <cell r="C3821">
            <v>80938.98</v>
          </cell>
          <cell r="D3821">
            <v>97532.160000000003</v>
          </cell>
          <cell r="AY3821">
            <v>28.7</v>
          </cell>
          <cell r="AZ3821">
            <v>0</v>
          </cell>
          <cell r="BA3821">
            <v>178499.84</v>
          </cell>
          <cell r="BC3821">
            <v>178499.84</v>
          </cell>
          <cell r="BD3821">
            <v>0</v>
          </cell>
        </row>
        <row r="3822">
          <cell r="A3822" t="str">
            <v>4115008</v>
          </cell>
          <cell r="B3822" t="str">
            <v>GR99-TERMO DE COMPROMISSO DE AJUSTE DE CONDUTA-TAC</v>
          </cell>
          <cell r="C3822">
            <v>88119.69</v>
          </cell>
          <cell r="BA3822">
            <v>88119.69</v>
          </cell>
          <cell r="BC3822">
            <v>88119.69</v>
          </cell>
        </row>
        <row r="3823">
          <cell r="A3823" t="str">
            <v>4115009</v>
          </cell>
          <cell r="B3823" t="str">
            <v>GR99-ALUGUEL / BENS  NAO VINCULADOS AO SERVICO</v>
          </cell>
          <cell r="C3823">
            <v>17855.150000000001</v>
          </cell>
          <cell r="V3823">
            <v>2734.42</v>
          </cell>
          <cell r="W3823">
            <v>2944.75</v>
          </cell>
          <cell r="X3823">
            <v>2734.42</v>
          </cell>
          <cell r="Y3823">
            <v>2489.89</v>
          </cell>
          <cell r="Z3823">
            <v>2489.89</v>
          </cell>
          <cell r="AA3823">
            <v>2503.3200000000002</v>
          </cell>
          <cell r="AB3823">
            <v>2298.36</v>
          </cell>
          <cell r="AC3823">
            <v>3230.89</v>
          </cell>
          <cell r="AD3823">
            <v>3230.89</v>
          </cell>
          <cell r="AE3823">
            <v>2734.42</v>
          </cell>
          <cell r="AF3823">
            <v>3479.42</v>
          </cell>
          <cell r="AG3823">
            <v>3230.89</v>
          </cell>
          <cell r="AH3823">
            <v>3230.89</v>
          </cell>
          <cell r="AZ3823">
            <v>0</v>
          </cell>
          <cell r="BA3823">
            <v>55187.6</v>
          </cell>
          <cell r="BC3823">
            <v>55187.6</v>
          </cell>
          <cell r="BD3823">
            <v>0</v>
          </cell>
        </row>
        <row r="3824">
          <cell r="A3824" t="str">
            <v>4115012</v>
          </cell>
          <cell r="B3824" t="str">
            <v>GR99-JORNAIS-AQUISICOES E ASSINATURAS</v>
          </cell>
          <cell r="D3824">
            <v>268.39</v>
          </cell>
          <cell r="AZ3824">
            <v>0</v>
          </cell>
          <cell r="BA3824">
            <v>268.39</v>
          </cell>
          <cell r="BC3824">
            <v>268.39</v>
          </cell>
          <cell r="BD3824">
            <v>0</v>
          </cell>
        </row>
        <row r="3825">
          <cell r="A3825" t="str">
            <v>4115013</v>
          </cell>
          <cell r="B3825" t="str">
            <v>GR99-REVISTAS E LIVROS TEC-AQUISICAO/ASSINATURA</v>
          </cell>
          <cell r="D3825">
            <v>1197.5</v>
          </cell>
          <cell r="E3825">
            <v>1102.5</v>
          </cell>
          <cell r="AZ3825">
            <v>0</v>
          </cell>
          <cell r="BA3825">
            <v>2300</v>
          </cell>
          <cell r="BC3825">
            <v>2300</v>
          </cell>
          <cell r="BD3825">
            <v>0</v>
          </cell>
        </row>
        <row r="3826">
          <cell r="A3826" t="str">
            <v>4115015</v>
          </cell>
          <cell r="B3826" t="str">
            <v>GR99-BOLSA-AUXILIO PARA ESTAGIARIO</v>
          </cell>
          <cell r="C3826">
            <v>168009.89</v>
          </cell>
          <cell r="D3826">
            <v>3047596.86</v>
          </cell>
          <cell r="E3826">
            <v>95522.79</v>
          </cell>
          <cell r="AZ3826">
            <v>0</v>
          </cell>
          <cell r="BA3826">
            <v>3311129.54</v>
          </cell>
          <cell r="BC3826">
            <v>3311129.54</v>
          </cell>
          <cell r="BD3826">
            <v>0</v>
          </cell>
        </row>
        <row r="3827">
          <cell r="A3827" t="str">
            <v>4115016</v>
          </cell>
          <cell r="B3827" t="str">
            <v>GR99-PERDAS E DANOS</v>
          </cell>
        </row>
        <row r="3828">
          <cell r="A3828" t="str">
            <v>4115019</v>
          </cell>
          <cell r="B3828" t="str">
            <v>GR99-MULTAS SANCIONATORIAS # INDEDUTIVEIS</v>
          </cell>
          <cell r="C3828">
            <v>3451522.08</v>
          </cell>
          <cell r="D3828">
            <v>-7866.33</v>
          </cell>
          <cell r="I3828">
            <v>9154.19</v>
          </cell>
          <cell r="J3828">
            <v>9787.5400000000009</v>
          </cell>
          <cell r="K3828">
            <v>1146.6500000000001</v>
          </cell>
          <cell r="L3828">
            <v>3439.95</v>
          </cell>
          <cell r="M3828">
            <v>6741.47</v>
          </cell>
          <cell r="N3828">
            <v>6741.47</v>
          </cell>
          <cell r="O3828">
            <v>25979.43</v>
          </cell>
          <cell r="R3828">
            <v>3731.77</v>
          </cell>
          <cell r="T3828">
            <v>1272.71</v>
          </cell>
          <cell r="V3828">
            <v>5108.75</v>
          </cell>
          <cell r="W3828">
            <v>4244.72</v>
          </cell>
          <cell r="X3828">
            <v>10027.5</v>
          </cell>
          <cell r="Y3828">
            <v>5127.74</v>
          </cell>
          <cell r="Z3828">
            <v>10474.35</v>
          </cell>
          <cell r="AA3828">
            <v>5127.74</v>
          </cell>
          <cell r="AB3828">
            <v>3629.14</v>
          </cell>
          <cell r="AC3828">
            <v>9862.2000000000007</v>
          </cell>
          <cell r="AD3828">
            <v>9862.2000000000007</v>
          </cell>
          <cell r="AE3828">
            <v>11081.19</v>
          </cell>
          <cell r="AF3828">
            <v>9862.2000000000007</v>
          </cell>
          <cell r="AG3828">
            <v>9553.24</v>
          </cell>
          <cell r="AH3828">
            <v>9862.2000000000007</v>
          </cell>
          <cell r="AY3828">
            <v>0</v>
          </cell>
          <cell r="BA3828">
            <v>3615474.1</v>
          </cell>
          <cell r="BC3828">
            <v>3615474.1</v>
          </cell>
          <cell r="BD3828">
            <v>0</v>
          </cell>
        </row>
        <row r="3829">
          <cell r="A3829" t="str">
            <v>4115021</v>
          </cell>
          <cell r="B3829" t="str">
            <v>GR99-TAXAS/ANUIDADES-ENTIDADES NAO-GOVERNAMENTAIS</v>
          </cell>
          <cell r="C3829">
            <v>108083.7</v>
          </cell>
          <cell r="D3829">
            <v>41928.25</v>
          </cell>
          <cell r="E3829">
            <v>270926.64</v>
          </cell>
          <cell r="F3829">
            <v>28278.79</v>
          </cell>
          <cell r="H3829">
            <v>5748.74</v>
          </cell>
          <cell r="I3829">
            <v>5131.09</v>
          </cell>
          <cell r="J3829">
            <v>5936.27</v>
          </cell>
          <cell r="K3829">
            <v>6025.05</v>
          </cell>
          <cell r="L3829">
            <v>5131.09</v>
          </cell>
          <cell r="M3829">
            <v>11701.04</v>
          </cell>
          <cell r="N3829">
            <v>520.78</v>
          </cell>
          <cell r="O3829">
            <v>6025.05</v>
          </cell>
          <cell r="Q3829">
            <v>5131.09</v>
          </cell>
          <cell r="R3829">
            <v>14985.39</v>
          </cell>
          <cell r="S3829">
            <v>5131.09</v>
          </cell>
          <cell r="T3829">
            <v>5131.09</v>
          </cell>
          <cell r="V3829">
            <v>4237.13</v>
          </cell>
          <cell r="W3829">
            <v>4237.13</v>
          </cell>
          <cell r="X3829">
            <v>4237.13</v>
          </cell>
          <cell r="Y3829">
            <v>4237.13</v>
          </cell>
          <cell r="Z3829">
            <v>4237.13</v>
          </cell>
          <cell r="AA3829">
            <v>4237.13</v>
          </cell>
          <cell r="AB3829">
            <v>4148.3500000000004</v>
          </cell>
          <cell r="AC3829">
            <v>4148.3500000000004</v>
          </cell>
          <cell r="AD3829">
            <v>4455.46</v>
          </cell>
          <cell r="AE3829">
            <v>4148.3500000000004</v>
          </cell>
          <cell r="AF3829">
            <v>4148.3500000000004</v>
          </cell>
          <cell r="AG3829">
            <v>4148.3500000000004</v>
          </cell>
          <cell r="AH3829">
            <v>4237.13</v>
          </cell>
          <cell r="AI3829">
            <v>6265.26</v>
          </cell>
          <cell r="AJ3829">
            <v>7432.55</v>
          </cell>
          <cell r="AK3829">
            <v>7722.55</v>
          </cell>
          <cell r="AL3829">
            <v>7432.55</v>
          </cell>
          <cell r="AN3829">
            <v>893.96</v>
          </cell>
          <cell r="AP3829">
            <v>893.96</v>
          </cell>
          <cell r="AQ3829">
            <v>893.96</v>
          </cell>
          <cell r="AR3829">
            <v>893.96</v>
          </cell>
          <cell r="AS3829">
            <v>893.96</v>
          </cell>
          <cell r="AT3829">
            <v>55.26</v>
          </cell>
          <cell r="AV3829">
            <v>0</v>
          </cell>
          <cell r="AW3829">
            <v>0</v>
          </cell>
          <cell r="AX3829">
            <v>8723.84</v>
          </cell>
          <cell r="AY3829">
            <v>28341</v>
          </cell>
          <cell r="AZ3829">
            <v>0</v>
          </cell>
          <cell r="BA3829">
            <v>651115.07999999996</v>
          </cell>
          <cell r="BC3829">
            <v>651115.07999999996</v>
          </cell>
          <cell r="BD3829">
            <v>0</v>
          </cell>
        </row>
        <row r="3830">
          <cell r="A3830" t="str">
            <v>4115024</v>
          </cell>
          <cell r="B3830" t="str">
            <v>GR99-MULTAS-OUTRAS</v>
          </cell>
          <cell r="C3830">
            <v>2095.21</v>
          </cell>
          <cell r="D3830">
            <v>104.55</v>
          </cell>
          <cell r="I3830">
            <v>467.08</v>
          </cell>
          <cell r="J3830">
            <v>335.38</v>
          </cell>
          <cell r="K3830">
            <v>872.61</v>
          </cell>
          <cell r="L3830">
            <v>1250.47</v>
          </cell>
          <cell r="M3830">
            <v>932.21</v>
          </cell>
          <cell r="N3830">
            <v>932.21</v>
          </cell>
          <cell r="R3830">
            <v>656.29</v>
          </cell>
          <cell r="S3830">
            <v>428.5</v>
          </cell>
          <cell r="V3830">
            <v>1663.55</v>
          </cell>
          <cell r="W3830">
            <v>2503.89</v>
          </cell>
          <cell r="AB3830">
            <v>0</v>
          </cell>
          <cell r="AC3830">
            <v>4269.08</v>
          </cell>
          <cell r="AD3830">
            <v>0</v>
          </cell>
          <cell r="AE3830">
            <v>3978.95</v>
          </cell>
          <cell r="AF3830">
            <v>0</v>
          </cell>
          <cell r="AG3830">
            <v>465.05</v>
          </cell>
          <cell r="AH3830">
            <v>5164.99</v>
          </cell>
          <cell r="AT3830">
            <v>83790.960000000006</v>
          </cell>
          <cell r="AU3830">
            <v>968.24</v>
          </cell>
          <cell r="BA3830">
            <v>110879.22</v>
          </cell>
          <cell r="BC3830">
            <v>110879.22</v>
          </cell>
        </row>
        <row r="3831">
          <cell r="A3831" t="str">
            <v>4115026</v>
          </cell>
          <cell r="B3831" t="str">
            <v>GR99-EVENTOS EXTERNOS # APOIO</v>
          </cell>
          <cell r="C3831">
            <v>4240</v>
          </cell>
          <cell r="D3831">
            <v>10603.98</v>
          </cell>
          <cell r="AZ3831">
            <v>0</v>
          </cell>
          <cell r="BA3831">
            <v>14843.98</v>
          </cell>
          <cell r="BC3831">
            <v>14843.98</v>
          </cell>
          <cell r="BD3831">
            <v>0</v>
          </cell>
        </row>
        <row r="3832">
          <cell r="A3832" t="str">
            <v>4115035</v>
          </cell>
          <cell r="B3832" t="str">
            <v>GR99-CONSELHO DE COSUMIDORES</v>
          </cell>
          <cell r="D3832">
            <v>13991.43</v>
          </cell>
          <cell r="BA3832">
            <v>13991.43</v>
          </cell>
          <cell r="BC3832">
            <v>13991.43</v>
          </cell>
        </row>
        <row r="3833">
          <cell r="A3833" t="str">
            <v>4115041</v>
          </cell>
          <cell r="B3833" t="str">
            <v>GR99-PENALID PADRAO ATENDIMENTO COML</v>
          </cell>
          <cell r="D3833">
            <v>876522.05</v>
          </cell>
          <cell r="BA3833">
            <v>876522.05</v>
          </cell>
          <cell r="BC3833">
            <v>876522.05</v>
          </cell>
        </row>
        <row r="3834">
          <cell r="A3834" t="str">
            <v>4115045</v>
          </cell>
          <cell r="B3834" t="str">
            <v>GR99-TARIFAS BANCARIAS</v>
          </cell>
          <cell r="AZ3834">
            <v>0</v>
          </cell>
          <cell r="BA3834">
            <v>0</v>
          </cell>
          <cell r="BC3834">
            <v>0</v>
          </cell>
          <cell r="BD3834">
            <v>0</v>
          </cell>
        </row>
        <row r="3835">
          <cell r="A3835" t="str">
            <v>4115057</v>
          </cell>
          <cell r="B3835" t="str">
            <v>GR99 - COMUNICAÇÃO E REPROGRAFIA</v>
          </cell>
          <cell r="D3835">
            <v>1884.57</v>
          </cell>
          <cell r="AZ3835">
            <v>0</v>
          </cell>
          <cell r="BA3835">
            <v>1884.57</v>
          </cell>
          <cell r="BC3835">
            <v>1884.57</v>
          </cell>
        </row>
        <row r="3836">
          <cell r="A3836" t="str">
            <v>4115058</v>
          </cell>
          <cell r="B3836" t="str">
            <v>GR99 - CONTRIBUIÇÃO ASSOCIATIVA - CCEE</v>
          </cell>
          <cell r="C3836">
            <v>1142975.1100000001</v>
          </cell>
          <cell r="D3836">
            <v>2188440.64</v>
          </cell>
          <cell r="I3836">
            <v>11442.55</v>
          </cell>
          <cell r="J3836">
            <v>10919.18</v>
          </cell>
          <cell r="K3836">
            <v>10070.94</v>
          </cell>
          <cell r="L3836">
            <v>11941.84</v>
          </cell>
          <cell r="M3836">
            <v>12352.76</v>
          </cell>
          <cell r="N3836">
            <v>12575.08</v>
          </cell>
          <cell r="O3836">
            <v>7387.75</v>
          </cell>
          <cell r="Q3836">
            <v>5339.52</v>
          </cell>
          <cell r="R3836">
            <v>7719.43</v>
          </cell>
          <cell r="S3836">
            <v>13470.09</v>
          </cell>
          <cell r="T3836">
            <v>13337.75</v>
          </cell>
          <cell r="V3836">
            <v>7980.29</v>
          </cell>
          <cell r="W3836">
            <v>8646.2800000000007</v>
          </cell>
          <cell r="X3836">
            <v>7899.98</v>
          </cell>
          <cell r="Y3836">
            <v>7230.16</v>
          </cell>
          <cell r="Z3836">
            <v>7039.87</v>
          </cell>
          <cell r="AA3836">
            <v>7066.63</v>
          </cell>
          <cell r="AB3836">
            <v>6869</v>
          </cell>
          <cell r="AC3836">
            <v>8351.11</v>
          </cell>
          <cell r="AD3836">
            <v>9092.17</v>
          </cell>
          <cell r="AE3836">
            <v>7832.37</v>
          </cell>
          <cell r="AF3836">
            <v>9610.9</v>
          </cell>
          <cell r="AG3836">
            <v>7461.85</v>
          </cell>
          <cell r="AH3836">
            <v>8573.42</v>
          </cell>
          <cell r="AI3836">
            <v>104.3</v>
          </cell>
          <cell r="AJ3836">
            <v>581.52</v>
          </cell>
          <cell r="AK3836">
            <v>950.14</v>
          </cell>
          <cell r="AL3836">
            <v>1005.44</v>
          </cell>
          <cell r="AN3836">
            <v>16026.49</v>
          </cell>
          <cell r="AP3836">
            <v>10743.3</v>
          </cell>
          <cell r="AQ3836">
            <v>10617.3</v>
          </cell>
          <cell r="AR3836">
            <v>10217.58</v>
          </cell>
          <cell r="AS3836">
            <v>10815.71</v>
          </cell>
          <cell r="AT3836">
            <v>397717.3</v>
          </cell>
          <cell r="AU3836">
            <v>11548.61</v>
          </cell>
          <cell r="BA3836">
            <v>4021954.36</v>
          </cell>
          <cell r="BC3836">
            <v>4021954.36</v>
          </cell>
        </row>
        <row r="3837">
          <cell r="A3837" t="str">
            <v>4115059</v>
          </cell>
          <cell r="B3837" t="str">
            <v>GR99 - CONTRIBUIÇÃO ASSOCIATIVA - ONS</v>
          </cell>
          <cell r="C3837">
            <v>367624.12</v>
          </cell>
          <cell r="D3837">
            <v>482783.46</v>
          </cell>
          <cell r="AT3837">
            <v>115159.35</v>
          </cell>
          <cell r="AV3837">
            <v>9880.52</v>
          </cell>
          <cell r="AW3837">
            <v>11328.57</v>
          </cell>
          <cell r="AX3837">
            <v>12009.93</v>
          </cell>
          <cell r="BA3837">
            <v>998785.95</v>
          </cell>
          <cell r="BC3837">
            <v>998785.95</v>
          </cell>
        </row>
        <row r="3838">
          <cell r="A3838" t="str">
            <v>4115296</v>
          </cell>
          <cell r="B3838" t="str">
            <v>GR99-USO DO BEM PUBLICO</v>
          </cell>
          <cell r="C3838">
            <v>1854626.34</v>
          </cell>
          <cell r="BA3838">
            <v>1854626.34</v>
          </cell>
          <cell r="BC3838">
            <v>1854626.34</v>
          </cell>
        </row>
        <row r="3839">
          <cell r="A3839" t="str">
            <v>4115297</v>
          </cell>
          <cell r="B3839" t="str">
            <v>GR99-OUTROS GASTOS</v>
          </cell>
          <cell r="C3839">
            <v>21241013.68</v>
          </cell>
          <cell r="D3839">
            <v>66198.210000000006</v>
          </cell>
          <cell r="E3839">
            <v>17374.169999999998</v>
          </cell>
          <cell r="F3839">
            <v>0</v>
          </cell>
          <cell r="AY3839">
            <v>68656.5</v>
          </cell>
          <cell r="AZ3839">
            <v>0</v>
          </cell>
          <cell r="BA3839">
            <v>21393242.559999999</v>
          </cell>
          <cell r="BC3839">
            <v>21393242.559999999</v>
          </cell>
          <cell r="BD3839">
            <v>0</v>
          </cell>
        </row>
        <row r="3840">
          <cell r="A3840" t="str">
            <v>4125003</v>
          </cell>
          <cell r="B3840" t="str">
            <v>GR99-PEDAGIO</v>
          </cell>
          <cell r="C3840">
            <v>2809.6</v>
          </cell>
          <cell r="D3840">
            <v>21.2</v>
          </cell>
          <cell r="H3840">
            <v>250.5</v>
          </cell>
          <cell r="BA3840">
            <v>3081.3</v>
          </cell>
          <cell r="BC3840">
            <v>3081.3</v>
          </cell>
        </row>
        <row r="3841">
          <cell r="A3841" t="str">
            <v>4125013</v>
          </cell>
          <cell r="B3841" t="str">
            <v>GR99-REVISTAS E LIVROS TEC-AQUISICAO/ASSINATURA</v>
          </cell>
        </row>
        <row r="3842">
          <cell r="A3842" t="str">
            <v>4125015</v>
          </cell>
          <cell r="B3842" t="str">
            <v>GR99-BOLSA-AUXILIO PARA ESTAGIARIO</v>
          </cell>
          <cell r="H3842">
            <v>7458.28</v>
          </cell>
          <cell r="BA3842">
            <v>7458.28</v>
          </cell>
          <cell r="BC3842">
            <v>7458.28</v>
          </cell>
        </row>
        <row r="3843">
          <cell r="A3843" t="str">
            <v>4125021</v>
          </cell>
          <cell r="B3843" t="str">
            <v>GR99-TAXAS/ANUIDADES-ENTIDADES NAO-GOVERNAMENTAIS</v>
          </cell>
          <cell r="C3843">
            <v>6734.86</v>
          </cell>
          <cell r="BA3843">
            <v>6734.86</v>
          </cell>
          <cell r="BC3843">
            <v>6734.86</v>
          </cell>
        </row>
        <row r="3844">
          <cell r="A3844" t="str">
            <v>4125297</v>
          </cell>
          <cell r="B3844" t="str">
            <v>GR99-OUTROS GASTOS</v>
          </cell>
          <cell r="C3844">
            <v>100</v>
          </cell>
          <cell r="BA3844">
            <v>100</v>
          </cell>
          <cell r="BC3844">
            <v>100</v>
          </cell>
        </row>
        <row r="3845">
          <cell r="A3845" t="str">
            <v>4135003</v>
          </cell>
          <cell r="B3845" t="str">
            <v>GR99-PEDAGIO</v>
          </cell>
        </row>
        <row r="3846">
          <cell r="A3846" t="str">
            <v>4135013</v>
          </cell>
          <cell r="B3846" t="str">
            <v>GR99-REVISTAS E LIVROS TEC-AQUISICAO/ASSINATURA</v>
          </cell>
        </row>
        <row r="3847">
          <cell r="A3847" t="str">
            <v>4135015</v>
          </cell>
          <cell r="B3847" t="str">
            <v>GR99-BOLSA-AUXILIO PARA ESTAGIARIO</v>
          </cell>
          <cell r="E3847">
            <v>25521.279999999999</v>
          </cell>
          <cell r="BA3847">
            <v>25521.279999999999</v>
          </cell>
          <cell r="BC3847">
            <v>25521.279999999999</v>
          </cell>
        </row>
        <row r="3848">
          <cell r="A3848" t="str">
            <v>4135021</v>
          </cell>
          <cell r="B3848" t="str">
            <v>GR99-TAXAS/ANUIDADES-ENTIDADES NAO-GOVERNAMENTAIS</v>
          </cell>
          <cell r="E3848">
            <v>88737.05</v>
          </cell>
          <cell r="BA3848">
            <v>88737.05</v>
          </cell>
          <cell r="BC3848">
            <v>88737.05</v>
          </cell>
        </row>
        <row r="3849">
          <cell r="A3849" t="str">
            <v>4135034</v>
          </cell>
          <cell r="B3849" t="str">
            <v>GR99-MULTAS SANCIONATORIAS # DEDUTIVEIS</v>
          </cell>
        </row>
        <row r="3850">
          <cell r="A3850" t="str">
            <v>4135043</v>
          </cell>
          <cell r="B3850" t="str">
            <v>GR99-MULTAS DEVOL VAL-RES ANATEL 632/14-INDEDUTIVE</v>
          </cell>
        </row>
        <row r="3851">
          <cell r="A3851" t="str">
            <v>4135046</v>
          </cell>
          <cell r="B3851" t="str">
            <v>GR99-AGENTE AUTORIZADO - INSTITUICAO FINANCEIRA</v>
          </cell>
          <cell r="D3851">
            <v>43167044.380000003</v>
          </cell>
          <cell r="BA3851">
            <v>43167044.380000003</v>
          </cell>
          <cell r="BC3851">
            <v>43167044.380000003</v>
          </cell>
        </row>
        <row r="3852">
          <cell r="A3852" t="str">
            <v>4135047</v>
          </cell>
          <cell r="B3852" t="str">
            <v>GR99-AGENTE AUTORIZADO - PESSOA JURIDICA</v>
          </cell>
          <cell r="D3852">
            <v>4756415.2</v>
          </cell>
          <cell r="BA3852">
            <v>4756415.2</v>
          </cell>
          <cell r="BC3852">
            <v>4756415.2</v>
          </cell>
        </row>
        <row r="3853">
          <cell r="A3853" t="str">
            <v>4135048</v>
          </cell>
          <cell r="B3853" t="str">
            <v>GR99-AGENTE CREDENCIADO</v>
          </cell>
        </row>
        <row r="3854">
          <cell r="A3854" t="str">
            <v>4135297</v>
          </cell>
          <cell r="B3854" t="str">
            <v>GR99-OUTROS GASTOS</v>
          </cell>
        </row>
        <row r="3855">
          <cell r="A3855" t="str">
            <v>4155003</v>
          </cell>
          <cell r="B3855" t="str">
            <v>GR99-PEDAGIO</v>
          </cell>
          <cell r="C3855">
            <v>7817.2</v>
          </cell>
          <cell r="D3855">
            <v>28307.42</v>
          </cell>
          <cell r="H3855">
            <v>12.4</v>
          </cell>
          <cell r="AZ3855">
            <v>2677.88</v>
          </cell>
          <cell r="BA3855">
            <v>38814.9</v>
          </cell>
          <cell r="BC3855">
            <v>38814.9</v>
          </cell>
          <cell r="BD3855">
            <v>5207.45</v>
          </cell>
        </row>
        <row r="3856">
          <cell r="A3856" t="str">
            <v>4155009</v>
          </cell>
          <cell r="B3856" t="str">
            <v>GR99-ALUGUEL / BENS  NAO VINCULADOS AO SERVICO</v>
          </cell>
          <cell r="C3856">
            <v>41172.230000000003</v>
          </cell>
          <cell r="D3856">
            <v>115199.7</v>
          </cell>
          <cell r="AZ3856">
            <v>517189.37</v>
          </cell>
          <cell r="BA3856">
            <v>673561.3</v>
          </cell>
          <cell r="BC3856">
            <v>673561.3</v>
          </cell>
          <cell r="BD3856">
            <v>84213.71</v>
          </cell>
        </row>
        <row r="3857">
          <cell r="A3857" t="str">
            <v>4155012</v>
          </cell>
          <cell r="B3857" t="str">
            <v>GR99-JORNAIS-AQUISICOES E ASSINATURAS</v>
          </cell>
          <cell r="C3857">
            <v>451.07</v>
          </cell>
          <cell r="D3857">
            <v>289.89999999999998</v>
          </cell>
          <cell r="F3857">
            <v>25762.85</v>
          </cell>
          <cell r="AY3857">
            <v>6359.56</v>
          </cell>
          <cell r="AZ3857">
            <v>14507.38</v>
          </cell>
          <cell r="BA3857">
            <v>47370.76</v>
          </cell>
          <cell r="BC3857">
            <v>47370.76</v>
          </cell>
          <cell r="BD3857">
            <v>8271.4</v>
          </cell>
        </row>
        <row r="3858">
          <cell r="A3858" t="str">
            <v>4155013</v>
          </cell>
          <cell r="B3858" t="str">
            <v>GR99-REVISTAS E LIVROS TEC-AQUISICAO/ASSINATURA</v>
          </cell>
          <cell r="C3858">
            <v>8575.0300000000007</v>
          </cell>
          <cell r="D3858">
            <v>1527.37</v>
          </cell>
          <cell r="E3858">
            <v>218633.54</v>
          </cell>
          <cell r="AZ3858">
            <v>138768.98000000001</v>
          </cell>
          <cell r="BA3858">
            <v>367504.92</v>
          </cell>
          <cell r="BC3858">
            <v>367504.92</v>
          </cell>
          <cell r="BD3858">
            <v>68365.72</v>
          </cell>
        </row>
        <row r="3859">
          <cell r="A3859" t="str">
            <v>4155015</v>
          </cell>
          <cell r="B3859" t="str">
            <v>GR99-BOLSA-AUXILIO PARA ESTAGIARIO</v>
          </cell>
          <cell r="C3859">
            <v>425545.99</v>
          </cell>
          <cell r="D3859">
            <v>845559.27</v>
          </cell>
          <cell r="E3859">
            <v>280988.40000000002</v>
          </cell>
          <cell r="F3859">
            <v>76785.08</v>
          </cell>
          <cell r="H3859">
            <v>1068.3699999999999</v>
          </cell>
          <cell r="AY3859">
            <v>209920.33</v>
          </cell>
          <cell r="AZ3859">
            <v>205938.89</v>
          </cell>
          <cell r="BA3859">
            <v>2045806.33</v>
          </cell>
          <cell r="BC3859">
            <v>2045806.33</v>
          </cell>
          <cell r="BD3859">
            <v>171582.95</v>
          </cell>
        </row>
        <row r="3860">
          <cell r="A3860" t="str">
            <v>4155016</v>
          </cell>
          <cell r="B3860" t="str">
            <v>GR99-PERDAS E DANOS</v>
          </cell>
          <cell r="D3860">
            <v>80</v>
          </cell>
          <cell r="BA3860">
            <v>80</v>
          </cell>
          <cell r="BC3860">
            <v>80</v>
          </cell>
        </row>
        <row r="3861">
          <cell r="A3861" t="str">
            <v>4155019</v>
          </cell>
          <cell r="B3861" t="str">
            <v>GR99-MULTAS SANCIONATORIAS # INDEDUTIVEIS</v>
          </cell>
          <cell r="C3861">
            <v>23663.360000000001</v>
          </cell>
          <cell r="D3861">
            <v>13853.48</v>
          </cell>
          <cell r="AT3861">
            <v>1132860.3799999999</v>
          </cell>
          <cell r="AU3861">
            <v>1310.23</v>
          </cell>
          <cell r="AY3861">
            <v>137561.19</v>
          </cell>
          <cell r="BA3861">
            <v>1309248.6399999999</v>
          </cell>
          <cell r="BC3861">
            <v>1309248.6399999999</v>
          </cell>
          <cell r="BD3861">
            <v>826.6</v>
          </cell>
        </row>
        <row r="3862">
          <cell r="A3862" t="str">
            <v>4155021</v>
          </cell>
          <cell r="B3862" t="str">
            <v>GR99-TAXAS/ANUIDADES-ENTIDADES NAO-GOVERNAMENTAIS</v>
          </cell>
          <cell r="C3862">
            <v>934550.16</v>
          </cell>
          <cell r="D3862">
            <v>1892922.59</v>
          </cell>
          <cell r="E3862">
            <v>409311.54</v>
          </cell>
          <cell r="F3862">
            <v>165189.26</v>
          </cell>
          <cell r="G3862">
            <v>258829.93</v>
          </cell>
          <cell r="H3862">
            <v>175</v>
          </cell>
          <cell r="J3862">
            <v>232.22</v>
          </cell>
          <cell r="M3862">
            <v>405.7</v>
          </cell>
          <cell r="N3862">
            <v>413.44</v>
          </cell>
          <cell r="O3862">
            <v>232.57</v>
          </cell>
          <cell r="AB3862">
            <v>2190.1799999999998</v>
          </cell>
          <cell r="AC3862">
            <v>2515.7199999999998</v>
          </cell>
          <cell r="AD3862">
            <v>2622.27</v>
          </cell>
          <cell r="AE3862">
            <v>2401.77</v>
          </cell>
          <cell r="AF3862">
            <v>2792.43</v>
          </cell>
          <cell r="AG3862">
            <v>2320.39</v>
          </cell>
          <cell r="AH3862">
            <v>2475.7600000000002</v>
          </cell>
          <cell r="AN3862">
            <v>51005</v>
          </cell>
          <cell r="AP3862">
            <v>39725.64</v>
          </cell>
          <cell r="AQ3862">
            <v>28818.91</v>
          </cell>
          <cell r="AR3862">
            <v>27010</v>
          </cell>
          <cell r="AS3862">
            <v>27010</v>
          </cell>
          <cell r="AT3862">
            <v>88.78</v>
          </cell>
          <cell r="AX3862">
            <v>1544.34</v>
          </cell>
          <cell r="AY3862">
            <v>11438.01</v>
          </cell>
          <cell r="AZ3862">
            <v>1371635.78</v>
          </cell>
          <cell r="BA3862">
            <v>5237857.3899999997</v>
          </cell>
          <cell r="BC3862">
            <v>5237857.3899999997</v>
          </cell>
          <cell r="BD3862">
            <v>1313074.81</v>
          </cell>
        </row>
        <row r="3863">
          <cell r="A3863" t="str">
            <v>4155024</v>
          </cell>
          <cell r="B3863" t="str">
            <v>GR99-MULTAS-OUTRAS</v>
          </cell>
          <cell r="C3863">
            <v>2681076.67</v>
          </cell>
          <cell r="D3863">
            <v>3.2</v>
          </cell>
          <cell r="N3863">
            <v>1397.5</v>
          </cell>
          <cell r="W3863">
            <v>0</v>
          </cell>
          <cell r="AD3863">
            <v>0</v>
          </cell>
          <cell r="AT3863">
            <v>0</v>
          </cell>
          <cell r="BA3863">
            <v>2682477.37</v>
          </cell>
          <cell r="BC3863">
            <v>2682477.37</v>
          </cell>
        </row>
        <row r="3864">
          <cell r="A3864" t="str">
            <v>4155026</v>
          </cell>
          <cell r="B3864" t="str">
            <v>GR99-EVENTOS EXTERNOS # APOIO</v>
          </cell>
          <cell r="C3864">
            <v>29886.38</v>
          </cell>
          <cell r="D3864">
            <v>157550.66</v>
          </cell>
          <cell r="AY3864">
            <v>520</v>
          </cell>
          <cell r="AZ3864">
            <v>1465845.19</v>
          </cell>
          <cell r="BA3864">
            <v>1653802.23</v>
          </cell>
          <cell r="BC3864">
            <v>1653802.23</v>
          </cell>
          <cell r="BD3864">
            <v>284996.88</v>
          </cell>
        </row>
        <row r="3865">
          <cell r="A3865" t="str">
            <v>4155029</v>
          </cell>
          <cell r="B3865" t="str">
            <v>GR99-DIFERENCAS COM ARREDONDAMENTOS</v>
          </cell>
          <cell r="C3865">
            <v>126.63</v>
          </cell>
          <cell r="D3865">
            <v>70.16</v>
          </cell>
          <cell r="H3865">
            <v>0.15</v>
          </cell>
          <cell r="I3865">
            <v>0.52</v>
          </cell>
          <cell r="J3865">
            <v>0.55000000000000004</v>
          </cell>
          <cell r="K3865">
            <v>1.39</v>
          </cell>
          <cell r="L3865">
            <v>0.05</v>
          </cell>
          <cell r="M3865">
            <v>0.05</v>
          </cell>
          <cell r="N3865">
            <v>0.33</v>
          </cell>
          <cell r="O3865">
            <v>0.16</v>
          </cell>
          <cell r="Q3865">
            <v>0.06</v>
          </cell>
          <cell r="R3865">
            <v>0.21</v>
          </cell>
          <cell r="S3865">
            <v>0.79</v>
          </cell>
          <cell r="T3865">
            <v>0.19</v>
          </cell>
          <cell r="U3865">
            <v>0.01</v>
          </cell>
          <cell r="V3865">
            <v>-0.31</v>
          </cell>
          <cell r="W3865">
            <v>0.16</v>
          </cell>
          <cell r="X3865">
            <v>-0.18</v>
          </cell>
          <cell r="Y3865">
            <v>0.39</v>
          </cell>
          <cell r="Z3865">
            <v>0.48</v>
          </cell>
          <cell r="AA3865">
            <v>0.23</v>
          </cell>
          <cell r="AB3865">
            <v>-0.03</v>
          </cell>
          <cell r="AC3865">
            <v>0.25</v>
          </cell>
          <cell r="AD3865">
            <v>0.49</v>
          </cell>
          <cell r="AE3865">
            <v>0.65</v>
          </cell>
          <cell r="AF3865">
            <v>0.16</v>
          </cell>
          <cell r="AG3865">
            <v>0.16</v>
          </cell>
          <cell r="AH3865">
            <v>0.38</v>
          </cell>
          <cell r="AI3865">
            <v>-6.83</v>
          </cell>
          <cell r="AJ3865">
            <v>-0.55000000000000004</v>
          </cell>
          <cell r="AK3865">
            <v>-0.22</v>
          </cell>
          <cell r="AL3865">
            <v>-0.02</v>
          </cell>
          <cell r="AN3865">
            <v>-0.19</v>
          </cell>
          <cell r="AO3865">
            <v>0.01</v>
          </cell>
          <cell r="AP3865">
            <v>0.11</v>
          </cell>
          <cell r="AQ3865">
            <v>0.3</v>
          </cell>
          <cell r="AR3865">
            <v>-0.06</v>
          </cell>
          <cell r="AS3865">
            <v>0.26</v>
          </cell>
          <cell r="AT3865">
            <v>1.1499999999999999</v>
          </cell>
          <cell r="AU3865">
            <v>-40.869999999999997</v>
          </cell>
          <cell r="AV3865">
            <v>23.72</v>
          </cell>
          <cell r="AW3865">
            <v>4.7699999999999996</v>
          </cell>
          <cell r="AX3865">
            <v>12.1</v>
          </cell>
          <cell r="AY3865">
            <v>-2.67</v>
          </cell>
          <cell r="AZ3865">
            <v>3.39</v>
          </cell>
          <cell r="BA3865">
            <v>198.48</v>
          </cell>
          <cell r="BC3865">
            <v>198.48</v>
          </cell>
          <cell r="BD3865">
            <v>1.45</v>
          </cell>
        </row>
        <row r="3866">
          <cell r="A3866" t="str">
            <v>4155045</v>
          </cell>
          <cell r="B3866" t="str">
            <v>GR99-TARIFAS BANCARIAS</v>
          </cell>
          <cell r="C3866">
            <v>947864.61</v>
          </cell>
          <cell r="D3866">
            <v>495164.05</v>
          </cell>
          <cell r="E3866">
            <v>556287.48</v>
          </cell>
          <cell r="F3866">
            <v>38936.870000000003</v>
          </cell>
          <cell r="G3866">
            <v>67786.58</v>
          </cell>
          <cell r="H3866">
            <v>3884.02</v>
          </cell>
          <cell r="I3866">
            <v>21854.48</v>
          </cell>
          <cell r="J3866">
            <v>21526.79</v>
          </cell>
          <cell r="K3866">
            <v>21785.119999999999</v>
          </cell>
          <cell r="L3866">
            <v>21540.15</v>
          </cell>
          <cell r="M3866">
            <v>72338.740000000005</v>
          </cell>
          <cell r="N3866">
            <v>72694.559999999998</v>
          </cell>
          <cell r="O3866">
            <v>20246.560000000001</v>
          </cell>
          <cell r="P3866">
            <v>64356.46</v>
          </cell>
          <cell r="Q3866">
            <v>80456.72</v>
          </cell>
          <cell r="R3866">
            <v>80474.179999999993</v>
          </cell>
          <cell r="S3866">
            <v>80577.039999999994</v>
          </cell>
          <cell r="T3866">
            <v>80512.31</v>
          </cell>
          <cell r="U3866">
            <v>903316.13</v>
          </cell>
          <cell r="V3866">
            <v>21176.18</v>
          </cell>
          <cell r="W3866">
            <v>21169.63</v>
          </cell>
          <cell r="X3866">
            <v>21255.09</v>
          </cell>
          <cell r="Y3866">
            <v>21403.29</v>
          </cell>
          <cell r="Z3866">
            <v>21437.119999999999</v>
          </cell>
          <cell r="AA3866">
            <v>21193.41</v>
          </cell>
          <cell r="AB3866">
            <v>11523.81</v>
          </cell>
          <cell r="AC3866">
            <v>11496.98</v>
          </cell>
          <cell r="AD3866">
            <v>10453.83</v>
          </cell>
          <cell r="AE3866">
            <v>11762.04</v>
          </cell>
          <cell r="AF3866">
            <v>11680.84</v>
          </cell>
          <cell r="AG3866">
            <v>11607.44</v>
          </cell>
          <cell r="AH3866">
            <v>11706.53</v>
          </cell>
          <cell r="AI3866">
            <v>6387.26</v>
          </cell>
          <cell r="AJ3866">
            <v>5175.3599999999997</v>
          </cell>
          <cell r="AK3866">
            <v>4944.67</v>
          </cell>
          <cell r="AL3866">
            <v>4888.2700000000004</v>
          </cell>
          <cell r="AM3866">
            <v>469.55</v>
          </cell>
          <cell r="AN3866">
            <v>5868.53</v>
          </cell>
          <cell r="AO3866">
            <v>2965.25</v>
          </cell>
          <cell r="AP3866">
            <v>82652.27</v>
          </cell>
          <cell r="AQ3866">
            <v>81258.83</v>
          </cell>
          <cell r="AR3866">
            <v>81935.929999999993</v>
          </cell>
          <cell r="AS3866">
            <v>92552.43</v>
          </cell>
          <cell r="AT3866">
            <v>13165.29</v>
          </cell>
          <cell r="AU3866">
            <v>2003.56</v>
          </cell>
          <cell r="AV3866">
            <v>37367.480000000003</v>
          </cell>
          <cell r="AW3866">
            <v>38017.5</v>
          </cell>
          <cell r="AX3866">
            <v>34502.85</v>
          </cell>
          <cell r="AY3866">
            <v>78120.97</v>
          </cell>
          <cell r="AZ3866">
            <v>43471.41</v>
          </cell>
          <cell r="BA3866">
            <v>4475216.45</v>
          </cell>
          <cell r="BC3866">
            <v>4475216.45</v>
          </cell>
          <cell r="BD3866">
            <v>37829.93</v>
          </cell>
        </row>
        <row r="3867">
          <cell r="A3867" t="str">
            <v>4155046</v>
          </cell>
          <cell r="B3867" t="str">
            <v>GR99-AGENTE AUTORIZADO - INSTITUICAO FINANCEIRA</v>
          </cell>
        </row>
        <row r="3868">
          <cell r="A3868" t="str">
            <v>4155050</v>
          </cell>
          <cell r="B3868" t="str">
            <v>GR99-PROVISAO / GASTOS DIVERSOS</v>
          </cell>
          <cell r="C3868">
            <v>0</v>
          </cell>
          <cell r="H3868">
            <v>0</v>
          </cell>
          <cell r="AY3868">
            <v>0</v>
          </cell>
          <cell r="AZ3868">
            <v>-12811.23</v>
          </cell>
          <cell r="BA3868">
            <v>-12811.23</v>
          </cell>
          <cell r="BC3868">
            <v>-12811.23</v>
          </cell>
          <cell r="BD3868">
            <v>12796.98</v>
          </cell>
        </row>
        <row r="3869">
          <cell r="A3869" t="str">
            <v>4155058</v>
          </cell>
          <cell r="B3869" t="str">
            <v>GR99 - CONTRIBUIÇÃO ASSOCIATIVA - CCEE</v>
          </cell>
          <cell r="AY3869">
            <v>2052113.82</v>
          </cell>
          <cell r="BA3869">
            <v>2052113.82</v>
          </cell>
          <cell r="BC3869">
            <v>2052113.82</v>
          </cell>
        </row>
        <row r="3870">
          <cell r="A3870" t="str">
            <v>4155297</v>
          </cell>
          <cell r="B3870" t="str">
            <v>GR99-OUTROS GASTOS</v>
          </cell>
          <cell r="C3870">
            <v>-716.02</v>
          </cell>
          <cell r="D3870">
            <v>1669.41</v>
          </cell>
          <cell r="E3870">
            <v>3425084.36</v>
          </cell>
          <cell r="F3870">
            <v>23415.71</v>
          </cell>
          <cell r="G3870">
            <v>28429</v>
          </cell>
          <cell r="AZ3870">
            <v>1300</v>
          </cell>
          <cell r="BA3870">
            <v>3479182.46</v>
          </cell>
          <cell r="BC3870">
            <v>3479182.46</v>
          </cell>
          <cell r="BD3870">
            <v>107582.54</v>
          </cell>
        </row>
        <row r="3871">
          <cell r="A3871" t="str">
            <v>4165001</v>
          </cell>
          <cell r="B3871" t="str">
            <v>GR99-PERDAS EM INVENTARIOS DE ESTOQUES</v>
          </cell>
          <cell r="C3871">
            <v>10134.77</v>
          </cell>
          <cell r="D3871">
            <v>1730890.02</v>
          </cell>
          <cell r="E3871">
            <v>-944655.5</v>
          </cell>
          <cell r="H3871">
            <v>3973.9</v>
          </cell>
          <cell r="BA3871">
            <v>800343.19</v>
          </cell>
          <cell r="BC3871">
            <v>800343.19</v>
          </cell>
        </row>
        <row r="3872">
          <cell r="A3872" t="str">
            <v>4165008</v>
          </cell>
          <cell r="B3872" t="str">
            <v>GR99-TERMO DE COMPROMISSO DE AJUSTE DE CONDUTA-TAC</v>
          </cell>
          <cell r="AC3872">
            <v>16366.2</v>
          </cell>
          <cell r="AD3872">
            <v>362987.69</v>
          </cell>
          <cell r="AG3872">
            <v>13660</v>
          </cell>
          <cell r="BA3872">
            <v>393013.89</v>
          </cell>
          <cell r="BC3872">
            <v>393013.89</v>
          </cell>
        </row>
        <row r="3873">
          <cell r="A3873" t="str">
            <v>4165024</v>
          </cell>
          <cell r="B3873" t="str">
            <v>GR99-MULTAS-OUTRAS</v>
          </cell>
        </row>
        <row r="3874">
          <cell r="A3874" t="str">
            <v>4165056</v>
          </cell>
          <cell r="B3874" t="str">
            <v>GR99-REAVALIACAO DE ESTOQUE</v>
          </cell>
        </row>
        <row r="3875">
          <cell r="A3875" t="str">
            <v>CBAG32121502</v>
          </cell>
          <cell r="B3875" t="str">
            <v>(-) Créditos de PIS e Cofins</v>
          </cell>
          <cell r="D3875">
            <v>-1082491.53</v>
          </cell>
          <cell r="BA3875">
            <v>-1082491.53</v>
          </cell>
          <cell r="BC3875">
            <v>-1082491.53</v>
          </cell>
        </row>
        <row r="3876">
          <cell r="A3876" t="str">
            <v>4115298</v>
          </cell>
          <cell r="B3876" t="str">
            <v>GR99-CREDITO DE COFINS</v>
          </cell>
          <cell r="D3876">
            <v>-889398.44</v>
          </cell>
          <cell r="BA3876">
            <v>-889398.44</v>
          </cell>
          <cell r="BC3876">
            <v>-889398.44</v>
          </cell>
        </row>
        <row r="3877">
          <cell r="A3877" t="str">
            <v>4115299</v>
          </cell>
          <cell r="B3877" t="str">
            <v>GR99-CREDITO DE PIS</v>
          </cell>
          <cell r="D3877">
            <v>-193093.09</v>
          </cell>
          <cell r="BA3877">
            <v>-193093.09</v>
          </cell>
          <cell r="BC3877">
            <v>-193093.09</v>
          </cell>
        </row>
        <row r="3878">
          <cell r="A3878" t="str">
            <v>CBAG321216</v>
          </cell>
          <cell r="B3878" t="str">
            <v>(+/-) Outras Receitas e Despesas</v>
          </cell>
          <cell r="C3878">
            <v>9120477.9000000004</v>
          </cell>
          <cell r="D3878">
            <v>54338210.109999999</v>
          </cell>
          <cell r="E3878">
            <v>-4897759.42</v>
          </cell>
          <cell r="G3878">
            <v>22622218.170000002</v>
          </cell>
          <cell r="H3878">
            <v>-84367.35</v>
          </cell>
          <cell r="J3878">
            <v>0.04</v>
          </cell>
          <cell r="K3878">
            <v>7565533.7599999998</v>
          </cell>
          <cell r="M3878">
            <v>0</v>
          </cell>
          <cell r="N3878">
            <v>1240945.21</v>
          </cell>
          <cell r="S3878">
            <v>84587.81</v>
          </cell>
          <cell r="T3878">
            <v>247259.76</v>
          </cell>
          <cell r="U3878">
            <v>-7087.56</v>
          </cell>
          <cell r="V3878">
            <v>-34062.730000000003</v>
          </cell>
          <cell r="W3878">
            <v>-46870.25</v>
          </cell>
          <cell r="X3878">
            <v>-857893.54</v>
          </cell>
          <cell r="Y3878">
            <v>-47509.03</v>
          </cell>
          <cell r="Z3878">
            <v>-23518.21</v>
          </cell>
          <cell r="AA3878">
            <v>-32254.53</v>
          </cell>
          <cell r="AB3878">
            <v>-72632.83</v>
          </cell>
          <cell r="AC3878">
            <v>-89135.66</v>
          </cell>
          <cell r="AD3878">
            <v>-69939.929999999993</v>
          </cell>
          <cell r="AE3878">
            <v>0</v>
          </cell>
          <cell r="AF3878">
            <v>-47704.99</v>
          </cell>
          <cell r="AG3878">
            <v>-85898.4</v>
          </cell>
          <cell r="AH3878">
            <v>-60713.18</v>
          </cell>
          <cell r="AI3878">
            <v>-1065</v>
          </cell>
          <cell r="AJ3878">
            <v>-1065</v>
          </cell>
          <cell r="AP3878">
            <v>-756.54</v>
          </cell>
          <cell r="AQ3878">
            <v>-756.54</v>
          </cell>
          <cell r="AR3878">
            <v>-610.72</v>
          </cell>
          <cell r="AT3878">
            <v>9287.66</v>
          </cell>
          <cell r="AU3878">
            <v>-1775.04</v>
          </cell>
          <cell r="AY3878">
            <v>-11656.9</v>
          </cell>
          <cell r="AZ3878">
            <v>-680630.93</v>
          </cell>
          <cell r="BA3878">
            <v>88072856.140000001</v>
          </cell>
          <cell r="BC3878">
            <v>88072856.140000001</v>
          </cell>
          <cell r="BD3878">
            <v>1594196.76</v>
          </cell>
        </row>
        <row r="3879">
          <cell r="A3879" t="str">
            <v>CBAG3212161</v>
          </cell>
          <cell r="B3879" t="str">
            <v>(-) Outras Receitas</v>
          </cell>
          <cell r="C3879">
            <v>-27981038.98</v>
          </cell>
          <cell r="D3879">
            <v>-44906233.990000002</v>
          </cell>
          <cell r="E3879">
            <v>-98109877.959999993</v>
          </cell>
          <cell r="G3879">
            <v>-50084.41</v>
          </cell>
          <cell r="H3879">
            <v>-147550.44</v>
          </cell>
          <cell r="M3879">
            <v>0</v>
          </cell>
          <cell r="U3879">
            <v>-7087.56</v>
          </cell>
          <cell r="V3879">
            <v>-46870.239999999998</v>
          </cell>
          <cell r="W3879">
            <v>-46870.25</v>
          </cell>
          <cell r="X3879">
            <v>-857893.54</v>
          </cell>
          <cell r="Y3879">
            <v>-47509.03</v>
          </cell>
          <cell r="Z3879">
            <v>-46156.01</v>
          </cell>
          <cell r="AA3879">
            <v>-46870.25</v>
          </cell>
          <cell r="AB3879">
            <v>-72632.83</v>
          </cell>
          <cell r="AC3879">
            <v>-89135.66</v>
          </cell>
          <cell r="AD3879">
            <v>-69939.929999999993</v>
          </cell>
          <cell r="AF3879">
            <v>-47704.99</v>
          </cell>
          <cell r="AG3879">
            <v>-85898.4</v>
          </cell>
          <cell r="AH3879">
            <v>-60713.18</v>
          </cell>
          <cell r="AI3879">
            <v>-1065</v>
          </cell>
          <cell r="AJ3879">
            <v>-1065</v>
          </cell>
          <cell r="AP3879">
            <v>-756.54</v>
          </cell>
          <cell r="AQ3879">
            <v>-756.54</v>
          </cell>
          <cell r="AR3879">
            <v>-610.72</v>
          </cell>
          <cell r="AU3879">
            <v>-1775.04</v>
          </cell>
          <cell r="AY3879">
            <v>-33183.47</v>
          </cell>
          <cell r="AZ3879">
            <v>-8675380.5500000007</v>
          </cell>
          <cell r="BA3879">
            <v>-181434660.50999999</v>
          </cell>
          <cell r="BC3879">
            <v>-181434660.50999999</v>
          </cell>
          <cell r="BD3879">
            <v>-916890.62</v>
          </cell>
        </row>
        <row r="3880">
          <cell r="A3880" t="str">
            <v>CBAG321216101</v>
          </cell>
          <cell r="B3880" t="str">
            <v>Ganhos na Alienação de Bens e Direitos</v>
          </cell>
          <cell r="C3880">
            <v>-20662032.079999998</v>
          </cell>
          <cell r="D3880">
            <v>-42676979.420000002</v>
          </cell>
          <cell r="E3880">
            <v>-108915</v>
          </cell>
          <cell r="BA3880">
            <v>-63447926.5</v>
          </cell>
          <cell r="BC3880">
            <v>-63447926.5</v>
          </cell>
        </row>
        <row r="3881">
          <cell r="A3881" t="str">
            <v>3310001</v>
          </cell>
          <cell r="B3881" t="str">
            <v>RESIDUOS E SUCATAS-VENDA DE SUCATA</v>
          </cell>
          <cell r="C3881">
            <v>-8653765.6899999995</v>
          </cell>
          <cell r="D3881">
            <v>-8535485.9800000004</v>
          </cell>
          <cell r="E3881">
            <v>-108915</v>
          </cell>
          <cell r="BA3881">
            <v>-17298166.670000002</v>
          </cell>
          <cell r="BC3881">
            <v>-17298166.670000002</v>
          </cell>
        </row>
        <row r="3882">
          <cell r="A3882" t="str">
            <v>3310002</v>
          </cell>
          <cell r="B3882" t="str">
            <v>VENDA DE BENS DO ATIVO-IMOVEIS</v>
          </cell>
          <cell r="C3882">
            <v>-12008266.390000001</v>
          </cell>
          <cell r="D3882">
            <v>-20520237.079999998</v>
          </cell>
          <cell r="BA3882">
            <v>-32528503.469999999</v>
          </cell>
          <cell r="BC3882">
            <v>-32528503.469999999</v>
          </cell>
        </row>
        <row r="3883">
          <cell r="A3883" t="str">
            <v>3310003</v>
          </cell>
          <cell r="B3883" t="str">
            <v>VENDA DE BENS DO ATIVO-MAQUINAS E EQUIPAMENTOS</v>
          </cell>
          <cell r="D3883">
            <v>-205622.37</v>
          </cell>
          <cell r="BA3883">
            <v>-205622.37</v>
          </cell>
          <cell r="BC3883">
            <v>-205622.37</v>
          </cell>
        </row>
        <row r="3884">
          <cell r="A3884" t="str">
            <v>3310004</v>
          </cell>
          <cell r="B3884" t="str">
            <v>VENDA DE BENS DO ATIVO-VEICULOS</v>
          </cell>
          <cell r="D3884">
            <v>-17941455.43</v>
          </cell>
          <cell r="BA3884">
            <v>-17941455.43</v>
          </cell>
          <cell r="BC3884">
            <v>-17941455.43</v>
          </cell>
        </row>
        <row r="3885">
          <cell r="A3885" t="str">
            <v>3310005</v>
          </cell>
          <cell r="B3885" t="str">
            <v>VENDA DE BENS DO ATIVO-MOVEIS E UTENSILIOS</v>
          </cell>
          <cell r="D3885">
            <v>-5630.49</v>
          </cell>
          <cell r="BA3885">
            <v>-5630.49</v>
          </cell>
          <cell r="BC3885">
            <v>-5630.49</v>
          </cell>
        </row>
        <row r="3886">
          <cell r="A3886" t="str">
            <v>3310006</v>
          </cell>
          <cell r="B3886" t="str">
            <v>ESTUDOS DE PROJETOS</v>
          </cell>
        </row>
        <row r="3887">
          <cell r="A3887" t="str">
            <v>3310012</v>
          </cell>
          <cell r="B3887" t="str">
            <v>VENDA DE BENS DO ATIVO-IMOVEIS - VLR JUSTO</v>
          </cell>
          <cell r="D3887">
            <v>4531451.93</v>
          </cell>
          <cell r="BA3887">
            <v>4531451.93</v>
          </cell>
          <cell r="BC3887">
            <v>4531451.93</v>
          </cell>
        </row>
        <row r="3888">
          <cell r="A3888" t="str">
            <v>3310013</v>
          </cell>
          <cell r="B3888" t="str">
            <v>VENDA DE BENS DO ATIVO-MAQUINAS E EQPTOS VLR JUSTO</v>
          </cell>
        </row>
        <row r="3889">
          <cell r="A3889" t="str">
            <v>CBAG321216102</v>
          </cell>
          <cell r="B3889" t="str">
            <v>(-) Pasep/Cofins</v>
          </cell>
          <cell r="C3889">
            <v>420004.4</v>
          </cell>
          <cell r="D3889">
            <v>227224.29</v>
          </cell>
          <cell r="H3889">
            <v>15039.6</v>
          </cell>
          <cell r="U3889">
            <v>722.4</v>
          </cell>
          <cell r="AY3889">
            <v>3382.32</v>
          </cell>
          <cell r="AZ3889">
            <v>204461.21</v>
          </cell>
          <cell r="BA3889">
            <v>870834.22</v>
          </cell>
          <cell r="BC3889">
            <v>870834.22</v>
          </cell>
          <cell r="BD3889">
            <v>5938.13</v>
          </cell>
        </row>
        <row r="3890">
          <cell r="A3890" t="str">
            <v>3310801</v>
          </cell>
          <cell r="B3890" t="str">
            <v>(-) COFINS</v>
          </cell>
          <cell r="C3890">
            <v>345084.7</v>
          </cell>
          <cell r="D3890">
            <v>186692.4</v>
          </cell>
          <cell r="H3890">
            <v>12356.88</v>
          </cell>
          <cell r="U3890">
            <v>593.52</v>
          </cell>
          <cell r="AY3890">
            <v>2778.96</v>
          </cell>
          <cell r="AZ3890">
            <v>167989.73</v>
          </cell>
          <cell r="BA3890">
            <v>715496.19</v>
          </cell>
          <cell r="BC3890">
            <v>715496.19</v>
          </cell>
          <cell r="BD3890">
            <v>4878.8900000000003</v>
          </cell>
        </row>
        <row r="3891">
          <cell r="A3891" t="str">
            <v>3310802</v>
          </cell>
          <cell r="B3891" t="str">
            <v>(-) PASEP</v>
          </cell>
          <cell r="C3891">
            <v>74919.7</v>
          </cell>
          <cell r="D3891">
            <v>40531.89</v>
          </cell>
          <cell r="H3891">
            <v>2682.72</v>
          </cell>
          <cell r="U3891">
            <v>128.88</v>
          </cell>
          <cell r="AY3891">
            <v>603.36</v>
          </cell>
          <cell r="AZ3891">
            <v>36471.480000000003</v>
          </cell>
          <cell r="BA3891">
            <v>155338.03</v>
          </cell>
          <cell r="BC3891">
            <v>155338.03</v>
          </cell>
          <cell r="BD3891">
            <v>1059.24</v>
          </cell>
        </row>
        <row r="3892">
          <cell r="A3892" t="str">
            <v>CBAG321216103</v>
          </cell>
          <cell r="B3892" t="str">
            <v>Dividendos e Juros s/ Capital Próprio</v>
          </cell>
          <cell r="AY3892">
            <v>-0.83</v>
          </cell>
          <cell r="AZ3892">
            <v>-1035501.23</v>
          </cell>
          <cell r="BA3892">
            <v>-1035502.06</v>
          </cell>
          <cell r="BC3892">
            <v>-1035502.06</v>
          </cell>
          <cell r="BD3892">
            <v>-850199.92</v>
          </cell>
        </row>
        <row r="3893">
          <cell r="A3893" t="str">
            <v>3212000</v>
          </cell>
          <cell r="B3893" t="str">
            <v>GANHO PARTICIPACOES SOCIETARIAS - DIVIDENDOS</v>
          </cell>
          <cell r="AY3893">
            <v>-0.03</v>
          </cell>
          <cell r="AZ3893">
            <v>-735250.87</v>
          </cell>
          <cell r="BA3893">
            <v>-735250.9</v>
          </cell>
          <cell r="BC3893">
            <v>-735250.9</v>
          </cell>
          <cell r="BD3893">
            <v>-529461.67000000004</v>
          </cell>
        </row>
        <row r="3894">
          <cell r="A3894" t="str">
            <v>3212001</v>
          </cell>
          <cell r="B3894" t="str">
            <v>GANHO PARTICIPACOES SOCIETARIAS - JSCP</v>
          </cell>
          <cell r="AY3894">
            <v>-0.8</v>
          </cell>
          <cell r="AZ3894">
            <v>-300250.36</v>
          </cell>
          <cell r="BA3894">
            <v>-300251.15999999997</v>
          </cell>
          <cell r="BC3894">
            <v>-300251.15999999997</v>
          </cell>
          <cell r="BD3894">
            <v>-320738.25</v>
          </cell>
        </row>
        <row r="3895">
          <cell r="A3895" t="str">
            <v>CBAG321216104</v>
          </cell>
          <cell r="B3895" t="str">
            <v>Outras Receitas</v>
          </cell>
          <cell r="C3895">
            <v>-7739011.2999999998</v>
          </cell>
          <cell r="D3895">
            <v>-2456478.86</v>
          </cell>
          <cell r="E3895">
            <v>-98000962.959999993</v>
          </cell>
          <cell r="G3895">
            <v>-50084.41</v>
          </cell>
          <cell r="H3895">
            <v>-162590.04</v>
          </cell>
          <cell r="M3895">
            <v>0</v>
          </cell>
          <cell r="U3895">
            <v>-7809.96</v>
          </cell>
          <cell r="V3895">
            <v>-46870.239999999998</v>
          </cell>
          <cell r="W3895">
            <v>-46870.25</v>
          </cell>
          <cell r="X3895">
            <v>-857893.54</v>
          </cell>
          <cell r="Y3895">
            <v>-47509.03</v>
          </cell>
          <cell r="Z3895">
            <v>-46156.01</v>
          </cell>
          <cell r="AA3895">
            <v>-46870.25</v>
          </cell>
          <cell r="AB3895">
            <v>-72632.83</v>
          </cell>
          <cell r="AC3895">
            <v>-89135.66</v>
          </cell>
          <cell r="AD3895">
            <v>-69939.929999999993</v>
          </cell>
          <cell r="AF3895">
            <v>-47704.99</v>
          </cell>
          <cell r="AG3895">
            <v>-85898.4</v>
          </cell>
          <cell r="AH3895">
            <v>-60713.18</v>
          </cell>
          <cell r="AI3895">
            <v>-1065</v>
          </cell>
          <cell r="AJ3895">
            <v>-1065</v>
          </cell>
          <cell r="AP3895">
            <v>-756.54</v>
          </cell>
          <cell r="AQ3895">
            <v>-756.54</v>
          </cell>
          <cell r="AR3895">
            <v>-610.72</v>
          </cell>
          <cell r="AU3895">
            <v>-1775.04</v>
          </cell>
          <cell r="AY3895">
            <v>-36564.959999999999</v>
          </cell>
          <cell r="AZ3895">
            <v>-7844340.5300000003</v>
          </cell>
          <cell r="BA3895">
            <v>-117822066.17</v>
          </cell>
          <cell r="BC3895">
            <v>-117822066.17</v>
          </cell>
          <cell r="BD3895">
            <v>-72628.83</v>
          </cell>
        </row>
        <row r="3896">
          <cell r="A3896" t="str">
            <v>3310401</v>
          </cell>
          <cell r="B3896" t="str">
            <v>GANHOS</v>
          </cell>
          <cell r="C3896">
            <v>-1919918.6</v>
          </cell>
          <cell r="AP3896">
            <v>-756.54</v>
          </cell>
          <cell r="AQ3896">
            <v>-756.54</v>
          </cell>
          <cell r="AR3896">
            <v>-610.72</v>
          </cell>
          <cell r="BA3896">
            <v>-1922042.4</v>
          </cell>
          <cell r="BC3896">
            <v>-1922042.4</v>
          </cell>
          <cell r="BD3896">
            <v>-8432.98</v>
          </cell>
        </row>
        <row r="3897">
          <cell r="A3897" t="str">
            <v>3310402</v>
          </cell>
          <cell r="B3897" t="str">
            <v>GANHOS PELO VALOR DE INDENIZACAO</v>
          </cell>
          <cell r="C3897">
            <v>-1278504.8999999999</v>
          </cell>
          <cell r="BA3897">
            <v>-1278504.8999999999</v>
          </cell>
          <cell r="BC3897">
            <v>-1278504.8999999999</v>
          </cell>
        </row>
        <row r="3898">
          <cell r="A3898" t="str">
            <v>3310405</v>
          </cell>
          <cell r="B3898" t="str">
            <v>ALIENACAO PART. SOCIETARIA PERMANENTE</v>
          </cell>
        </row>
        <row r="3899">
          <cell r="A3899" t="str">
            <v>3310406</v>
          </cell>
          <cell r="B3899" t="str">
            <v>GANHO POR COMPRA VANTAJOSA EM INVESTIMENTOS</v>
          </cell>
        </row>
        <row r="3900">
          <cell r="A3900" t="str">
            <v>3310604</v>
          </cell>
          <cell r="B3900" t="str">
            <v>OUTRAS REC - OUTRAS RECEITAS</v>
          </cell>
          <cell r="C3900">
            <v>-4540587.8</v>
          </cell>
          <cell r="D3900">
            <v>-2456478.86</v>
          </cell>
          <cell r="E3900">
            <v>-98000962.959999993</v>
          </cell>
          <cell r="G3900">
            <v>-50084.41</v>
          </cell>
          <cell r="H3900">
            <v>-162590.04</v>
          </cell>
          <cell r="M3900">
            <v>0</v>
          </cell>
          <cell r="U3900">
            <v>-7809.96</v>
          </cell>
          <cell r="V3900">
            <v>-46870.239999999998</v>
          </cell>
          <cell r="W3900">
            <v>-46870.25</v>
          </cell>
          <cell r="X3900">
            <v>-857893.54</v>
          </cell>
          <cell r="Y3900">
            <v>-47509.03</v>
          </cell>
          <cell r="Z3900">
            <v>-46156.01</v>
          </cell>
          <cell r="AA3900">
            <v>-46870.25</v>
          </cell>
          <cell r="AB3900">
            <v>-72632.83</v>
          </cell>
          <cell r="AC3900">
            <v>-89135.66</v>
          </cell>
          <cell r="AD3900">
            <v>-69939.929999999993</v>
          </cell>
          <cell r="AF3900">
            <v>-47704.99</v>
          </cell>
          <cell r="AG3900">
            <v>-85898.4</v>
          </cell>
          <cell r="AH3900">
            <v>-60713.18</v>
          </cell>
          <cell r="AI3900">
            <v>-1065</v>
          </cell>
          <cell r="AJ3900">
            <v>-1065</v>
          </cell>
          <cell r="AU3900">
            <v>-1775.04</v>
          </cell>
          <cell r="AY3900">
            <v>-36564.959999999999</v>
          </cell>
          <cell r="AZ3900">
            <v>-2210390.69</v>
          </cell>
          <cell r="BA3900">
            <v>-108987569.03</v>
          </cell>
          <cell r="BC3900">
            <v>-108987569.03</v>
          </cell>
          <cell r="BD3900">
            <v>-64195.85</v>
          </cell>
        </row>
        <row r="3901">
          <cell r="A3901" t="str">
            <v>3310605</v>
          </cell>
          <cell r="B3901" t="str">
            <v>OUTRAS REC - VALOR JUSTO</v>
          </cell>
          <cell r="AZ3901">
            <v>-5633949.8399999999</v>
          </cell>
          <cell r="BA3901">
            <v>-5633949.8399999999</v>
          </cell>
          <cell r="BC3901">
            <v>-5633949.8399999999</v>
          </cell>
        </row>
        <row r="3902">
          <cell r="A3902" t="str">
            <v>3310610</v>
          </cell>
          <cell r="B3902" t="str">
            <v>OUTRAS REC - REPACTUAÇAO RISCO HIDROLOGICO</v>
          </cell>
        </row>
        <row r="3903">
          <cell r="A3903" t="str">
            <v>CBAG3212162</v>
          </cell>
          <cell r="B3903" t="str">
            <v>(+) Outras Despesas</v>
          </cell>
          <cell r="C3903">
            <v>37101516.880000003</v>
          </cell>
          <cell r="D3903">
            <v>99244444.099999994</v>
          </cell>
          <cell r="E3903">
            <v>93212118.540000007</v>
          </cell>
          <cell r="G3903">
            <v>22672302.579999998</v>
          </cell>
          <cell r="H3903">
            <v>63183.09</v>
          </cell>
          <cell r="J3903">
            <v>0.04</v>
          </cell>
          <cell r="K3903">
            <v>7565533.7599999998</v>
          </cell>
          <cell r="N3903">
            <v>1240945.21</v>
          </cell>
          <cell r="S3903">
            <v>84587.81</v>
          </cell>
          <cell r="T3903">
            <v>247259.76</v>
          </cell>
          <cell r="V3903">
            <v>12807.51</v>
          </cell>
          <cell r="W3903">
            <v>0</v>
          </cell>
          <cell r="X3903">
            <v>0</v>
          </cell>
          <cell r="Y3903">
            <v>0</v>
          </cell>
          <cell r="Z3903">
            <v>22637.8</v>
          </cell>
          <cell r="AA3903">
            <v>14615.72</v>
          </cell>
          <cell r="AB3903">
            <v>0</v>
          </cell>
          <cell r="AC3903">
            <v>0</v>
          </cell>
          <cell r="AD3903">
            <v>0</v>
          </cell>
          <cell r="AE3903">
            <v>0</v>
          </cell>
          <cell r="AF3903">
            <v>0</v>
          </cell>
          <cell r="AG3903">
            <v>0</v>
          </cell>
          <cell r="AH3903">
            <v>0</v>
          </cell>
          <cell r="AT3903">
            <v>9287.66</v>
          </cell>
          <cell r="AY3903">
            <v>21526.57</v>
          </cell>
          <cell r="AZ3903">
            <v>7994749.6200000001</v>
          </cell>
          <cell r="BA3903">
            <v>269507516.64999998</v>
          </cell>
          <cell r="BC3903">
            <v>269507516.64999998</v>
          </cell>
          <cell r="BD3903">
            <v>2511087.38</v>
          </cell>
        </row>
        <row r="3904">
          <cell r="A3904" t="str">
            <v>CBAG321216201</v>
          </cell>
          <cell r="B3904" t="str">
            <v>Perdas na Desativação de Bens e Direitos</v>
          </cell>
          <cell r="C3904">
            <v>5426459.9699999997</v>
          </cell>
          <cell r="D3904">
            <v>88267494.569999993</v>
          </cell>
          <cell r="K3904">
            <v>4485151.17</v>
          </cell>
          <cell r="BA3904">
            <v>98179105.709999993</v>
          </cell>
          <cell r="BC3904">
            <v>98179105.709999993</v>
          </cell>
          <cell r="BD3904">
            <v>17403.12</v>
          </cell>
        </row>
        <row r="3905">
          <cell r="A3905" t="str">
            <v>4310000</v>
          </cell>
          <cell r="B3905" t="str">
            <v>PERDAS DESAT BENS-DIREITOS-LINHAS/REDES</v>
          </cell>
          <cell r="D3905">
            <v>34894767.75</v>
          </cell>
          <cell r="BA3905">
            <v>34894767.75</v>
          </cell>
          <cell r="BC3905">
            <v>34894767.75</v>
          </cell>
        </row>
        <row r="3906">
          <cell r="A3906" t="str">
            <v>4310001</v>
          </cell>
          <cell r="B3906" t="str">
            <v>PERDAS DESAT BENS-DIREITOS-ADMINISTRATIVO</v>
          </cell>
          <cell r="C3906">
            <v>35553.339999999997</v>
          </cell>
          <cell r="D3906">
            <v>2584760.29</v>
          </cell>
          <cell r="BA3906">
            <v>2620313.63</v>
          </cell>
          <cell r="BC3906">
            <v>2620313.63</v>
          </cell>
          <cell r="BD3906">
            <v>17403.12</v>
          </cell>
        </row>
        <row r="3907">
          <cell r="A3907" t="str">
            <v>4310002</v>
          </cell>
          <cell r="B3907" t="str">
            <v>PERDAS DESAT BENS-DIREITOS- MEDIDORES</v>
          </cell>
          <cell r="D3907">
            <v>18455825.91</v>
          </cell>
          <cell r="BA3907">
            <v>18455825.91</v>
          </cell>
          <cell r="BC3907">
            <v>18455825.91</v>
          </cell>
        </row>
        <row r="3908">
          <cell r="A3908" t="str">
            <v>4310003</v>
          </cell>
          <cell r="B3908" t="str">
            <v>PERDAS DESAT BENS-DIREITOS-SUBESTACAO</v>
          </cell>
          <cell r="C3908">
            <v>1320498.21</v>
          </cell>
          <cell r="D3908">
            <v>4224329.84</v>
          </cell>
          <cell r="BA3908">
            <v>5544828.0499999998</v>
          </cell>
          <cell r="BC3908">
            <v>5544828.0499999998</v>
          </cell>
        </row>
        <row r="3909">
          <cell r="A3909" t="str">
            <v>4310004</v>
          </cell>
          <cell r="B3909" t="str">
            <v>PERDAS DESAT BENS-DIREITOS-USINAS</v>
          </cell>
          <cell r="C3909">
            <v>5614.57</v>
          </cell>
          <cell r="K3909">
            <v>4485151.17</v>
          </cell>
          <cell r="BA3909">
            <v>4490765.74</v>
          </cell>
          <cell r="BC3909">
            <v>4490765.74</v>
          </cell>
        </row>
        <row r="3910">
          <cell r="A3910" t="str">
            <v>4310005</v>
          </cell>
          <cell r="B3910" t="str">
            <v>PERDAS DESAT BENS-DIREITOS-LINHAS DE TRANSMISSAO</v>
          </cell>
          <cell r="C3910">
            <v>473726.8</v>
          </cell>
          <cell r="BA3910">
            <v>473726.8</v>
          </cell>
          <cell r="BC3910">
            <v>473726.8</v>
          </cell>
        </row>
        <row r="3911">
          <cell r="A3911" t="str">
            <v>4310006</v>
          </cell>
          <cell r="B3911" t="str">
            <v>PERDAS DESAT BENS-DIREITOS-BENS DA CTE</v>
          </cell>
        </row>
        <row r="3912">
          <cell r="A3912" t="str">
            <v>4310010</v>
          </cell>
          <cell r="B3912" t="str">
            <v>PERDAS DESAT BENS-DIREITOS-LINHAS/REDES -VLR JUSTO</v>
          </cell>
          <cell r="D3912">
            <v>5625859.1299999999</v>
          </cell>
          <cell r="BA3912">
            <v>5625859.1299999999</v>
          </cell>
          <cell r="BC3912">
            <v>5625859.1299999999</v>
          </cell>
        </row>
        <row r="3913">
          <cell r="A3913" t="str">
            <v>4310011</v>
          </cell>
          <cell r="B3913" t="str">
            <v>PERDAS DESAT BENS-DIREITOS-ADM - VLR JUSTO</v>
          </cell>
          <cell r="D3913">
            <v>615616.96</v>
          </cell>
          <cell r="BA3913">
            <v>615616.96</v>
          </cell>
          <cell r="BC3913">
            <v>615616.96</v>
          </cell>
        </row>
        <row r="3914">
          <cell r="A3914" t="str">
            <v>4310012</v>
          </cell>
          <cell r="B3914" t="str">
            <v>PERDAS DESAT BENS-DIREITOS- MEDIDORES  - VLR JUSTO</v>
          </cell>
          <cell r="D3914">
            <v>17640333.390000001</v>
          </cell>
          <cell r="BA3914">
            <v>17640333.390000001</v>
          </cell>
          <cell r="BC3914">
            <v>17640333.390000001</v>
          </cell>
        </row>
        <row r="3915">
          <cell r="A3915" t="str">
            <v>4310013</v>
          </cell>
          <cell r="B3915" t="str">
            <v>PERDAS DESAT BENS-DIREITOS-SUBESTACAO - VLR JUSTO</v>
          </cell>
          <cell r="D3915">
            <v>4226001.3</v>
          </cell>
          <cell r="BA3915">
            <v>4226001.3</v>
          </cell>
          <cell r="BC3915">
            <v>4226001.3</v>
          </cell>
        </row>
        <row r="3916">
          <cell r="A3916" t="str">
            <v>4310014</v>
          </cell>
          <cell r="B3916" t="str">
            <v>PERDAS E DESATIVACAO BENS - ICPC01</v>
          </cell>
          <cell r="C3916">
            <v>3000823.61</v>
          </cell>
          <cell r="BA3916">
            <v>3000823.61</v>
          </cell>
          <cell r="BC3916">
            <v>3000823.61</v>
          </cell>
        </row>
        <row r="3917">
          <cell r="A3917" t="str">
            <v>4310015</v>
          </cell>
          <cell r="B3917" t="str">
            <v>PERDAS E DESATIVACAO BENS - CUSTO ATRIBUIDO</v>
          </cell>
          <cell r="C3917">
            <v>590243.43999999994</v>
          </cell>
          <cell r="BA3917">
            <v>590243.43999999994</v>
          </cell>
          <cell r="BC3917">
            <v>590243.43999999994</v>
          </cell>
        </row>
        <row r="3918">
          <cell r="A3918" t="str">
            <v>4310016</v>
          </cell>
          <cell r="B3918" t="str">
            <v>PERDAS E DESATIVACAO BENS - VNR</v>
          </cell>
        </row>
        <row r="3919">
          <cell r="A3919" t="str">
            <v>CBAG321216202</v>
          </cell>
          <cell r="B3919" t="str">
            <v>Perdas na Alienação de Bens e Direitos</v>
          </cell>
          <cell r="C3919">
            <v>295172.90999999997</v>
          </cell>
          <cell r="D3919">
            <v>447339.31</v>
          </cell>
          <cell r="E3919">
            <v>105178.13</v>
          </cell>
          <cell r="G3919">
            <v>22672302.579999998</v>
          </cell>
          <cell r="AT3919">
            <v>9287.66</v>
          </cell>
          <cell r="BA3919">
            <v>23529280.59</v>
          </cell>
          <cell r="BC3919">
            <v>23529280.59</v>
          </cell>
        </row>
        <row r="3920">
          <cell r="A3920" t="str">
            <v>4310400</v>
          </cell>
          <cell r="B3920" t="str">
            <v>PERDAS ALIEN BENS-DIREITOS PERDAS E DANOS</v>
          </cell>
        </row>
        <row r="3921">
          <cell r="A3921" t="str">
            <v>4310402</v>
          </cell>
          <cell r="B3921" t="str">
            <v>PERDAS ALIEN BENS-DIREITOS-IMOVEIS</v>
          </cell>
          <cell r="C3921">
            <v>292507.90999999997</v>
          </cell>
          <cell r="E3921">
            <v>105178.13</v>
          </cell>
          <cell r="BA3921">
            <v>397686.04</v>
          </cell>
          <cell r="BC3921">
            <v>397686.04</v>
          </cell>
        </row>
        <row r="3922">
          <cell r="A3922" t="str">
            <v>4310403</v>
          </cell>
          <cell r="B3922" t="str">
            <v>PERDAS ALIEN BENS-DIREITOS-MAQ.E EQUIPAMENTOS</v>
          </cell>
          <cell r="G3922">
            <v>22672302.579999998</v>
          </cell>
          <cell r="BA3922">
            <v>22672302.579999998</v>
          </cell>
          <cell r="BC3922">
            <v>22672302.579999998</v>
          </cell>
        </row>
        <row r="3923">
          <cell r="A3923" t="str">
            <v>4310404</v>
          </cell>
          <cell r="B3923" t="str">
            <v>PERDAS ALIEN BENS-DIREITOS-MOVEIS E UTENSILIOS</v>
          </cell>
          <cell r="C3923">
            <v>2665</v>
          </cell>
          <cell r="D3923">
            <v>1111.75</v>
          </cell>
          <cell r="AT3923">
            <v>9287.66</v>
          </cell>
          <cell r="BA3923">
            <v>13064.41</v>
          </cell>
          <cell r="BC3923">
            <v>13064.41</v>
          </cell>
        </row>
        <row r="3924">
          <cell r="A3924" t="str">
            <v>4310406</v>
          </cell>
          <cell r="B3924" t="str">
            <v>PERDAS ALIEN BENS-DIREITOS-RESIDUOS E SUCATAS</v>
          </cell>
          <cell r="D3924">
            <v>446227.56</v>
          </cell>
          <cell r="BA3924">
            <v>446227.56</v>
          </cell>
          <cell r="BC3924">
            <v>446227.56</v>
          </cell>
        </row>
        <row r="3925">
          <cell r="A3925" t="str">
            <v>4310408</v>
          </cell>
          <cell r="B3925" t="str">
            <v>PERDAS ALIEN BENS-DIREITOS-INTANGÍVEL</v>
          </cell>
        </row>
        <row r="3926">
          <cell r="A3926" t="str">
            <v>4310412</v>
          </cell>
          <cell r="B3926" t="str">
            <v>PERDAS ALIEN BENS-DIREITOS-IMOVEIS-VLR JUSTO</v>
          </cell>
        </row>
        <row r="3927">
          <cell r="A3927" t="str">
            <v>4310416</v>
          </cell>
          <cell r="B3927" t="str">
            <v>PERDA ALIENACAO PART. SOCIETARIA PERMANENTE - AVJ</v>
          </cell>
        </row>
        <row r="3928">
          <cell r="A3928" t="str">
            <v>4310417</v>
          </cell>
          <cell r="B3928" t="str">
            <v>PERDA ALIENACAO PART. SOCIETARIA PERMANENTE</v>
          </cell>
        </row>
        <row r="3929">
          <cell r="A3929" t="str">
            <v>4310418</v>
          </cell>
          <cell r="B3929" t="str">
            <v>PERDAS ALIEN BENS-DIREITOS-INTANGÍVEL-VLR JUSTO</v>
          </cell>
        </row>
        <row r="3930">
          <cell r="A3930" t="str">
            <v>4310419</v>
          </cell>
          <cell r="B3930" t="str">
            <v>REVERSAO PERDA PART. SOCIETARIA PERMANENTE</v>
          </cell>
        </row>
        <row r="3931">
          <cell r="A3931" t="str">
            <v>CBAG321216203</v>
          </cell>
          <cell r="B3931" t="str">
            <v>Perdas</v>
          </cell>
          <cell r="C3931">
            <v>4974447.4800000004</v>
          </cell>
          <cell r="D3931">
            <v>10529610.220000001</v>
          </cell>
          <cell r="H3931">
            <v>63183.09</v>
          </cell>
          <cell r="J3931">
            <v>0.04</v>
          </cell>
          <cell r="K3931">
            <v>3080382.59</v>
          </cell>
          <cell r="N3931">
            <v>1240945.21</v>
          </cell>
          <cell r="S3931">
            <v>84587.81</v>
          </cell>
          <cell r="T3931">
            <v>247259.76</v>
          </cell>
          <cell r="V3931">
            <v>12807.51</v>
          </cell>
          <cell r="W3931">
            <v>0</v>
          </cell>
          <cell r="X3931">
            <v>0</v>
          </cell>
          <cell r="Y3931">
            <v>0</v>
          </cell>
          <cell r="Z3931">
            <v>22637.8</v>
          </cell>
          <cell r="AA3931">
            <v>14615.72</v>
          </cell>
          <cell r="AB3931">
            <v>0</v>
          </cell>
          <cell r="AC3931">
            <v>0</v>
          </cell>
          <cell r="AD3931">
            <v>0</v>
          </cell>
          <cell r="AE3931">
            <v>0</v>
          </cell>
          <cell r="AF3931">
            <v>0</v>
          </cell>
          <cell r="AG3931">
            <v>0</v>
          </cell>
          <cell r="AH3931">
            <v>0</v>
          </cell>
          <cell r="AY3931">
            <v>21526.57</v>
          </cell>
          <cell r="AZ3931">
            <v>7994749.6200000001</v>
          </cell>
          <cell r="BA3931">
            <v>28286753.420000002</v>
          </cell>
          <cell r="BC3931">
            <v>28286753.420000002</v>
          </cell>
          <cell r="BD3931">
            <v>93334.84</v>
          </cell>
        </row>
        <row r="3932">
          <cell r="A3932" t="str">
            <v>4310800</v>
          </cell>
          <cell r="B3932" t="str">
            <v>PERDAS</v>
          </cell>
          <cell r="C3932">
            <v>3386441.14</v>
          </cell>
          <cell r="H3932">
            <v>28085.27</v>
          </cell>
          <cell r="J3932">
            <v>0.04</v>
          </cell>
          <cell r="K3932">
            <v>3080382.59</v>
          </cell>
          <cell r="N3932">
            <v>1240945.21</v>
          </cell>
          <cell r="S3932">
            <v>84587.81</v>
          </cell>
          <cell r="T3932">
            <v>247259.76</v>
          </cell>
          <cell r="V3932">
            <v>12807.51</v>
          </cell>
          <cell r="W3932">
            <v>0</v>
          </cell>
          <cell r="X3932">
            <v>0</v>
          </cell>
          <cell r="Y3932">
            <v>0</v>
          </cell>
          <cell r="Z3932">
            <v>22637.8</v>
          </cell>
          <cell r="AA3932">
            <v>14615.72</v>
          </cell>
          <cell r="AB3932">
            <v>0</v>
          </cell>
          <cell r="AC3932">
            <v>0</v>
          </cell>
          <cell r="AD3932">
            <v>0</v>
          </cell>
          <cell r="AE3932">
            <v>0</v>
          </cell>
          <cell r="AF3932">
            <v>0</v>
          </cell>
          <cell r="AG3932">
            <v>0</v>
          </cell>
          <cell r="AH3932">
            <v>0</v>
          </cell>
          <cell r="AY3932">
            <v>3503.1</v>
          </cell>
          <cell r="AZ3932">
            <v>7956732.6200000001</v>
          </cell>
          <cell r="BA3932">
            <v>16077998.57</v>
          </cell>
          <cell r="BC3932">
            <v>16077998.57</v>
          </cell>
          <cell r="BD3932">
            <v>93334.84</v>
          </cell>
        </row>
        <row r="3933">
          <cell r="A3933" t="str">
            <v>4310900</v>
          </cell>
          <cell r="B3933" t="str">
            <v>PERDAS - CPC</v>
          </cell>
          <cell r="C3933">
            <v>1588006.34</v>
          </cell>
          <cell r="D3933">
            <v>10529610.41</v>
          </cell>
          <cell r="H3933">
            <v>35097.82</v>
          </cell>
          <cell r="AY3933">
            <v>18023.47</v>
          </cell>
          <cell r="AZ3933">
            <v>38017</v>
          </cell>
          <cell r="BA3933">
            <v>12208755.039999999</v>
          </cell>
          <cell r="BC3933">
            <v>12208755.039999999</v>
          </cell>
        </row>
        <row r="3934">
          <cell r="A3934" t="str">
            <v>4310910</v>
          </cell>
          <cell r="B3934" t="str">
            <v>PERDAS - VLR JUSTO</v>
          </cell>
          <cell r="D3934">
            <v>-0.19</v>
          </cell>
          <cell r="BA3934">
            <v>-0.19</v>
          </cell>
          <cell r="BC3934">
            <v>-0.19</v>
          </cell>
        </row>
        <row r="3935">
          <cell r="A3935" t="str">
            <v>4310911</v>
          </cell>
          <cell r="B3935" t="str">
            <v>PERDA MAIS/MENOS VALIA COMBINACAO DE NEGOCIOS</v>
          </cell>
        </row>
        <row r="3936">
          <cell r="A3936" t="str">
            <v>CBAG321216204</v>
          </cell>
          <cell r="B3936" t="str">
            <v>Outras Despesas</v>
          </cell>
          <cell r="C3936">
            <v>26405436.52</v>
          </cell>
          <cell r="E3936">
            <v>93106940.409999996</v>
          </cell>
          <cell r="BA3936">
            <v>119512376.93000001</v>
          </cell>
          <cell r="BC3936">
            <v>119512376.93000001</v>
          </cell>
          <cell r="BD3936">
            <v>2400349.42</v>
          </cell>
        </row>
        <row r="3937">
          <cell r="A3937" t="str">
            <v>4320481</v>
          </cell>
          <cell r="B3937" t="str">
            <v>OUTRAS DESPESAS-VALOR JUSTO</v>
          </cell>
          <cell r="C3937">
            <v>26405436.52</v>
          </cell>
          <cell r="BA3937">
            <v>26405436.52</v>
          </cell>
          <cell r="BC3937">
            <v>26405436.52</v>
          </cell>
          <cell r="BD3937">
            <v>2400349.42</v>
          </cell>
        </row>
        <row r="3938">
          <cell r="A3938" t="str">
            <v>4320489</v>
          </cell>
          <cell r="B3938" t="str">
            <v>OUTRAS DESPESAS NÃO OPERACIONAIS</v>
          </cell>
          <cell r="E3938">
            <v>93106940.409999996</v>
          </cell>
          <cell r="BA3938">
            <v>93106940.409999996</v>
          </cell>
          <cell r="BC3938">
            <v>93106940.409999996</v>
          </cell>
        </row>
        <row r="3939">
          <cell r="A3939" t="str">
            <v>CBAG33</v>
          </cell>
          <cell r="B3939" t="str">
            <v>RESULTADO DA EQUIVALÊNCIA PATRIMONIAL</v>
          </cell>
          <cell r="C3939">
            <v>-692364316.15999997</v>
          </cell>
          <cell r="P3939">
            <v>-17492177.050000001</v>
          </cell>
          <cell r="U3939">
            <v>-36516530.75</v>
          </cell>
          <cell r="AM3939">
            <v>-5199534.84</v>
          </cell>
          <cell r="AO3939">
            <v>-16113455.810000001</v>
          </cell>
          <cell r="AZ3939">
            <v>-1620451265.7</v>
          </cell>
          <cell r="BA3939">
            <v>-2388137280.3099999</v>
          </cell>
          <cell r="BB3939">
            <v>1909560209.3299999</v>
          </cell>
          <cell r="BC3939">
            <v>-478577070.98000002</v>
          </cell>
          <cell r="BD3939">
            <v>-3689345199.8600001</v>
          </cell>
        </row>
        <row r="3940">
          <cell r="A3940" t="str">
            <v>CBAG3301</v>
          </cell>
          <cell r="B3940" t="str">
            <v>Receita de Equivalência Patrimonial</v>
          </cell>
          <cell r="C3940">
            <v>-902322878.33000004</v>
          </cell>
          <cell r="P3940">
            <v>-17492177.050000001</v>
          </cell>
          <cell r="U3940">
            <v>-36679269.579999998</v>
          </cell>
          <cell r="AM3940">
            <v>-5199534.84</v>
          </cell>
          <cell r="AO3940">
            <v>-16113455.810000001</v>
          </cell>
          <cell r="AZ3940">
            <v>-1911794352.3800001</v>
          </cell>
          <cell r="BA3940">
            <v>-2889601667.9899998</v>
          </cell>
          <cell r="BB3940">
            <v>2411021897.6799998</v>
          </cell>
          <cell r="BC3940">
            <v>-478579770.31</v>
          </cell>
          <cell r="BD3940">
            <v>-3731090408.9400001</v>
          </cell>
        </row>
        <row r="3941">
          <cell r="A3941" t="str">
            <v>CBAG330101</v>
          </cell>
          <cell r="B3941" t="str">
            <v>Equivalência Patrimonial - Coligadas</v>
          </cell>
          <cell r="C3941">
            <v>-20369986.370000001</v>
          </cell>
          <cell r="AZ3941">
            <v>-5647566.1699999999</v>
          </cell>
          <cell r="BA3941">
            <v>-26017552.539999999</v>
          </cell>
          <cell r="BC3941">
            <v>-26017552.539999999</v>
          </cell>
          <cell r="BD3941">
            <v>-8574499.0199999996</v>
          </cell>
        </row>
        <row r="3942">
          <cell r="A3942" t="str">
            <v>3211601</v>
          </cell>
          <cell r="B3942" t="str">
            <v>GANHO EQUIV PATRIMONIAL- LUCRO - COLIGADAS</v>
          </cell>
          <cell r="C3942">
            <v>-20369986.370000001</v>
          </cell>
          <cell r="AZ3942">
            <v>-5647566.1699999999</v>
          </cell>
          <cell r="BA3942">
            <v>-26017552.539999999</v>
          </cell>
          <cell r="BC3942">
            <v>-26017552.539999999</v>
          </cell>
          <cell r="BD3942">
            <v>-8574499.0199999996</v>
          </cell>
        </row>
        <row r="3943">
          <cell r="A3943" t="str">
            <v>CBAG330102</v>
          </cell>
          <cell r="B3943" t="str">
            <v>Equivalência Patrimonial - Controladas</v>
          </cell>
          <cell r="C3943">
            <v>-431717012.00999999</v>
          </cell>
          <cell r="P3943">
            <v>-17492177.050000001</v>
          </cell>
          <cell r="U3943">
            <v>-36679269.579999998</v>
          </cell>
          <cell r="AM3943">
            <v>-5199534.84</v>
          </cell>
          <cell r="AO3943">
            <v>-16113455.810000001</v>
          </cell>
          <cell r="AZ3943">
            <v>-1903820448.27</v>
          </cell>
          <cell r="BA3943">
            <v>-2411021897.5599999</v>
          </cell>
          <cell r="BB3943">
            <v>2411021897.6799998</v>
          </cell>
          <cell r="BC3943">
            <v>0.12</v>
          </cell>
          <cell r="BD3943">
            <v>-3721143639.4699998</v>
          </cell>
        </row>
        <row r="3944">
          <cell r="A3944" t="str">
            <v>3211801</v>
          </cell>
          <cell r="B3944" t="str">
            <v>GANHO EQUIV.PATRIMONIAL - LUCRO - CONTROLADAS</v>
          </cell>
          <cell r="C3944">
            <v>-433810287.12</v>
          </cell>
          <cell r="P3944">
            <v>-17492177.050000001</v>
          </cell>
          <cell r="U3944">
            <v>-36679269.579999998</v>
          </cell>
          <cell r="AM3944">
            <v>-5199534.84</v>
          </cell>
          <cell r="AO3944">
            <v>-16113455.810000001</v>
          </cell>
          <cell r="AZ3944">
            <v>-739571024.89999998</v>
          </cell>
          <cell r="BA3944">
            <v>-1248865749.3</v>
          </cell>
          <cell r="BB3944">
            <v>1248865749.3</v>
          </cell>
          <cell r="BC3944">
            <v>0</v>
          </cell>
          <cell r="BD3944">
            <v>-3349756893.0300002</v>
          </cell>
        </row>
        <row r="3945">
          <cell r="A3945" t="str">
            <v>3211802</v>
          </cell>
          <cell r="B3945" t="str">
            <v>GANHO EQUIV.PATRIMONIAL - JSCP - CONTROLADAS</v>
          </cell>
          <cell r="AZ3945">
            <v>-1164249423.3699999</v>
          </cell>
          <cell r="BA3945">
            <v>-1164249423.3699999</v>
          </cell>
          <cell r="BB3945">
            <v>1164249423.3699999</v>
          </cell>
          <cell r="BC3945">
            <v>0</v>
          </cell>
          <cell r="BD3945">
            <v>-371386746.44</v>
          </cell>
        </row>
        <row r="3946">
          <cell r="A3946" t="str">
            <v>3211806</v>
          </cell>
          <cell r="B3946" t="str">
            <v>GANHO EQUIV.PATRIMONIAL - AMORTIZ MAIS/MENOS VALIA</v>
          </cell>
          <cell r="C3946">
            <v>2093275.11</v>
          </cell>
          <cell r="BA3946">
            <v>2093275.11</v>
          </cell>
          <cell r="BB3946">
            <v>-2093274.99</v>
          </cell>
          <cell r="BC3946">
            <v>0.12</v>
          </cell>
        </row>
        <row r="3947">
          <cell r="A3947" t="str">
            <v>CBAG330103</v>
          </cell>
          <cell r="B3947" t="str">
            <v>Equivalência Patrimonial - Controladas Cjto</v>
          </cell>
          <cell r="C3947">
            <v>-450235879.94999999</v>
          </cell>
          <cell r="AZ3947">
            <v>-2326337.94</v>
          </cell>
          <cell r="BA3947">
            <v>-452562217.88999999</v>
          </cell>
          <cell r="BC3947">
            <v>-452562217.88999999</v>
          </cell>
          <cell r="BD3947">
            <v>-1372270.45</v>
          </cell>
        </row>
        <row r="3948">
          <cell r="A3948" t="str">
            <v>3211803</v>
          </cell>
          <cell r="B3948" t="str">
            <v>GANHO EQUIV.PATRIMONIAL # LUCRO -CONTR.EM CONJUNTO</v>
          </cell>
          <cell r="C3948">
            <v>-450235879.94999999</v>
          </cell>
          <cell r="AZ3948">
            <v>-2326337.94</v>
          </cell>
          <cell r="BA3948">
            <v>-452562217.88999999</v>
          </cell>
          <cell r="BC3948">
            <v>-452562217.88999999</v>
          </cell>
          <cell r="BD3948">
            <v>-1372270.45</v>
          </cell>
        </row>
        <row r="3949">
          <cell r="A3949" t="str">
            <v>CBAG3302</v>
          </cell>
          <cell r="B3949" t="str">
            <v>Despesa de Equivalência Patrimonial</v>
          </cell>
          <cell r="C3949">
            <v>209958562.16999999</v>
          </cell>
          <cell r="P3949">
            <v>0</v>
          </cell>
          <cell r="U3949">
            <v>162738.82999999999</v>
          </cell>
          <cell r="AM3949">
            <v>0</v>
          </cell>
          <cell r="AO3949">
            <v>0</v>
          </cell>
          <cell r="AZ3949">
            <v>291343086.68000001</v>
          </cell>
          <cell r="BA3949">
            <v>501464387.68000001</v>
          </cell>
          <cell r="BB3949">
            <v>-501461688.35000002</v>
          </cell>
          <cell r="BC3949">
            <v>2699.33</v>
          </cell>
          <cell r="BD3949">
            <v>41745209.079999998</v>
          </cell>
        </row>
        <row r="3950">
          <cell r="A3950" t="str">
            <v>CBAG330201</v>
          </cell>
          <cell r="B3950" t="str">
            <v>Equivalência Patrimonial - Coligadas</v>
          </cell>
          <cell r="AZ3950">
            <v>2699.33</v>
          </cell>
          <cell r="BA3950">
            <v>2699.33</v>
          </cell>
          <cell r="BC3950">
            <v>2699.33</v>
          </cell>
          <cell r="BD3950">
            <v>3909.09</v>
          </cell>
        </row>
        <row r="3951">
          <cell r="A3951" t="str">
            <v>4220000</v>
          </cell>
          <cell r="B3951" t="str">
            <v>EQUIVALENCIA PATRIMONIAL - PREJUIZO</v>
          </cell>
          <cell r="AZ3951">
            <v>2699.33</v>
          </cell>
          <cell r="BA3951">
            <v>2699.33</v>
          </cell>
          <cell r="BC3951">
            <v>2699.33</v>
          </cell>
          <cell r="BD3951">
            <v>3909.09</v>
          </cell>
        </row>
        <row r="3952">
          <cell r="A3952" t="str">
            <v>CBAG330202</v>
          </cell>
          <cell r="B3952" t="str">
            <v>Equivalência Patrimonial - Controladas</v>
          </cell>
          <cell r="C3952">
            <v>209958562.16999999</v>
          </cell>
          <cell r="P3952">
            <v>0</v>
          </cell>
          <cell r="U3952">
            <v>162738.82999999999</v>
          </cell>
          <cell r="AM3952">
            <v>0</v>
          </cell>
          <cell r="AO3952">
            <v>0</v>
          </cell>
          <cell r="AZ3952">
            <v>291340387.35000002</v>
          </cell>
          <cell r="BA3952">
            <v>501461688.35000002</v>
          </cell>
          <cell r="BB3952">
            <v>-501461688.35000002</v>
          </cell>
          <cell r="BC3952">
            <v>0</v>
          </cell>
          <cell r="BD3952">
            <v>41741299.990000002</v>
          </cell>
        </row>
        <row r="3953">
          <cell r="A3953" t="str">
            <v>4220100</v>
          </cell>
          <cell r="B3953" t="str">
            <v>PREJUIZO EQUIV.PATRIMONIAL - CONTROLADAS</v>
          </cell>
          <cell r="C3953">
            <v>209958562.16999999</v>
          </cell>
          <cell r="P3953">
            <v>0</v>
          </cell>
          <cell r="U3953">
            <v>162738.82999999999</v>
          </cell>
          <cell r="AM3953">
            <v>0</v>
          </cell>
          <cell r="AO3953">
            <v>0</v>
          </cell>
          <cell r="AZ3953">
            <v>291340387.35000002</v>
          </cell>
          <cell r="BA3953">
            <v>501461688.35000002</v>
          </cell>
          <cell r="BB3953">
            <v>-501461688.35000002</v>
          </cell>
          <cell r="BC3953">
            <v>0</v>
          </cell>
          <cell r="BD3953">
            <v>41741299.990000002</v>
          </cell>
        </row>
        <row r="3954">
          <cell r="A3954" t="str">
            <v>CBAG330203</v>
          </cell>
          <cell r="B3954" t="str">
            <v>Equivalência Patrimonial - Controladas Cjto</v>
          </cell>
          <cell r="AZ3954">
            <v>0</v>
          </cell>
          <cell r="BA3954">
            <v>0</v>
          </cell>
          <cell r="BC3954">
            <v>0</v>
          </cell>
          <cell r="BD3954">
            <v>0</v>
          </cell>
        </row>
        <row r="3955">
          <cell r="A3955" t="str">
            <v>4220101</v>
          </cell>
          <cell r="B3955" t="str">
            <v>PREJUIZO EQUIV.PATRIMONIAL - CONTR. EM CONJUNTO</v>
          </cell>
          <cell r="AZ3955">
            <v>0</v>
          </cell>
          <cell r="BA3955">
            <v>0</v>
          </cell>
          <cell r="BC3955">
            <v>0</v>
          </cell>
          <cell r="BD3955">
            <v>0</v>
          </cell>
        </row>
        <row r="3956">
          <cell r="A3956" t="str">
            <v>CBAG34</v>
          </cell>
          <cell r="B3956" t="str">
            <v>RESULTADO FINANCEIRO</v>
          </cell>
          <cell r="C3956">
            <v>569522788.63</v>
          </cell>
          <cell r="D3956">
            <v>1169741500.6800001</v>
          </cell>
          <cell r="E3956">
            <v>-28440676.399999999</v>
          </cell>
          <cell r="F3956">
            <v>113101996.09999999</v>
          </cell>
          <cell r="G3956">
            <v>-11406775.33</v>
          </cell>
          <cell r="H3956">
            <v>-345438.01</v>
          </cell>
          <cell r="I3956">
            <v>-956379.77</v>
          </cell>
          <cell r="J3956">
            <v>-1595091.08</v>
          </cell>
          <cell r="K3956">
            <v>-1694645.91</v>
          </cell>
          <cell r="L3956">
            <v>-2978517.07</v>
          </cell>
          <cell r="M3956">
            <v>-2262867.61</v>
          </cell>
          <cell r="N3956">
            <v>381888.55</v>
          </cell>
          <cell r="O3956">
            <v>992451.07</v>
          </cell>
          <cell r="P3956">
            <v>-14167969.380000001</v>
          </cell>
          <cell r="Q3956">
            <v>893990.44</v>
          </cell>
          <cell r="R3956">
            <v>-1136811.74</v>
          </cell>
          <cell r="S3956">
            <v>1909939.24</v>
          </cell>
          <cell r="T3956">
            <v>1607302.54</v>
          </cell>
          <cell r="U3956">
            <v>79819223.439999998</v>
          </cell>
          <cell r="V3956">
            <v>-1366690.92</v>
          </cell>
          <cell r="W3956">
            <v>-1652698.55</v>
          </cell>
          <cell r="X3956">
            <v>2612804.02</v>
          </cell>
          <cell r="Y3956">
            <v>-1166162.0900000001</v>
          </cell>
          <cell r="Z3956">
            <v>-1306982.2</v>
          </cell>
          <cell r="AA3956">
            <v>-1281428.55</v>
          </cell>
          <cell r="AB3956">
            <v>-1516135.15</v>
          </cell>
          <cell r="AC3956">
            <v>-932299.75</v>
          </cell>
          <cell r="AD3956">
            <v>-1233309.0900000001</v>
          </cell>
          <cell r="AE3956">
            <v>-903887.28</v>
          </cell>
          <cell r="AF3956">
            <v>2083727.27</v>
          </cell>
          <cell r="AG3956">
            <v>-1427884.1</v>
          </cell>
          <cell r="AH3956">
            <v>-903282.9</v>
          </cell>
          <cell r="AI3956">
            <v>-79558.429999999993</v>
          </cell>
          <cell r="AJ3956">
            <v>-447227.76</v>
          </cell>
          <cell r="AK3956">
            <v>-217068.22</v>
          </cell>
          <cell r="AL3956">
            <v>-525842.16</v>
          </cell>
          <cell r="AN3956">
            <v>12513366.289999999</v>
          </cell>
          <cell r="AO3956">
            <v>-710361.55</v>
          </cell>
          <cell r="AP3956">
            <v>8001920.0599999996</v>
          </cell>
          <cell r="AQ3956">
            <v>7714318.4000000004</v>
          </cell>
          <cell r="AR3956">
            <v>7101647.6100000003</v>
          </cell>
          <cell r="AS3956">
            <v>7357305.1399999997</v>
          </cell>
          <cell r="AT3956">
            <v>-24714006.140000001</v>
          </cell>
          <cell r="AU3956">
            <v>-1404506.05</v>
          </cell>
          <cell r="AV3956">
            <v>292135.89</v>
          </cell>
          <cell r="AW3956">
            <v>121209.43</v>
          </cell>
          <cell r="AX3956">
            <v>-4222768.41</v>
          </cell>
          <cell r="AY3956">
            <v>-32375869.780000001</v>
          </cell>
          <cell r="AZ3956">
            <v>119716519</v>
          </cell>
          <cell r="BA3956">
            <v>1962112892.4200001</v>
          </cell>
          <cell r="BB3956">
            <v>3918975.62</v>
          </cell>
          <cell r="BC3956">
            <v>1966031868.04</v>
          </cell>
          <cell r="BD3956">
            <v>-192477606.86000001</v>
          </cell>
        </row>
        <row r="3957">
          <cell r="A3957" t="str">
            <v>CBAG3401</v>
          </cell>
          <cell r="B3957" t="str">
            <v>Receitas Financeiras</v>
          </cell>
          <cell r="C3957">
            <v>-155888504.77000001</v>
          </cell>
          <cell r="D3957">
            <v>-593725713.29999995</v>
          </cell>
          <cell r="E3957">
            <v>-56730203.960000001</v>
          </cell>
          <cell r="F3957">
            <v>-19068827.039999999</v>
          </cell>
          <cell r="G3957">
            <v>-19694197.73</v>
          </cell>
          <cell r="H3957">
            <v>-1633223.67</v>
          </cell>
          <cell r="I3957">
            <v>-8652866.4499999993</v>
          </cell>
          <cell r="J3957">
            <v>-7160732.5599999996</v>
          </cell>
          <cell r="K3957">
            <v>-7945683.79</v>
          </cell>
          <cell r="L3957">
            <v>-8570411.3800000008</v>
          </cell>
          <cell r="M3957">
            <v>-5507291.9500000002</v>
          </cell>
          <cell r="N3957">
            <v>-3123143.25</v>
          </cell>
          <cell r="O3957">
            <v>-2003118.94</v>
          </cell>
          <cell r="P3957">
            <v>-14168204.960000001</v>
          </cell>
          <cell r="Q3957">
            <v>-1207010.8</v>
          </cell>
          <cell r="R3957">
            <v>-3980913.04</v>
          </cell>
          <cell r="S3957">
            <v>-3178692.98</v>
          </cell>
          <cell r="T3957">
            <v>-3153233.01</v>
          </cell>
          <cell r="U3957">
            <v>-13443905.73</v>
          </cell>
          <cell r="V3957">
            <v>-1369864.54</v>
          </cell>
          <cell r="W3957">
            <v>-1655768.71</v>
          </cell>
          <cell r="X3957">
            <v>-1615421.16</v>
          </cell>
          <cell r="Y3957">
            <v>-1168936.83</v>
          </cell>
          <cell r="Z3957">
            <v>-1309778.78</v>
          </cell>
          <cell r="AA3957">
            <v>-1284201.6000000001</v>
          </cell>
          <cell r="AB3957">
            <v>-1518830.48</v>
          </cell>
          <cell r="AC3957">
            <v>-1910915.05</v>
          </cell>
          <cell r="AD3957">
            <v>-1236813.23</v>
          </cell>
          <cell r="AE3957">
            <v>-1094943.54</v>
          </cell>
          <cell r="AF3957">
            <v>-1010409.67</v>
          </cell>
          <cell r="AG3957">
            <v>-1431386.19</v>
          </cell>
          <cell r="AH3957">
            <v>-906789.07</v>
          </cell>
          <cell r="AI3957">
            <v>-252106.2</v>
          </cell>
          <cell r="AJ3957">
            <v>-869145.98</v>
          </cell>
          <cell r="AK3957">
            <v>-756366.07</v>
          </cell>
          <cell r="AL3957">
            <v>-1057860.51</v>
          </cell>
          <cell r="AN3957">
            <v>-3882073.46</v>
          </cell>
          <cell r="AO3957">
            <v>-717956.96</v>
          </cell>
          <cell r="AP3957">
            <v>-468835.47</v>
          </cell>
          <cell r="AQ3957">
            <v>-1233899.6599999999</v>
          </cell>
          <cell r="AR3957">
            <v>-1354766.02</v>
          </cell>
          <cell r="AS3957">
            <v>-1176478.18</v>
          </cell>
          <cell r="AT3957">
            <v>-25236169.48</v>
          </cell>
          <cell r="AU3957">
            <v>-1404506.05</v>
          </cell>
          <cell r="AV3957">
            <v>-926233.82</v>
          </cell>
          <cell r="AW3957">
            <v>-1685307.65</v>
          </cell>
          <cell r="AX3957">
            <v>-4242155.16</v>
          </cell>
          <cell r="AY3957">
            <v>-32666930.969999999</v>
          </cell>
          <cell r="AZ3957">
            <v>-57658442.780000001</v>
          </cell>
          <cell r="BA3957">
            <v>-1081939172.5799999</v>
          </cell>
          <cell r="BB3957">
            <v>49100523.630000003</v>
          </cell>
          <cell r="BC3957">
            <v>-1032838648.95</v>
          </cell>
          <cell r="BD3957">
            <v>-304809188.27999997</v>
          </cell>
        </row>
        <row r="3958">
          <cell r="A3958" t="str">
            <v>CBAG340101</v>
          </cell>
          <cell r="B3958" t="str">
            <v>Rendas de Aplicações Financeiras</v>
          </cell>
          <cell r="C3958">
            <v>-114766023.39</v>
          </cell>
          <cell r="D3958">
            <v>-109917928.92</v>
          </cell>
          <cell r="E3958">
            <v>-38008166.939999998</v>
          </cell>
          <cell r="F3958">
            <v>-19382932.940000001</v>
          </cell>
          <cell r="G3958">
            <v>-18976974.100000001</v>
          </cell>
          <cell r="H3958">
            <v>-1603715.41</v>
          </cell>
          <cell r="I3958">
            <v>-2357991.6</v>
          </cell>
          <cell r="J3958">
            <v>-2543098.0699999998</v>
          </cell>
          <cell r="K3958">
            <v>-2432863.15</v>
          </cell>
          <cell r="L3958">
            <v>-2691165.75</v>
          </cell>
          <cell r="M3958">
            <v>-2540662.08</v>
          </cell>
          <cell r="N3958">
            <v>-2088368.16</v>
          </cell>
          <cell r="O3958">
            <v>-2003085</v>
          </cell>
          <cell r="P3958">
            <v>-14111747.08</v>
          </cell>
          <cell r="Q3958">
            <v>-459955.81</v>
          </cell>
          <cell r="R3958">
            <v>-810347.84</v>
          </cell>
          <cell r="S3958">
            <v>-1027874.46</v>
          </cell>
          <cell r="T3958">
            <v>-1013437.38</v>
          </cell>
          <cell r="U3958">
            <v>-14059558.529999999</v>
          </cell>
          <cell r="V3958">
            <v>-1336086.1599999999</v>
          </cell>
          <cell r="W3958">
            <v>-1584474.84</v>
          </cell>
          <cell r="X3958">
            <v>-1582045.53</v>
          </cell>
          <cell r="Y3958">
            <v>-1141975.72</v>
          </cell>
          <cell r="Z3958">
            <v>-1282427.8999999999</v>
          </cell>
          <cell r="AA3958">
            <v>-1257091.52</v>
          </cell>
          <cell r="AB3958">
            <v>-1493515.05</v>
          </cell>
          <cell r="AC3958">
            <v>-1878294.57</v>
          </cell>
          <cell r="AD3958">
            <v>-1204979.3500000001</v>
          </cell>
          <cell r="AE3958">
            <v>-1062564.97</v>
          </cell>
          <cell r="AF3958">
            <v>-978830.35</v>
          </cell>
          <cell r="AG3958">
            <v>-1397988.74</v>
          </cell>
          <cell r="AH3958">
            <v>-875383.51</v>
          </cell>
          <cell r="AI3958">
            <v>-68158.460000000006</v>
          </cell>
          <cell r="AJ3958">
            <v>-436804.6</v>
          </cell>
          <cell r="AK3958">
            <v>-262437.26</v>
          </cell>
          <cell r="AL3958">
            <v>-560567.89</v>
          </cell>
          <cell r="AN3958">
            <v>-3831320.66</v>
          </cell>
          <cell r="AO3958">
            <v>-289499.36</v>
          </cell>
          <cell r="AP3958">
            <v>-467207.6</v>
          </cell>
          <cell r="AQ3958">
            <v>-1214786.8899999999</v>
          </cell>
          <cell r="AR3958">
            <v>-1326040.27</v>
          </cell>
          <cell r="AS3958">
            <v>-1164300.02</v>
          </cell>
          <cell r="AT3958">
            <v>-17525349.469999999</v>
          </cell>
          <cell r="AU3958">
            <v>-1399391.48</v>
          </cell>
          <cell r="AV3958">
            <v>-922321.12</v>
          </cell>
          <cell r="AW3958">
            <v>-1674230.75</v>
          </cell>
          <cell r="AX3958">
            <v>-4199828.25</v>
          </cell>
          <cell r="AY3958">
            <v>-26092472.640000001</v>
          </cell>
          <cell r="AZ3958">
            <v>-33948505.359999999</v>
          </cell>
          <cell r="BA3958">
            <v>-463254776.89999998</v>
          </cell>
          <cell r="BC3958">
            <v>-463254776.89999998</v>
          </cell>
          <cell r="BD3958">
            <v>-50949033.609999999</v>
          </cell>
        </row>
        <row r="3959">
          <cell r="A3959" t="str">
            <v>CBAG34010101</v>
          </cell>
          <cell r="B3959" t="str">
            <v>Rendas de Aplicações Financeiras</v>
          </cell>
          <cell r="C3959">
            <v>-114766023.39</v>
          </cell>
          <cell r="D3959">
            <v>-109917928.92</v>
          </cell>
          <cell r="E3959">
            <v>-38008166.939999998</v>
          </cell>
          <cell r="F3959">
            <v>-19382932.940000001</v>
          </cell>
          <cell r="G3959">
            <v>-18976974.100000001</v>
          </cell>
          <cell r="H3959">
            <v>-1603715.41</v>
          </cell>
          <cell r="I3959">
            <v>-2357991.6</v>
          </cell>
          <cell r="J3959">
            <v>-2543098.0699999998</v>
          </cell>
          <cell r="K3959">
            <v>-2432863.15</v>
          </cell>
          <cell r="L3959">
            <v>-2691165.75</v>
          </cell>
          <cell r="M3959">
            <v>-2540662.08</v>
          </cell>
          <cell r="N3959">
            <v>-2088368.16</v>
          </cell>
          <cell r="O3959">
            <v>-2003085</v>
          </cell>
          <cell r="P3959">
            <v>-14111747.08</v>
          </cell>
          <cell r="Q3959">
            <v>-459955.81</v>
          </cell>
          <cell r="R3959">
            <v>-810347.84</v>
          </cell>
          <cell r="S3959">
            <v>-1027874.46</v>
          </cell>
          <cell r="T3959">
            <v>-1013437.38</v>
          </cell>
          <cell r="U3959">
            <v>-14059558.529999999</v>
          </cell>
          <cell r="V3959">
            <v>-1336086.1599999999</v>
          </cell>
          <cell r="W3959">
            <v>-1584474.84</v>
          </cell>
          <cell r="X3959">
            <v>-1582045.53</v>
          </cell>
          <cell r="Y3959">
            <v>-1141975.72</v>
          </cell>
          <cell r="Z3959">
            <v>-1282427.8999999999</v>
          </cell>
          <cell r="AA3959">
            <v>-1257091.52</v>
          </cell>
          <cell r="AB3959">
            <v>-1493515.05</v>
          </cell>
          <cell r="AC3959">
            <v>-1878294.57</v>
          </cell>
          <cell r="AD3959">
            <v>-1204979.3500000001</v>
          </cell>
          <cell r="AE3959">
            <v>-1062564.97</v>
          </cell>
          <cell r="AF3959">
            <v>-978830.35</v>
          </cell>
          <cell r="AG3959">
            <v>-1397988.74</v>
          </cell>
          <cell r="AH3959">
            <v>-875383.51</v>
          </cell>
          <cell r="AI3959">
            <v>-68158.460000000006</v>
          </cell>
          <cell r="AJ3959">
            <v>-436804.6</v>
          </cell>
          <cell r="AK3959">
            <v>-262437.26</v>
          </cell>
          <cell r="AL3959">
            <v>-560567.89</v>
          </cell>
          <cell r="AN3959">
            <v>-3831320.66</v>
          </cell>
          <cell r="AO3959">
            <v>-289499.36</v>
          </cell>
          <cell r="AP3959">
            <v>-467207.6</v>
          </cell>
          <cell r="AQ3959">
            <v>-1214786.8899999999</v>
          </cell>
          <cell r="AR3959">
            <v>-1326040.27</v>
          </cell>
          <cell r="AS3959">
            <v>-1164300.02</v>
          </cell>
          <cell r="AT3959">
            <v>-17525349.469999999</v>
          </cell>
          <cell r="AU3959">
            <v>-1399391.48</v>
          </cell>
          <cell r="AV3959">
            <v>-922321.12</v>
          </cell>
          <cell r="AW3959">
            <v>-1674230.75</v>
          </cell>
          <cell r="AX3959">
            <v>-4199828.25</v>
          </cell>
          <cell r="AY3959">
            <v>-26092472.640000001</v>
          </cell>
          <cell r="AZ3959">
            <v>-33948505.359999999</v>
          </cell>
          <cell r="BA3959">
            <v>-463254776.89999998</v>
          </cell>
          <cell r="BC3959">
            <v>-463254776.89999998</v>
          </cell>
          <cell r="BD3959">
            <v>-50949033.609999999</v>
          </cell>
        </row>
        <row r="3960">
          <cell r="A3960" t="str">
            <v>3210000</v>
          </cell>
          <cell r="B3960" t="str">
            <v>RENDAS-RENDA DE APLIC.FINANCEIRA-CAIXA</v>
          </cell>
          <cell r="C3960">
            <v>-102113251.06</v>
          </cell>
          <cell r="D3960">
            <v>-109818285.37</v>
          </cell>
          <cell r="E3960">
            <v>-38008166.939999998</v>
          </cell>
          <cell r="F3960">
            <v>-19382932.940000001</v>
          </cell>
          <cell r="G3960">
            <v>-18976974.100000001</v>
          </cell>
          <cell r="H3960">
            <v>-1603715.41</v>
          </cell>
          <cell r="I3960">
            <v>-1892653.55</v>
          </cell>
          <cell r="J3960">
            <v>-2088253.53</v>
          </cell>
          <cell r="K3960">
            <v>-1912502.23</v>
          </cell>
          <cell r="L3960">
            <v>-2212378.11</v>
          </cell>
          <cell r="M3960">
            <v>-1002103.97</v>
          </cell>
          <cell r="N3960">
            <v>-614270.88</v>
          </cell>
          <cell r="O3960">
            <v>-1662212.86</v>
          </cell>
          <cell r="P3960">
            <v>-242582.82</v>
          </cell>
          <cell r="Q3960">
            <v>-162989.81</v>
          </cell>
          <cell r="R3960">
            <v>-425569.97</v>
          </cell>
          <cell r="S3960">
            <v>-382809.7</v>
          </cell>
          <cell r="T3960">
            <v>-423265.97</v>
          </cell>
          <cell r="U3960">
            <v>-6315855.71</v>
          </cell>
          <cell r="V3960">
            <v>-1325055.79</v>
          </cell>
          <cell r="W3960">
            <v>-1573444.47</v>
          </cell>
          <cell r="X3960">
            <v>-1571015.16</v>
          </cell>
          <cell r="Y3960">
            <v>-1131946.46</v>
          </cell>
          <cell r="Z3960">
            <v>-1272247.3700000001</v>
          </cell>
          <cell r="AA3960">
            <v>-1247062.26</v>
          </cell>
          <cell r="AB3960">
            <v>-1483976.07</v>
          </cell>
          <cell r="AC3960">
            <v>-1865790.28</v>
          </cell>
          <cell r="AD3960">
            <v>-1192475.06</v>
          </cell>
          <cell r="AE3960">
            <v>-1052005.1200000001</v>
          </cell>
          <cell r="AF3960">
            <v>-966326.06</v>
          </cell>
          <cell r="AG3960">
            <v>-1385484.45</v>
          </cell>
          <cell r="AH3960">
            <v>-862879.22</v>
          </cell>
          <cell r="AI3960">
            <v>-21803.48</v>
          </cell>
          <cell r="AJ3960">
            <v>-315908.09000000003</v>
          </cell>
          <cell r="AK3960">
            <v>-113604.22</v>
          </cell>
          <cell r="AL3960">
            <v>-421494.79</v>
          </cell>
          <cell r="AN3960">
            <v>-3730447.26</v>
          </cell>
          <cell r="AO3960">
            <v>-289499.36</v>
          </cell>
          <cell r="AP3960">
            <v>-212219.47</v>
          </cell>
          <cell r="AQ3960">
            <v>-959497.3</v>
          </cell>
          <cell r="AR3960">
            <v>-1066629.9099999999</v>
          </cell>
          <cell r="AS3960">
            <v>-910192.46</v>
          </cell>
          <cell r="AT3960">
            <v>-16025435.02</v>
          </cell>
          <cell r="AU3960">
            <v>-1399391.48</v>
          </cell>
          <cell r="AV3960">
            <v>-752263.1</v>
          </cell>
          <cell r="AW3960">
            <v>-1396976.07</v>
          </cell>
          <cell r="AX3960">
            <v>-4199828.25</v>
          </cell>
          <cell r="AY3960">
            <v>-25907457.5</v>
          </cell>
          <cell r="AZ3960">
            <v>-33939308.960000001</v>
          </cell>
          <cell r="BA3960">
            <v>-417832439.42000002</v>
          </cell>
          <cell r="BC3960">
            <v>-417832439.42000002</v>
          </cell>
          <cell r="BD3960">
            <v>-50946615.509999998</v>
          </cell>
        </row>
        <row r="3961">
          <cell r="A3961" t="str">
            <v>3210009</v>
          </cell>
          <cell r="B3961" t="str">
            <v>RENDAS-RENDA DE APLIC.FINANCEIRA-TIT.DISP.VENDA</v>
          </cell>
          <cell r="C3961">
            <v>-10286332.84</v>
          </cell>
          <cell r="D3961">
            <v>-99643.55</v>
          </cell>
          <cell r="I3961">
            <v>-465338.05</v>
          </cell>
          <cell r="J3961">
            <v>-454844.54</v>
          </cell>
          <cell r="K3961">
            <v>-520360.92</v>
          </cell>
          <cell r="L3961">
            <v>-478787.64</v>
          </cell>
          <cell r="M3961">
            <v>-1538558.11</v>
          </cell>
          <cell r="N3961">
            <v>-1474097.28</v>
          </cell>
          <cell r="O3961">
            <v>-340872.14</v>
          </cell>
          <cell r="P3961">
            <v>-13869164.26</v>
          </cell>
          <cell r="Q3961">
            <v>-296966</v>
          </cell>
          <cell r="R3961">
            <v>-384777.87</v>
          </cell>
          <cell r="S3961">
            <v>-645064.76</v>
          </cell>
          <cell r="T3961">
            <v>-590171.41</v>
          </cell>
          <cell r="U3961">
            <v>-7743702.8200000003</v>
          </cell>
          <cell r="V3961">
            <v>-11030.37</v>
          </cell>
          <cell r="W3961">
            <v>-11030.37</v>
          </cell>
          <cell r="X3961">
            <v>-11030.37</v>
          </cell>
          <cell r="Y3961">
            <v>-10029.26</v>
          </cell>
          <cell r="Z3961">
            <v>-10180.530000000001</v>
          </cell>
          <cell r="AA3961">
            <v>-10029.26</v>
          </cell>
          <cell r="AB3961">
            <v>-9538.98</v>
          </cell>
          <cell r="AC3961">
            <v>-12504.29</v>
          </cell>
          <cell r="AD3961">
            <v>-12504.29</v>
          </cell>
          <cell r="AE3961">
            <v>-10559.85</v>
          </cell>
          <cell r="AF3961">
            <v>-12504.29</v>
          </cell>
          <cell r="AG3961">
            <v>-12504.29</v>
          </cell>
          <cell r="AH3961">
            <v>-12504.29</v>
          </cell>
          <cell r="AI3961">
            <v>-46354.98</v>
          </cell>
          <cell r="AJ3961">
            <v>-120896.51</v>
          </cell>
          <cell r="AK3961">
            <v>-148833.04</v>
          </cell>
          <cell r="AL3961">
            <v>-139073.1</v>
          </cell>
          <cell r="AN3961">
            <v>-100873.4</v>
          </cell>
          <cell r="AP3961">
            <v>-254988.13</v>
          </cell>
          <cell r="AQ3961">
            <v>-255289.59</v>
          </cell>
          <cell r="AR3961">
            <v>-259410.36</v>
          </cell>
          <cell r="AS3961">
            <v>-254107.56</v>
          </cell>
          <cell r="AT3961">
            <v>-1499914.45</v>
          </cell>
          <cell r="AV3961">
            <v>-170058.02</v>
          </cell>
          <cell r="AW3961">
            <v>-277254.68</v>
          </cell>
          <cell r="AY3961">
            <v>-185015.14</v>
          </cell>
          <cell r="AZ3961">
            <v>-9196.4</v>
          </cell>
          <cell r="BA3961">
            <v>-43055897.990000002</v>
          </cell>
          <cell r="BC3961">
            <v>-43055897.990000002</v>
          </cell>
          <cell r="BD3961">
            <v>-2418.1</v>
          </cell>
        </row>
        <row r="3962">
          <cell r="A3962" t="str">
            <v>3210011</v>
          </cell>
          <cell r="B3962" t="str">
            <v>RENDAS-RENDA DE APLIC.FINANCEIRA-TIT.MAUA</v>
          </cell>
          <cell r="C3962">
            <v>-2366439.4900000002</v>
          </cell>
          <cell r="BA3962">
            <v>-2366439.4900000002</v>
          </cell>
          <cell r="BC3962">
            <v>-2366439.4900000002</v>
          </cell>
        </row>
        <row r="3963">
          <cell r="A3963" t="str">
            <v>CBAG340102</v>
          </cell>
          <cell r="B3963" t="str">
            <v>Juros e Comissões</v>
          </cell>
          <cell r="I3963">
            <v>-6079134.3099999996</v>
          </cell>
          <cell r="J3963">
            <v>-4473751.43</v>
          </cell>
          <cell r="K3963">
            <v>-5437631.46</v>
          </cell>
          <cell r="L3963">
            <v>-5698871.0099999998</v>
          </cell>
          <cell r="M3963">
            <v>-2966499.7</v>
          </cell>
          <cell r="N3963">
            <v>-1033838.27</v>
          </cell>
          <cell r="Q3963">
            <v>-718889.61</v>
          </cell>
          <cell r="R3963">
            <v>-3098548.01</v>
          </cell>
          <cell r="S3963">
            <v>-2024085.84</v>
          </cell>
          <cell r="T3963">
            <v>-2026463.69</v>
          </cell>
          <cell r="AO3963">
            <v>-460380.8</v>
          </cell>
          <cell r="AT3963">
            <v>-8765597.7799999993</v>
          </cell>
          <cell r="AZ3963">
            <v>-6313924.7199999997</v>
          </cell>
          <cell r="BA3963">
            <v>-49097616.630000003</v>
          </cell>
          <cell r="BB3963">
            <v>49097616.630000003</v>
          </cell>
          <cell r="BC3963">
            <v>0</v>
          </cell>
          <cell r="BD3963">
            <v>-52468682.5</v>
          </cell>
        </row>
        <row r="3964">
          <cell r="A3964" t="str">
            <v>CBAG34010201</v>
          </cell>
          <cell r="B3964" t="str">
            <v>Rendas s/ Repasse CRC Governo Estado PR</v>
          </cell>
          <cell r="BD3964">
            <v>-52233529.539999999</v>
          </cell>
        </row>
        <row r="3965">
          <cell r="A3965" t="str">
            <v>3210005</v>
          </cell>
          <cell r="B3965" t="str">
            <v>RENDAS -REPASSE CRC</v>
          </cell>
          <cell r="BD3965">
            <v>-52233529.539999999</v>
          </cell>
        </row>
        <row r="3966">
          <cell r="A3966" t="str">
            <v>CBAG34010203</v>
          </cell>
          <cell r="B3966" t="str">
            <v>Rendas s/Emp.e Financ.Concedidos - Emp. grupo</v>
          </cell>
          <cell r="I3966">
            <v>-6079134.3099999996</v>
          </cell>
          <cell r="J3966">
            <v>-4473751.43</v>
          </cell>
          <cell r="K3966">
            <v>-5437631.46</v>
          </cell>
          <cell r="L3966">
            <v>-5698871.0099999998</v>
          </cell>
          <cell r="M3966">
            <v>-2966499.7</v>
          </cell>
          <cell r="N3966">
            <v>-1033838.27</v>
          </cell>
          <cell r="Q3966">
            <v>-718889.61</v>
          </cell>
          <cell r="R3966">
            <v>-3098548.01</v>
          </cell>
          <cell r="S3966">
            <v>-2024085.84</v>
          </cell>
          <cell r="T3966">
            <v>-2026463.69</v>
          </cell>
          <cell r="AO3966">
            <v>-460380.8</v>
          </cell>
          <cell r="AT3966">
            <v>-8765597.7799999993</v>
          </cell>
          <cell r="AZ3966">
            <v>-6313924.7199999997</v>
          </cell>
          <cell r="BA3966">
            <v>-49097616.630000003</v>
          </cell>
          <cell r="BB3966">
            <v>49097616.630000003</v>
          </cell>
          <cell r="BC3966">
            <v>0</v>
          </cell>
          <cell r="BD3966">
            <v>-235152.96</v>
          </cell>
        </row>
        <row r="3967">
          <cell r="A3967" t="str">
            <v>3210004</v>
          </cell>
          <cell r="B3967" t="str">
            <v>RENDAS-JUROS S/EMPREST/FIN CONCEDIDOS-EMP.DO GRUPO</v>
          </cell>
          <cell r="I3967">
            <v>-6079134.3099999996</v>
          </cell>
          <cell r="J3967">
            <v>-4473751.43</v>
          </cell>
          <cell r="K3967">
            <v>-5437631.46</v>
          </cell>
          <cell r="L3967">
            <v>-5698871.0099999998</v>
          </cell>
          <cell r="M3967">
            <v>-2966499.7</v>
          </cell>
          <cell r="N3967">
            <v>-1033838.27</v>
          </cell>
          <cell r="Q3967">
            <v>-718889.61</v>
          </cell>
          <cell r="R3967">
            <v>-3098548.01</v>
          </cell>
          <cell r="S3967">
            <v>-2024085.84</v>
          </cell>
          <cell r="T3967">
            <v>-2026463.69</v>
          </cell>
          <cell r="AO3967">
            <v>-460380.8</v>
          </cell>
          <cell r="AT3967">
            <v>-8765597.7799999993</v>
          </cell>
          <cell r="AZ3967">
            <v>-6313924.7199999997</v>
          </cell>
          <cell r="BA3967">
            <v>-49097616.630000003</v>
          </cell>
          <cell r="BB3967">
            <v>49097616.630000003</v>
          </cell>
          <cell r="BC3967">
            <v>0</v>
          </cell>
          <cell r="BD3967">
            <v>-235152.96</v>
          </cell>
        </row>
        <row r="3968">
          <cell r="A3968" t="str">
            <v>CBAG340103</v>
          </cell>
          <cell r="B3968" t="str">
            <v>Variações Monetárias</v>
          </cell>
          <cell r="C3968">
            <v>-586.66</v>
          </cell>
          <cell r="D3968">
            <v>-43943179.420000002</v>
          </cell>
          <cell r="G3968">
            <v>-315944.45</v>
          </cell>
          <cell r="AI3968">
            <v>-183805.3</v>
          </cell>
          <cell r="AJ3968">
            <v>-428879.02</v>
          </cell>
          <cell r="AK3968">
            <v>-490147.46</v>
          </cell>
          <cell r="AL3968">
            <v>-490147.46</v>
          </cell>
          <cell r="AN3968">
            <v>0</v>
          </cell>
          <cell r="AP3968">
            <v>0</v>
          </cell>
          <cell r="AQ3968">
            <v>0</v>
          </cell>
          <cell r="AR3968">
            <v>0</v>
          </cell>
          <cell r="AS3968">
            <v>0</v>
          </cell>
          <cell r="AY3968">
            <v>-713.72</v>
          </cell>
          <cell r="AZ3968">
            <v>-1968.69</v>
          </cell>
          <cell r="BA3968">
            <v>-45855372.18</v>
          </cell>
          <cell r="BC3968">
            <v>-45855372.18</v>
          </cell>
          <cell r="BD3968">
            <v>-203806319.22</v>
          </cell>
        </row>
        <row r="3969">
          <cell r="A3969" t="str">
            <v>CBAG34010301</v>
          </cell>
          <cell r="B3969" t="str">
            <v>Variações Monetárias</v>
          </cell>
          <cell r="C3969">
            <v>-586.66</v>
          </cell>
          <cell r="D3969">
            <v>-43943179.420000002</v>
          </cell>
          <cell r="G3969">
            <v>-315944.45</v>
          </cell>
          <cell r="AI3969">
            <v>-183805.3</v>
          </cell>
          <cell r="AJ3969">
            <v>-428879.02</v>
          </cell>
          <cell r="AK3969">
            <v>-490147.46</v>
          </cell>
          <cell r="AL3969">
            <v>-490147.46</v>
          </cell>
          <cell r="AY3969">
            <v>-713.72</v>
          </cell>
          <cell r="AZ3969">
            <v>-1968.69</v>
          </cell>
          <cell r="BA3969">
            <v>-45855372.18</v>
          </cell>
          <cell r="BC3969">
            <v>-45855372.18</v>
          </cell>
          <cell r="BD3969">
            <v>-261429.51</v>
          </cell>
        </row>
        <row r="3970">
          <cell r="A3970" t="str">
            <v>3210400</v>
          </cell>
          <cell r="B3970" t="str">
            <v>RECEITA-VAR CAMBIAL-CONTA RAZAO-SAP</v>
          </cell>
          <cell r="C3970">
            <v>-586.66</v>
          </cell>
          <cell r="D3970">
            <v>2331.38</v>
          </cell>
          <cell r="AY3970">
            <v>-713.72</v>
          </cell>
          <cell r="AZ3970">
            <v>-1953.25</v>
          </cell>
          <cell r="BA3970">
            <v>-922.25</v>
          </cell>
          <cell r="BC3970">
            <v>-922.25</v>
          </cell>
          <cell r="BD3970">
            <v>-261429.51</v>
          </cell>
        </row>
        <row r="3971">
          <cell r="A3971" t="str">
            <v>3210401</v>
          </cell>
          <cell r="B3971" t="str">
            <v>RECEITA-VAR CAMBIAL-PARTIDA EM ABERTO E RECONC-SAP</v>
          </cell>
          <cell r="D3971">
            <v>-0.01</v>
          </cell>
          <cell r="AZ3971">
            <v>-15.44</v>
          </cell>
          <cell r="BA3971">
            <v>-15.45</v>
          </cell>
          <cell r="BC3971">
            <v>-15.45</v>
          </cell>
          <cell r="BD3971">
            <v>0</v>
          </cell>
        </row>
        <row r="3972">
          <cell r="A3972" t="str">
            <v>3210402</v>
          </cell>
          <cell r="B3972" t="str">
            <v>RECEITA - VARIACOES MONETARIAS - PRINCIPAL</v>
          </cell>
        </row>
        <row r="3973">
          <cell r="A3973" t="str">
            <v>3210403</v>
          </cell>
          <cell r="B3973" t="str">
            <v>RECEITA-VARIACOES MONETARIAS-OUTRAS-VAR CAMBIAL</v>
          </cell>
          <cell r="G3973">
            <v>-315944.45</v>
          </cell>
          <cell r="AI3973">
            <v>-183805.3</v>
          </cell>
          <cell r="AJ3973">
            <v>-428879.02</v>
          </cell>
          <cell r="AK3973">
            <v>-490147.46</v>
          </cell>
          <cell r="AL3973">
            <v>-490147.46</v>
          </cell>
          <cell r="BA3973">
            <v>-1908923.69</v>
          </cell>
          <cell r="BC3973">
            <v>-1908923.69</v>
          </cell>
        </row>
        <row r="3974">
          <cell r="A3974" t="str">
            <v>3210404</v>
          </cell>
          <cell r="B3974" t="str">
            <v>RECEITA - VARIACOES MONETARIAS - OUTRAS # ENERGIA</v>
          </cell>
          <cell r="D3974">
            <v>-43945510.789999999</v>
          </cell>
          <cell r="BA3974">
            <v>-43945510.789999999</v>
          </cell>
          <cell r="BC3974">
            <v>-43945510.789999999</v>
          </cell>
        </row>
        <row r="3975">
          <cell r="A3975" t="str">
            <v>CBAG34010303</v>
          </cell>
          <cell r="B3975" t="str">
            <v>Variação Monetária s/ Repasse CRC Governo PR</v>
          </cell>
          <cell r="BD3975">
            <v>-203544889.71000001</v>
          </cell>
        </row>
        <row r="3976">
          <cell r="A3976" t="str">
            <v>3210407</v>
          </cell>
          <cell r="B3976" t="str">
            <v>RECEITA - VARIACOES MONETARIAS # REPASSE CRC</v>
          </cell>
          <cell r="BD3976">
            <v>-203544889.71000001</v>
          </cell>
        </row>
        <row r="3977">
          <cell r="A3977" t="str">
            <v>CBAG34010305</v>
          </cell>
          <cell r="B3977" t="str">
            <v>Var. Cambial s/Empréstimos e Financiamentos</v>
          </cell>
          <cell r="D3977">
            <v>0</v>
          </cell>
          <cell r="AN3977">
            <v>0</v>
          </cell>
          <cell r="AP3977">
            <v>0</v>
          </cell>
          <cell r="AQ3977">
            <v>0</v>
          </cell>
          <cell r="AR3977">
            <v>0</v>
          </cell>
          <cell r="AS3977">
            <v>0</v>
          </cell>
          <cell r="BA3977">
            <v>0</v>
          </cell>
          <cell r="BC3977">
            <v>0</v>
          </cell>
        </row>
        <row r="3978">
          <cell r="A3978" t="str">
            <v>3210412</v>
          </cell>
          <cell r="B3978" t="str">
            <v>RECEITA - VAR CAMB ABSOR PRINC EMPREST/FINANC-ME</v>
          </cell>
          <cell r="D3978">
            <v>0</v>
          </cell>
          <cell r="AN3978">
            <v>0</v>
          </cell>
          <cell r="AP3978">
            <v>0</v>
          </cell>
          <cell r="AQ3978">
            <v>0</v>
          </cell>
          <cell r="AR3978">
            <v>0</v>
          </cell>
          <cell r="AS3978">
            <v>0</v>
          </cell>
          <cell r="BA3978">
            <v>0</v>
          </cell>
          <cell r="BC3978">
            <v>0</v>
          </cell>
        </row>
        <row r="3979">
          <cell r="A3979" t="str">
            <v>CBAG340104</v>
          </cell>
          <cell r="B3979" t="str">
            <v>Acréscimos Moratórios</v>
          </cell>
          <cell r="C3979">
            <v>-3330071.4</v>
          </cell>
          <cell r="D3979">
            <v>-258724012.25999999</v>
          </cell>
          <cell r="E3979">
            <v>-8490347.8699999992</v>
          </cell>
          <cell r="F3979">
            <v>-101585.99</v>
          </cell>
          <cell r="I3979">
            <v>-18.93</v>
          </cell>
          <cell r="J3979">
            <v>-23.93</v>
          </cell>
          <cell r="K3979">
            <v>-18.079999999999998</v>
          </cell>
          <cell r="L3979">
            <v>-24.75</v>
          </cell>
          <cell r="Q3979">
            <v>-2.57</v>
          </cell>
          <cell r="R3979">
            <v>-4.41</v>
          </cell>
          <cell r="S3979">
            <v>-1.8</v>
          </cell>
          <cell r="T3979">
            <v>-15090.49</v>
          </cell>
          <cell r="V3979">
            <v>-5249.72</v>
          </cell>
          <cell r="W3979">
            <v>-3915.95</v>
          </cell>
          <cell r="X3979">
            <v>-4522.93</v>
          </cell>
          <cell r="Y3979">
            <v>-2915.6</v>
          </cell>
          <cell r="Z3979">
            <v>-3237.18</v>
          </cell>
          <cell r="AA3979">
            <v>-2883.9</v>
          </cell>
          <cell r="AQ3979">
            <v>-15029.1</v>
          </cell>
          <cell r="AR3979">
            <v>-14477.84</v>
          </cell>
          <cell r="AT3979">
            <v>-32817.74</v>
          </cell>
          <cell r="AV3979">
            <v>-3912.7</v>
          </cell>
          <cell r="AW3979">
            <v>-6800.91</v>
          </cell>
          <cell r="AX3979">
            <v>-18653.02</v>
          </cell>
          <cell r="AY3979">
            <v>-3535688.6</v>
          </cell>
          <cell r="BA3979">
            <v>-274311307.67000002</v>
          </cell>
          <cell r="BB3979">
            <v>2907</v>
          </cell>
          <cell r="BC3979">
            <v>-274308400.67000002</v>
          </cell>
        </row>
        <row r="3980">
          <cell r="A3980" t="str">
            <v>CBAG34010401</v>
          </cell>
          <cell r="B3980" t="str">
            <v>Acréscimos Moratórios s/ Faturas</v>
          </cell>
          <cell r="C3980">
            <v>-3330071.4</v>
          </cell>
          <cell r="D3980">
            <v>-258721105.25999999</v>
          </cell>
          <cell r="E3980">
            <v>-8490347.8699999992</v>
          </cell>
          <cell r="F3980">
            <v>-101585.99</v>
          </cell>
          <cell r="I3980">
            <v>-18.93</v>
          </cell>
          <cell r="J3980">
            <v>-23.93</v>
          </cell>
          <cell r="K3980">
            <v>-18.079999999999998</v>
          </cell>
          <cell r="L3980">
            <v>-24.75</v>
          </cell>
          <cell r="Q3980">
            <v>-2.57</v>
          </cell>
          <cell r="R3980">
            <v>-4.41</v>
          </cell>
          <cell r="S3980">
            <v>-1.8</v>
          </cell>
          <cell r="T3980">
            <v>-15090.49</v>
          </cell>
          <cell r="V3980">
            <v>-5249.72</v>
          </cell>
          <cell r="W3980">
            <v>-3915.95</v>
          </cell>
          <cell r="X3980">
            <v>-4522.93</v>
          </cell>
          <cell r="Y3980">
            <v>-2915.6</v>
          </cell>
          <cell r="Z3980">
            <v>-3237.18</v>
          </cell>
          <cell r="AA3980">
            <v>-2883.9</v>
          </cell>
          <cell r="AQ3980">
            <v>-15029.1</v>
          </cell>
          <cell r="AR3980">
            <v>-14477.84</v>
          </cell>
          <cell r="AT3980">
            <v>-32817.74</v>
          </cell>
          <cell r="AV3980">
            <v>-3912.7</v>
          </cell>
          <cell r="AW3980">
            <v>-6800.91</v>
          </cell>
          <cell r="AX3980">
            <v>-18653.02</v>
          </cell>
          <cell r="AY3980">
            <v>-3535688.6</v>
          </cell>
          <cell r="BA3980">
            <v>-274308400.67000002</v>
          </cell>
          <cell r="BC3980">
            <v>-274308400.67000002</v>
          </cell>
        </row>
        <row r="3981">
          <cell r="A3981" t="str">
            <v>3211000</v>
          </cell>
          <cell r="B3981" t="str">
            <v>OUTRAS REC FINANCEIRAS -ACRESCIMOS MORAT FATURAS</v>
          </cell>
          <cell r="C3981">
            <v>-3211192.4</v>
          </cell>
          <cell r="D3981">
            <v>-219260622.99000001</v>
          </cell>
          <cell r="E3981">
            <v>-8490347.8699999992</v>
          </cell>
          <cell r="F3981">
            <v>-101585.99</v>
          </cell>
          <cell r="I3981">
            <v>-18.93</v>
          </cell>
          <cell r="J3981">
            <v>-23.93</v>
          </cell>
          <cell r="K3981">
            <v>-18.079999999999998</v>
          </cell>
          <cell r="L3981">
            <v>-24.75</v>
          </cell>
          <cell r="Q3981">
            <v>-2.57</v>
          </cell>
          <cell r="R3981">
            <v>-4.41</v>
          </cell>
          <cell r="S3981">
            <v>-1.8</v>
          </cell>
          <cell r="T3981">
            <v>-15090.49</v>
          </cell>
          <cell r="V3981">
            <v>-5249.72</v>
          </cell>
          <cell r="W3981">
            <v>-3915.95</v>
          </cell>
          <cell r="X3981">
            <v>-4522.93</v>
          </cell>
          <cell r="Y3981">
            <v>-2915.6</v>
          </cell>
          <cell r="Z3981">
            <v>-3237.18</v>
          </cell>
          <cell r="AA3981">
            <v>-2883.9</v>
          </cell>
          <cell r="AQ3981">
            <v>-15029.1</v>
          </cell>
          <cell r="AR3981">
            <v>-14477.84</v>
          </cell>
          <cell r="AT3981">
            <v>-32817.74</v>
          </cell>
          <cell r="AV3981">
            <v>-3912.7</v>
          </cell>
          <cell r="AW3981">
            <v>-6800.91</v>
          </cell>
          <cell r="AX3981">
            <v>-18653.02</v>
          </cell>
          <cell r="AY3981">
            <v>-3487308.84</v>
          </cell>
          <cell r="BA3981">
            <v>-234680659.63999999</v>
          </cell>
          <cell r="BC3981">
            <v>-234680659.63999999</v>
          </cell>
        </row>
        <row r="3982">
          <cell r="A3982" t="str">
            <v>3211003</v>
          </cell>
          <cell r="B3982" t="str">
            <v>OUTRAS REC FINANCEIRAS -JUROS PARCMENTOS-PRODUTOS</v>
          </cell>
          <cell r="C3982">
            <v>-118879</v>
          </cell>
          <cell r="D3982">
            <v>-48644342.469999999</v>
          </cell>
          <cell r="AY3982">
            <v>-48379.76</v>
          </cell>
          <cell r="BA3982">
            <v>-48811601.229999997</v>
          </cell>
          <cell r="BC3982">
            <v>-48811601.229999997</v>
          </cell>
        </row>
        <row r="3983">
          <cell r="A3983" t="str">
            <v>3211011</v>
          </cell>
          <cell r="B3983" t="str">
            <v>OUTRAS REC FINANC-USUARIOS FINAIS-JUROS MORATORIOS</v>
          </cell>
          <cell r="D3983">
            <v>-127167.39</v>
          </cell>
          <cell r="BA3983">
            <v>-127167.39</v>
          </cell>
          <cell r="BC3983">
            <v>-127167.39</v>
          </cell>
        </row>
        <row r="3984">
          <cell r="A3984" t="str">
            <v>3211012</v>
          </cell>
          <cell r="B3984" t="str">
            <v>OUTRAS REC FINANCEIRAS -MULTAS SOBRE SCM</v>
          </cell>
        </row>
        <row r="3985">
          <cell r="A3985" t="str">
            <v>3211017</v>
          </cell>
          <cell r="B3985" t="str">
            <v>OUTRAS REC FINANCEIRAS -MULTAS CONTRATUAIS</v>
          </cell>
        </row>
        <row r="3986">
          <cell r="A3986" t="str">
            <v>3211019</v>
          </cell>
          <cell r="B3986" t="str">
            <v>OUTRAS REC FINANCEIRAS -JUROS PARCMEN-PROD-AVP</v>
          </cell>
          <cell r="D3986">
            <v>9311027.5899999999</v>
          </cell>
          <cell r="BA3986">
            <v>9311027.5899999999</v>
          </cell>
          <cell r="BC3986">
            <v>9311027.5899999999</v>
          </cell>
        </row>
        <row r="3987">
          <cell r="A3987" t="str">
            <v>CBAG34010402</v>
          </cell>
          <cell r="B3987" t="str">
            <v>Acréscimos Moratórios s/ Faturas - Emp. grupo</v>
          </cell>
          <cell r="D3987">
            <v>-2907</v>
          </cell>
          <cell r="BA3987">
            <v>-2907</v>
          </cell>
          <cell r="BB3987">
            <v>2907</v>
          </cell>
          <cell r="BC3987">
            <v>0</v>
          </cell>
        </row>
        <row r="3988">
          <cell r="A3988" t="str">
            <v>3211013</v>
          </cell>
          <cell r="B3988" t="str">
            <v>OUTRAS REC FINANCEIRAS-ACRESC MORA FATURAS-E.GRUPO</v>
          </cell>
          <cell r="D3988">
            <v>-2907</v>
          </cell>
          <cell r="BA3988">
            <v>-2907</v>
          </cell>
          <cell r="BB3988">
            <v>2907</v>
          </cell>
          <cell r="BC3988">
            <v>0</v>
          </cell>
        </row>
        <row r="3989">
          <cell r="A3989" t="str">
            <v>CBAG340105</v>
          </cell>
          <cell r="B3989" t="str">
            <v>Outras Receitas Financeiras</v>
          </cell>
          <cell r="C3989">
            <v>-45259626.590000004</v>
          </cell>
          <cell r="D3989">
            <v>-60953255.18</v>
          </cell>
          <cell r="E3989">
            <v>-10231689.15</v>
          </cell>
          <cell r="F3989">
            <v>-485614.5</v>
          </cell>
          <cell r="G3989">
            <v>-1318849.1000000001</v>
          </cell>
          <cell r="H3989">
            <v>-104269.97</v>
          </cell>
          <cell r="I3989">
            <v>-215721.61</v>
          </cell>
          <cell r="J3989">
            <v>-143859.13</v>
          </cell>
          <cell r="K3989">
            <v>-75171.100000000006</v>
          </cell>
          <cell r="L3989">
            <v>-180349.87</v>
          </cell>
          <cell r="M3989">
            <v>-130.16999999999999</v>
          </cell>
          <cell r="N3989">
            <v>-936.82</v>
          </cell>
          <cell r="O3989">
            <v>-33.94</v>
          </cell>
          <cell r="P3989">
            <v>-56457.88</v>
          </cell>
          <cell r="Q3989">
            <v>-28162.81</v>
          </cell>
          <cell r="R3989">
            <v>-72012.78</v>
          </cell>
          <cell r="S3989">
            <v>-126730.88</v>
          </cell>
          <cell r="T3989">
            <v>-98241.45</v>
          </cell>
          <cell r="U3989">
            <v>-39975.519999999997</v>
          </cell>
          <cell r="V3989">
            <v>-28528.66</v>
          </cell>
          <cell r="W3989">
            <v>-67377.919999999998</v>
          </cell>
          <cell r="X3989">
            <v>-28852.7</v>
          </cell>
          <cell r="Y3989">
            <v>-24045.51</v>
          </cell>
          <cell r="Z3989">
            <v>-24113.7</v>
          </cell>
          <cell r="AA3989">
            <v>-24226.18</v>
          </cell>
          <cell r="AB3989">
            <v>-25315.43</v>
          </cell>
          <cell r="AC3989">
            <v>-32620.48</v>
          </cell>
          <cell r="AD3989">
            <v>-31833.88</v>
          </cell>
          <cell r="AE3989">
            <v>-32378.57</v>
          </cell>
          <cell r="AF3989">
            <v>-31579.32</v>
          </cell>
          <cell r="AG3989">
            <v>-33397.449999999997</v>
          </cell>
          <cell r="AH3989">
            <v>-31405.56</v>
          </cell>
          <cell r="AI3989">
            <v>-142.44</v>
          </cell>
          <cell r="AJ3989">
            <v>-3462.36</v>
          </cell>
          <cell r="AK3989">
            <v>-3781.35</v>
          </cell>
          <cell r="AL3989">
            <v>-7145.16</v>
          </cell>
          <cell r="AN3989">
            <v>-50752.800000000003</v>
          </cell>
          <cell r="AO3989">
            <v>-3089.9</v>
          </cell>
          <cell r="AP3989">
            <v>-1627.87</v>
          </cell>
          <cell r="AQ3989">
            <v>-4083.67</v>
          </cell>
          <cell r="AR3989">
            <v>-14247.91</v>
          </cell>
          <cell r="AS3989">
            <v>-12178.16</v>
          </cell>
          <cell r="AT3989">
            <v>-143114.38</v>
          </cell>
          <cell r="AU3989">
            <v>-5114.57</v>
          </cell>
          <cell r="AW3989">
            <v>-4275.99</v>
          </cell>
          <cell r="AX3989">
            <v>-23673.89</v>
          </cell>
          <cell r="AY3989">
            <v>-4629341.88</v>
          </cell>
          <cell r="AZ3989">
            <v>-19807838.920000002</v>
          </cell>
          <cell r="BA3989">
            <v>-144520635.06</v>
          </cell>
          <cell r="BC3989">
            <v>-144520635.06</v>
          </cell>
          <cell r="BD3989">
            <v>-12267370.23</v>
          </cell>
        </row>
        <row r="3990">
          <cell r="A3990" t="str">
            <v>CBAG34010501</v>
          </cell>
          <cell r="B3990" t="str">
            <v>Multas</v>
          </cell>
          <cell r="C3990">
            <v>-5360897.4000000004</v>
          </cell>
          <cell r="D3990">
            <v>3955138.19</v>
          </cell>
          <cell r="E3990">
            <v>-10223719.130000001</v>
          </cell>
          <cell r="J3990">
            <v>0</v>
          </cell>
          <cell r="S3990">
            <v>-189</v>
          </cell>
          <cell r="V3990">
            <v>-26124.5</v>
          </cell>
          <cell r="W3990">
            <v>-26124.5</v>
          </cell>
          <cell r="X3990">
            <v>-26124.5</v>
          </cell>
          <cell r="Y3990">
            <v>-23754.06</v>
          </cell>
          <cell r="Z3990">
            <v>-23754.06</v>
          </cell>
          <cell r="AA3990">
            <v>-23754.06</v>
          </cell>
          <cell r="AB3990">
            <v>-23754.05</v>
          </cell>
          <cell r="AC3990">
            <v>-30856.91</v>
          </cell>
          <cell r="AD3990">
            <v>-30856.91</v>
          </cell>
          <cell r="AE3990">
            <v>-29936.5</v>
          </cell>
          <cell r="AF3990">
            <v>-30856.91</v>
          </cell>
          <cell r="AG3990">
            <v>-30856.91</v>
          </cell>
          <cell r="AH3990">
            <v>-30856.91</v>
          </cell>
          <cell r="AT3990">
            <v>-4987.5</v>
          </cell>
          <cell r="AY3990">
            <v>-1420863.78</v>
          </cell>
          <cell r="AZ3990">
            <v>-210000</v>
          </cell>
          <cell r="BA3990">
            <v>-13623129.4</v>
          </cell>
          <cell r="BC3990">
            <v>-13623129.4</v>
          </cell>
          <cell r="BD3990">
            <v>-197695.51</v>
          </cell>
        </row>
        <row r="3991">
          <cell r="A3991" t="str">
            <v>3211001</v>
          </cell>
          <cell r="B3991" t="str">
            <v>OUTRAS REC FINANCEIRAS -MULTAS - OUTRAS</v>
          </cell>
          <cell r="C3991">
            <v>-5360897.4000000004</v>
          </cell>
          <cell r="D3991">
            <v>3955138.19</v>
          </cell>
          <cell r="E3991">
            <v>-10223719.130000001</v>
          </cell>
          <cell r="J3991">
            <v>0</v>
          </cell>
          <cell r="S3991">
            <v>-189</v>
          </cell>
          <cell r="V3991">
            <v>-26124.5</v>
          </cell>
          <cell r="W3991">
            <v>-26124.5</v>
          </cell>
          <cell r="X3991">
            <v>-26124.5</v>
          </cell>
          <cell r="Y3991">
            <v>-23754.06</v>
          </cell>
          <cell r="Z3991">
            <v>-23754.06</v>
          </cell>
          <cell r="AA3991">
            <v>-23754.06</v>
          </cell>
          <cell r="AB3991">
            <v>-23754.05</v>
          </cell>
          <cell r="AC3991">
            <v>-30856.91</v>
          </cell>
          <cell r="AD3991">
            <v>-30856.91</v>
          </cell>
          <cell r="AE3991">
            <v>-29936.5</v>
          </cell>
          <cell r="AF3991">
            <v>-30856.91</v>
          </cell>
          <cell r="AG3991">
            <v>-30856.91</v>
          </cell>
          <cell r="AH3991">
            <v>-30856.91</v>
          </cell>
          <cell r="AT3991">
            <v>-4987.5</v>
          </cell>
          <cell r="AY3991">
            <v>-1420863.78</v>
          </cell>
          <cell r="AZ3991">
            <v>-210000</v>
          </cell>
          <cell r="BA3991">
            <v>-13623129.4</v>
          </cell>
          <cell r="BC3991">
            <v>-13623129.4</v>
          </cell>
          <cell r="BD3991">
            <v>-197695.51</v>
          </cell>
        </row>
        <row r="3992">
          <cell r="A3992" t="str">
            <v>CBAG34010502</v>
          </cell>
          <cell r="B3992" t="str">
            <v>Juros s/ Impostos a Compensar</v>
          </cell>
          <cell r="C3992">
            <v>-18535410.350000001</v>
          </cell>
          <cell r="D3992">
            <v>-38290197.280000001</v>
          </cell>
          <cell r="F3992">
            <v>-441155.63</v>
          </cell>
          <cell r="G3992">
            <v>-755313.34</v>
          </cell>
          <cell r="I3992">
            <v>-39479.120000000003</v>
          </cell>
          <cell r="J3992">
            <v>-38691.839999999997</v>
          </cell>
          <cell r="K3992">
            <v>-38951.980000000003</v>
          </cell>
          <cell r="L3992">
            <v>-41434.28</v>
          </cell>
          <cell r="M3992">
            <v>-130.1</v>
          </cell>
          <cell r="N3992">
            <v>-936.58</v>
          </cell>
          <cell r="O3992">
            <v>-28.56</v>
          </cell>
          <cell r="P3992">
            <v>-53839.15</v>
          </cell>
          <cell r="Q3992">
            <v>-17628.64</v>
          </cell>
          <cell r="R3992">
            <v>-27881.35</v>
          </cell>
          <cell r="S3992">
            <v>-45182.22</v>
          </cell>
          <cell r="T3992">
            <v>-43170.7</v>
          </cell>
          <cell r="U3992">
            <v>-39975.519999999997</v>
          </cell>
          <cell r="V3992">
            <v>-53.9</v>
          </cell>
          <cell r="W3992">
            <v>-65.73</v>
          </cell>
          <cell r="X3992">
            <v>-25.53</v>
          </cell>
          <cell r="Y3992">
            <v>-48.25</v>
          </cell>
          <cell r="Z3992">
            <v>-23.65</v>
          </cell>
          <cell r="AA3992">
            <v>-24.44</v>
          </cell>
          <cell r="AB3992">
            <v>-72.790000000000006</v>
          </cell>
          <cell r="AC3992">
            <v>-32.89</v>
          </cell>
          <cell r="AD3992">
            <v>-44.39</v>
          </cell>
          <cell r="AE3992">
            <v>-584.07000000000005</v>
          </cell>
          <cell r="AF3992">
            <v>-37.78</v>
          </cell>
          <cell r="AG3992">
            <v>-593.47</v>
          </cell>
          <cell r="AH3992">
            <v>-94.03</v>
          </cell>
          <cell r="AI3992">
            <v>-19.5</v>
          </cell>
          <cell r="AN3992">
            <v>-19.37</v>
          </cell>
          <cell r="AO3992">
            <v>-76.430000000000007</v>
          </cell>
          <cell r="AP3992">
            <v>-1046.21</v>
          </cell>
          <cell r="AQ3992">
            <v>-1600.95</v>
          </cell>
          <cell r="AR3992">
            <v>-2769.13</v>
          </cell>
          <cell r="AS3992">
            <v>-1467.05</v>
          </cell>
          <cell r="AT3992">
            <v>-19134.21</v>
          </cell>
          <cell r="AU3992">
            <v>-283.11</v>
          </cell>
          <cell r="AX3992">
            <v>-2967.25</v>
          </cell>
          <cell r="AY3992">
            <v>-1960268.46</v>
          </cell>
          <cell r="AZ3992">
            <v>-4164205.85</v>
          </cell>
          <cell r="BA3992">
            <v>-64564965.079999998</v>
          </cell>
          <cell r="BC3992">
            <v>-64564965.079999998</v>
          </cell>
          <cell r="BD3992">
            <v>-4435509.08</v>
          </cell>
        </row>
        <row r="3993">
          <cell r="A3993" t="str">
            <v>3211006</v>
          </cell>
          <cell r="B3993" t="str">
            <v>OUTRAS REC FINANCEIRAS-JUROS IMPOSTOS A COMPENSAR</v>
          </cell>
          <cell r="C3993">
            <v>-18535410.350000001</v>
          </cell>
          <cell r="D3993">
            <v>-4381876.1900000004</v>
          </cell>
          <cell r="F3993">
            <v>-441155.63</v>
          </cell>
          <cell r="G3993">
            <v>-755313.34</v>
          </cell>
          <cell r="I3993">
            <v>-39479.120000000003</v>
          </cell>
          <cell r="J3993">
            <v>-38691.839999999997</v>
          </cell>
          <cell r="K3993">
            <v>-38951.980000000003</v>
          </cell>
          <cell r="L3993">
            <v>-41434.28</v>
          </cell>
          <cell r="M3993">
            <v>-130.1</v>
          </cell>
          <cell r="N3993">
            <v>-936.58</v>
          </cell>
          <cell r="O3993">
            <v>-28.56</v>
          </cell>
          <cell r="P3993">
            <v>-53839.15</v>
          </cell>
          <cell r="Q3993">
            <v>-17628.64</v>
          </cell>
          <cell r="R3993">
            <v>-27881.35</v>
          </cell>
          <cell r="S3993">
            <v>-45182.22</v>
          </cell>
          <cell r="T3993">
            <v>-43170.7</v>
          </cell>
          <cell r="U3993">
            <v>-39975.519999999997</v>
          </cell>
          <cell r="V3993">
            <v>-53.9</v>
          </cell>
          <cell r="W3993">
            <v>-65.73</v>
          </cell>
          <cell r="X3993">
            <v>-25.53</v>
          </cell>
          <cell r="Y3993">
            <v>-48.25</v>
          </cell>
          <cell r="Z3993">
            <v>-23.65</v>
          </cell>
          <cell r="AA3993">
            <v>-24.44</v>
          </cell>
          <cell r="AB3993">
            <v>-72.790000000000006</v>
          </cell>
          <cell r="AC3993">
            <v>-32.89</v>
          </cell>
          <cell r="AD3993">
            <v>-44.39</v>
          </cell>
          <cell r="AE3993">
            <v>-584.07000000000005</v>
          </cell>
          <cell r="AF3993">
            <v>-37.78</v>
          </cell>
          <cell r="AG3993">
            <v>-593.47</v>
          </cell>
          <cell r="AH3993">
            <v>-94.03</v>
          </cell>
          <cell r="AI3993">
            <v>-19.5</v>
          </cell>
          <cell r="AN3993">
            <v>-19.37</v>
          </cell>
          <cell r="AO3993">
            <v>-76.430000000000007</v>
          </cell>
          <cell r="AP3993">
            <v>-1046.21</v>
          </cell>
          <cell r="AQ3993">
            <v>-1600.95</v>
          </cell>
          <cell r="AR3993">
            <v>-2769.13</v>
          </cell>
          <cell r="AS3993">
            <v>-1467.05</v>
          </cell>
          <cell r="AT3993">
            <v>-19134.21</v>
          </cell>
          <cell r="AU3993">
            <v>-283.11</v>
          </cell>
          <cell r="AX3993">
            <v>-2967.25</v>
          </cell>
          <cell r="AY3993">
            <v>-1960268.46</v>
          </cell>
          <cell r="AZ3993">
            <v>-4164205.85</v>
          </cell>
          <cell r="BA3993">
            <v>-30656643.989999998</v>
          </cell>
          <cell r="BC3993">
            <v>-30656643.989999998</v>
          </cell>
          <cell r="BD3993">
            <v>-4435509.08</v>
          </cell>
        </row>
        <row r="3994">
          <cell r="A3994" t="str">
            <v>3211029</v>
          </cell>
          <cell r="B3994" t="str">
            <v>OUTRAS REC FINANCEIRAS-ICMS BC PIS COFINS</v>
          </cell>
          <cell r="D3994">
            <v>-33908321.090000004</v>
          </cell>
          <cell r="BA3994">
            <v>-33908321.090000004</v>
          </cell>
          <cell r="BC3994">
            <v>-33908321.090000004</v>
          </cell>
        </row>
        <row r="3995">
          <cell r="A3995" t="str">
            <v>CBAG34010503</v>
          </cell>
          <cell r="B3995" t="str">
            <v>Atualização depósitos judiciais</v>
          </cell>
          <cell r="C3995">
            <v>-7042505.0499999998</v>
          </cell>
          <cell r="D3995">
            <v>-25949854.41</v>
          </cell>
          <cell r="G3995">
            <v>-563135.76</v>
          </cell>
          <cell r="H3995">
            <v>-100206.74</v>
          </cell>
          <cell r="P3995">
            <v>-2618.73</v>
          </cell>
          <cell r="AU3995">
            <v>-2597.8000000000002</v>
          </cell>
          <cell r="AW3995">
            <v>-4275.99</v>
          </cell>
          <cell r="AY3995">
            <v>-1049099.92</v>
          </cell>
          <cell r="AZ3995">
            <v>-8694872.4499999993</v>
          </cell>
          <cell r="BA3995">
            <v>-43409166.850000001</v>
          </cell>
          <cell r="BC3995">
            <v>-43409166.850000001</v>
          </cell>
          <cell r="BD3995">
            <v>-5769762.7800000003</v>
          </cell>
        </row>
        <row r="3996">
          <cell r="A3996" t="str">
            <v>3211004</v>
          </cell>
          <cell r="B3996" t="str">
            <v>OUTRAS REC FINANCEIRAS -REND DEPOSITOS JUDICIAIS</v>
          </cell>
          <cell r="C3996">
            <v>-490906.11</v>
          </cell>
          <cell r="D3996">
            <v>-4338801.87</v>
          </cell>
          <cell r="AU3996">
            <v>-2597.8000000000002</v>
          </cell>
          <cell r="AW3996">
            <v>-4275.99</v>
          </cell>
          <cell r="AY3996">
            <v>-15712.96</v>
          </cell>
          <cell r="AZ3996">
            <v>-516884.6</v>
          </cell>
          <cell r="BA3996">
            <v>-5369179.3300000001</v>
          </cell>
          <cell r="BC3996">
            <v>-5369179.3300000001</v>
          </cell>
          <cell r="BD3996">
            <v>-1673316.94</v>
          </cell>
        </row>
        <row r="3997">
          <cell r="A3997" t="str">
            <v>3211021</v>
          </cell>
          <cell r="B3997" t="str">
            <v>ATUALIZ. DEP VINC LITIGIO - DEMAIS ACOES JUDICIAIS</v>
          </cell>
          <cell r="C3997">
            <v>-6514663.2999999998</v>
          </cell>
          <cell r="D3997">
            <v>-7248638.1500000004</v>
          </cell>
          <cell r="G3997">
            <v>-563135.76</v>
          </cell>
          <cell r="P3997">
            <v>-2618.73</v>
          </cell>
          <cell r="AY3997">
            <v>-997085.83</v>
          </cell>
          <cell r="AZ3997">
            <v>-17285.63</v>
          </cell>
          <cell r="BA3997">
            <v>-15343427.4</v>
          </cell>
          <cell r="BC3997">
            <v>-15343427.4</v>
          </cell>
          <cell r="BD3997">
            <v>-10577.19</v>
          </cell>
        </row>
        <row r="3998">
          <cell r="A3998" t="str">
            <v>3211022</v>
          </cell>
          <cell r="B3998" t="str">
            <v>ATUALIZ. DEP VINC LITIGIO - TRIB.CONTRIB.FEDERAIS</v>
          </cell>
          <cell r="C3998">
            <v>-3898604.5</v>
          </cell>
          <cell r="D3998">
            <v>-14362414.390000001</v>
          </cell>
          <cell r="H3998">
            <v>-100206.74</v>
          </cell>
          <cell r="AY3998">
            <v>-36301.129999999997</v>
          </cell>
          <cell r="AZ3998">
            <v>-8160702.2199999997</v>
          </cell>
          <cell r="BA3998">
            <v>-26558228.98</v>
          </cell>
          <cell r="BC3998">
            <v>-26558228.98</v>
          </cell>
          <cell r="BD3998">
            <v>-4085868.65</v>
          </cell>
        </row>
        <row r="3999">
          <cell r="A3999" t="str">
            <v>3211023</v>
          </cell>
          <cell r="B3999" t="str">
            <v>COMPENSACAO DEP TRIBUTARIO - RECEITA</v>
          </cell>
          <cell r="C3999">
            <v>3861668.86</v>
          </cell>
          <cell r="BA3999">
            <v>3861668.86</v>
          </cell>
          <cell r="BC3999">
            <v>3861668.86</v>
          </cell>
        </row>
        <row r="4000">
          <cell r="A4000" t="str">
            <v>CBAG34010504</v>
          </cell>
          <cell r="B4000" t="str">
            <v>Outras Receitas Financeiras</v>
          </cell>
          <cell r="C4000">
            <v>-14320813.789999999</v>
          </cell>
          <cell r="D4000">
            <v>-668341.68000000005</v>
          </cell>
          <cell r="E4000">
            <v>-7970.02</v>
          </cell>
          <cell r="F4000">
            <v>-44458.87</v>
          </cell>
          <cell r="G4000">
            <v>-400</v>
          </cell>
          <cell r="H4000">
            <v>-4063.23</v>
          </cell>
          <cell r="I4000">
            <v>-176242.49</v>
          </cell>
          <cell r="J4000">
            <v>-105167.29</v>
          </cell>
          <cell r="K4000">
            <v>-36219.120000000003</v>
          </cell>
          <cell r="L4000">
            <v>-138915.59</v>
          </cell>
          <cell r="M4000">
            <v>-7.0000000000000007E-2</v>
          </cell>
          <cell r="N4000">
            <v>-0.24</v>
          </cell>
          <cell r="O4000">
            <v>-5.38</v>
          </cell>
          <cell r="Q4000">
            <v>-10534.17</v>
          </cell>
          <cell r="R4000">
            <v>-44131.43</v>
          </cell>
          <cell r="S4000">
            <v>-81359.66</v>
          </cell>
          <cell r="T4000">
            <v>-55070.75</v>
          </cell>
          <cell r="V4000">
            <v>-2350.2600000000002</v>
          </cell>
          <cell r="W4000">
            <v>-41187.69</v>
          </cell>
          <cell r="X4000">
            <v>-2702.67</v>
          </cell>
          <cell r="Y4000">
            <v>-243.2</v>
          </cell>
          <cell r="Z4000">
            <v>-335.99</v>
          </cell>
          <cell r="AA4000">
            <v>-447.68</v>
          </cell>
          <cell r="AB4000">
            <v>-1488.59</v>
          </cell>
          <cell r="AC4000">
            <v>-1730.68</v>
          </cell>
          <cell r="AD4000">
            <v>-932.58</v>
          </cell>
          <cell r="AE4000">
            <v>-1858</v>
          </cell>
          <cell r="AF4000">
            <v>-684.63</v>
          </cell>
          <cell r="AG4000">
            <v>-1947.07</v>
          </cell>
          <cell r="AH4000">
            <v>-454.62</v>
          </cell>
          <cell r="AI4000">
            <v>-122.94</v>
          </cell>
          <cell r="AJ4000">
            <v>-3462.36</v>
          </cell>
          <cell r="AK4000">
            <v>-3781.35</v>
          </cell>
          <cell r="AL4000">
            <v>-7145.16</v>
          </cell>
          <cell r="AN4000">
            <v>-50733.43</v>
          </cell>
          <cell r="AO4000">
            <v>-3013.47</v>
          </cell>
          <cell r="AP4000">
            <v>-581.66</v>
          </cell>
          <cell r="AQ4000">
            <v>-2482.7199999999998</v>
          </cell>
          <cell r="AR4000">
            <v>-11478.78</v>
          </cell>
          <cell r="AS4000">
            <v>-10711.11</v>
          </cell>
          <cell r="AT4000">
            <v>-118992.67</v>
          </cell>
          <cell r="AU4000">
            <v>-2233.66</v>
          </cell>
          <cell r="AX4000">
            <v>-20706.64</v>
          </cell>
          <cell r="AY4000">
            <v>-199109.72</v>
          </cell>
          <cell r="AZ4000">
            <v>-6738760.6200000001</v>
          </cell>
          <cell r="BA4000">
            <v>-22923373.73</v>
          </cell>
          <cell r="BC4000">
            <v>-22923373.73</v>
          </cell>
          <cell r="BD4000">
            <v>-1864402.86</v>
          </cell>
        </row>
        <row r="4001">
          <cell r="A4001" t="str">
            <v>3211005</v>
          </cell>
          <cell r="B4001" t="str">
            <v>OUTRAS REC FINANCEIRAS -DESCONTOS OBTIDOS</v>
          </cell>
          <cell r="F4001">
            <v>-223.36</v>
          </cell>
          <cell r="G4001">
            <v>-400</v>
          </cell>
          <cell r="BA4001">
            <v>-623.36</v>
          </cell>
          <cell r="BC4001">
            <v>-623.36</v>
          </cell>
        </row>
        <row r="4002">
          <cell r="A4002" t="str">
            <v>3211007</v>
          </cell>
          <cell r="B4002" t="str">
            <v>OUTRAS REC FINANCEIRAS -GANHO CREDITOS ICMS-TRANSF</v>
          </cell>
          <cell r="D4002">
            <v>-336557.36</v>
          </cell>
          <cell r="BA4002">
            <v>-336557.36</v>
          </cell>
          <cell r="BC4002">
            <v>-336557.36</v>
          </cell>
        </row>
        <row r="4003">
          <cell r="A4003" t="str">
            <v>3211008</v>
          </cell>
          <cell r="B4003" t="str">
            <v>OUTRAS REC FINANCEIRAS -OUTRAS REC</v>
          </cell>
          <cell r="C4003">
            <v>-11599949.810000001</v>
          </cell>
          <cell r="D4003">
            <v>-331784.32000000001</v>
          </cell>
          <cell r="E4003">
            <v>-7970.02</v>
          </cell>
          <cell r="F4003">
            <v>-44235.51</v>
          </cell>
          <cell r="H4003">
            <v>-4063.23</v>
          </cell>
          <cell r="I4003">
            <v>-176242.49</v>
          </cell>
          <cell r="J4003">
            <v>-105167.29</v>
          </cell>
          <cell r="K4003">
            <v>-36219.120000000003</v>
          </cell>
          <cell r="L4003">
            <v>-138915.59</v>
          </cell>
          <cell r="M4003">
            <v>-7.0000000000000007E-2</v>
          </cell>
          <cell r="N4003">
            <v>-0.24</v>
          </cell>
          <cell r="O4003">
            <v>-5.38</v>
          </cell>
          <cell r="Q4003">
            <v>-10534.17</v>
          </cell>
          <cell r="R4003">
            <v>-44131.43</v>
          </cell>
          <cell r="S4003">
            <v>-81359.66</v>
          </cell>
          <cell r="T4003">
            <v>-55070.75</v>
          </cell>
          <cell r="V4003">
            <v>-2350.2600000000002</v>
          </cell>
          <cell r="W4003">
            <v>-41187.69</v>
          </cell>
          <cell r="X4003">
            <v>-2702.67</v>
          </cell>
          <cell r="Y4003">
            <v>-243.2</v>
          </cell>
          <cell r="Z4003">
            <v>-335.99</v>
          </cell>
          <cell r="AA4003">
            <v>-447.68</v>
          </cell>
          <cell r="AB4003">
            <v>-1488.59</v>
          </cell>
          <cell r="AC4003">
            <v>-1730.68</v>
          </cell>
          <cell r="AD4003">
            <v>-932.58</v>
          </cell>
          <cell r="AE4003">
            <v>-1858</v>
          </cell>
          <cell r="AF4003">
            <v>-684.63</v>
          </cell>
          <cell r="AG4003">
            <v>-1947.07</v>
          </cell>
          <cell r="AH4003">
            <v>-454.62</v>
          </cell>
          <cell r="AI4003">
            <v>-122.94</v>
          </cell>
          <cell r="AJ4003">
            <v>-3462.36</v>
          </cell>
          <cell r="AK4003">
            <v>-3781.35</v>
          </cell>
          <cell r="AL4003">
            <v>-7145.16</v>
          </cell>
          <cell r="AN4003">
            <v>-50733.43</v>
          </cell>
          <cell r="AO4003">
            <v>-3013.47</v>
          </cell>
          <cell r="AP4003">
            <v>-581.66</v>
          </cell>
          <cell r="AQ4003">
            <v>-2482.7199999999998</v>
          </cell>
          <cell r="AR4003">
            <v>-11478.78</v>
          </cell>
          <cell r="AS4003">
            <v>-10711.11</v>
          </cell>
          <cell r="AT4003">
            <v>-118992.67</v>
          </cell>
          <cell r="AU4003">
            <v>-2233.66</v>
          </cell>
          <cell r="AX4003">
            <v>-20706.64</v>
          </cell>
          <cell r="AY4003">
            <v>-199109.72</v>
          </cell>
          <cell r="AZ4003">
            <v>-6738760.6200000001</v>
          </cell>
          <cell r="BA4003">
            <v>-19865329.030000001</v>
          </cell>
          <cell r="BC4003">
            <v>-19865329.030000001</v>
          </cell>
          <cell r="BD4003">
            <v>-1864402.86</v>
          </cell>
        </row>
        <row r="4004">
          <cell r="A4004" t="str">
            <v>3211020</v>
          </cell>
          <cell r="B4004" t="str">
            <v>ATUALIZACAO AJUSTE VALOR PRESENTE - UBP</v>
          </cell>
          <cell r="C4004">
            <v>-2720863.98</v>
          </cell>
          <cell r="BA4004">
            <v>-2720863.98</v>
          </cell>
          <cell r="BC4004">
            <v>-2720863.98</v>
          </cell>
        </row>
        <row r="4005">
          <cell r="A4005" t="str">
            <v>3211028</v>
          </cell>
          <cell r="B4005" t="str">
            <v>RECEITA FINAN INSTRUMENTOS FINANCEIROS DERIVATIVOS</v>
          </cell>
        </row>
        <row r="4006">
          <cell r="A4006" t="str">
            <v>CBAG340106</v>
          </cell>
          <cell r="B4006" t="str">
            <v>Remuneração - Ativos e Passivos Regulatórios</v>
          </cell>
          <cell r="D4006">
            <v>-146752508.18000001</v>
          </cell>
          <cell r="BA4006">
            <v>-146752508.18000001</v>
          </cell>
          <cell r="BC4006">
            <v>-146752508.18000001</v>
          </cell>
        </row>
        <row r="4007">
          <cell r="A4007" t="str">
            <v>3210359</v>
          </cell>
          <cell r="B4007" t="str">
            <v>RECEITA FINANCEIRA SETORIAL</v>
          </cell>
          <cell r="D4007">
            <v>-146752508.18000001</v>
          </cell>
          <cell r="BA4007">
            <v>-146752508.18000001</v>
          </cell>
          <cell r="BC4007">
            <v>-146752508.18000001</v>
          </cell>
        </row>
        <row r="4008">
          <cell r="A4008" t="str">
            <v>CBAG340107</v>
          </cell>
          <cell r="B4008" t="str">
            <v>(-) Pis/Cofins</v>
          </cell>
          <cell r="C4008">
            <v>7467803.2699999996</v>
          </cell>
          <cell r="D4008">
            <v>26565170.66</v>
          </cell>
          <cell r="F4008">
            <v>901306.39</v>
          </cell>
          <cell r="G4008">
            <v>917569.92</v>
          </cell>
          <cell r="H4008">
            <v>74761.710000000006</v>
          </cell>
          <cell r="U4008">
            <v>655628.31999999995</v>
          </cell>
          <cell r="AO4008">
            <v>35013.1</v>
          </cell>
          <cell r="AT4008">
            <v>1230709.8899999999</v>
          </cell>
          <cell r="AY4008">
            <v>1591285.87</v>
          </cell>
          <cell r="AZ4008">
            <v>2413794.91</v>
          </cell>
          <cell r="BA4008">
            <v>41853044.039999999</v>
          </cell>
          <cell r="BC4008">
            <v>41853044.039999999</v>
          </cell>
          <cell r="BD4008">
            <v>14682217.279999999</v>
          </cell>
        </row>
        <row r="4009">
          <cell r="A4009" t="str">
            <v>3212202</v>
          </cell>
          <cell r="B4009" t="str">
            <v>(-) - RENDAS - COFINS S/ RECEITAS FINANCEIRAS</v>
          </cell>
          <cell r="C4009">
            <v>6423916.8399999999</v>
          </cell>
          <cell r="D4009">
            <v>22851759.629999999</v>
          </cell>
          <cell r="F4009">
            <v>901306.39</v>
          </cell>
          <cell r="G4009">
            <v>789307.48</v>
          </cell>
          <cell r="H4009">
            <v>64311.14</v>
          </cell>
          <cell r="U4009">
            <v>563981.36</v>
          </cell>
          <cell r="AO4009">
            <v>30118.799999999999</v>
          </cell>
          <cell r="AT4009">
            <v>1058675.18</v>
          </cell>
          <cell r="AY4009">
            <v>1368848.07</v>
          </cell>
          <cell r="AZ4009">
            <v>2076382.7</v>
          </cell>
          <cell r="BA4009">
            <v>36128607.590000004</v>
          </cell>
          <cell r="BC4009">
            <v>36128607.590000004</v>
          </cell>
          <cell r="BD4009">
            <v>12629864.32</v>
          </cell>
        </row>
        <row r="4010">
          <cell r="A4010" t="str">
            <v>3212203</v>
          </cell>
          <cell r="B4010" t="str">
            <v>(-) - RENDAS - PASEP S/ RECEITAS FINANCEIRAS</v>
          </cell>
          <cell r="C4010">
            <v>1043886.43</v>
          </cell>
          <cell r="D4010">
            <v>3713411.03</v>
          </cell>
          <cell r="G4010">
            <v>128262.44</v>
          </cell>
          <cell r="H4010">
            <v>10450.57</v>
          </cell>
          <cell r="U4010">
            <v>91646.96</v>
          </cell>
          <cell r="AO4010">
            <v>4894.3</v>
          </cell>
          <cell r="AT4010">
            <v>172034.71</v>
          </cell>
          <cell r="AY4010">
            <v>222437.8</v>
          </cell>
          <cell r="AZ4010">
            <v>337412.21</v>
          </cell>
          <cell r="BA4010">
            <v>5724436.4500000002</v>
          </cell>
          <cell r="BC4010">
            <v>5724436.4500000002</v>
          </cell>
          <cell r="BD4010">
            <v>2052352.96</v>
          </cell>
        </row>
        <row r="4011">
          <cell r="A4011" t="str">
            <v>CBAG3402</v>
          </cell>
          <cell r="B4011" t="str">
            <v>Despesas Financeiras</v>
          </cell>
          <cell r="C4011">
            <v>725411293.39999998</v>
          </cell>
          <cell r="D4011">
            <v>1763467213.98</v>
          </cell>
          <cell r="E4011">
            <v>28289527.559999999</v>
          </cell>
          <cell r="F4011">
            <v>132170823.14</v>
          </cell>
          <cell r="G4011">
            <v>8287422.4000000004</v>
          </cell>
          <cell r="H4011">
            <v>1287785.6599999999</v>
          </cell>
          <cell r="I4011">
            <v>7696486.6799999997</v>
          </cell>
          <cell r="J4011">
            <v>5565641.4800000004</v>
          </cell>
          <cell r="K4011">
            <v>6251037.8799999999</v>
          </cell>
          <cell r="L4011">
            <v>5591894.3099999996</v>
          </cell>
          <cell r="M4011">
            <v>3244424.34</v>
          </cell>
          <cell r="N4011">
            <v>3505031.8</v>
          </cell>
          <cell r="O4011">
            <v>2995570.01</v>
          </cell>
          <cell r="P4011">
            <v>235.58</v>
          </cell>
          <cell r="Q4011">
            <v>2101001.2400000002</v>
          </cell>
          <cell r="R4011">
            <v>2844101.3</v>
          </cell>
          <cell r="S4011">
            <v>5088632.22</v>
          </cell>
          <cell r="T4011">
            <v>4760535.55</v>
          </cell>
          <cell r="U4011">
            <v>93263129.170000002</v>
          </cell>
          <cell r="V4011">
            <v>3173.62</v>
          </cell>
          <cell r="W4011">
            <v>3070.16</v>
          </cell>
          <cell r="X4011">
            <v>4228225.18</v>
          </cell>
          <cell r="Y4011">
            <v>2774.74</v>
          </cell>
          <cell r="Z4011">
            <v>2796.58</v>
          </cell>
          <cell r="AA4011">
            <v>2773.05</v>
          </cell>
          <cell r="AB4011">
            <v>2695.33</v>
          </cell>
          <cell r="AC4011">
            <v>978615.3</v>
          </cell>
          <cell r="AD4011">
            <v>3504.14</v>
          </cell>
          <cell r="AE4011">
            <v>191056.26</v>
          </cell>
          <cell r="AF4011">
            <v>3094136.94</v>
          </cell>
          <cell r="AG4011">
            <v>3502.09</v>
          </cell>
          <cell r="AH4011">
            <v>3506.17</v>
          </cell>
          <cell r="AI4011">
            <v>172547.77</v>
          </cell>
          <cell r="AJ4011">
            <v>421918.22</v>
          </cell>
          <cell r="AK4011">
            <v>539297.85</v>
          </cell>
          <cell r="AL4011">
            <v>532018.35</v>
          </cell>
          <cell r="AN4011">
            <v>16395439.75</v>
          </cell>
          <cell r="AO4011">
            <v>7595.41</v>
          </cell>
          <cell r="AP4011">
            <v>8470755.5299999993</v>
          </cell>
          <cell r="AQ4011">
            <v>8948218.0600000005</v>
          </cell>
          <cell r="AR4011">
            <v>8456413.6300000008</v>
          </cell>
          <cell r="AS4011">
            <v>8533783.3200000003</v>
          </cell>
          <cell r="AT4011">
            <v>522163.34</v>
          </cell>
          <cell r="AV4011">
            <v>1218369.71</v>
          </cell>
          <cell r="AW4011">
            <v>1806517.08</v>
          </cell>
          <cell r="AX4011">
            <v>19386.75</v>
          </cell>
          <cell r="AY4011">
            <v>291061.19</v>
          </cell>
          <cell r="AZ4011">
            <v>177374961.78</v>
          </cell>
          <cell r="BA4011">
            <v>3044052065</v>
          </cell>
          <cell r="BB4011">
            <v>-45181548.009999998</v>
          </cell>
          <cell r="BC4011">
            <v>2998870516.9899998</v>
          </cell>
          <cell r="BD4011">
            <v>112331581.42</v>
          </cell>
        </row>
        <row r="4012">
          <cell r="A4012" t="str">
            <v>CBAG340201</v>
          </cell>
          <cell r="B4012" t="str">
            <v>Encargos de Dívidas</v>
          </cell>
          <cell r="C4012">
            <v>617918588.85000002</v>
          </cell>
          <cell r="D4012">
            <v>486920051.32999998</v>
          </cell>
          <cell r="I4012">
            <v>5046329.2300000004</v>
          </cell>
          <cell r="J4012">
            <v>4132812.43</v>
          </cell>
          <cell r="K4012">
            <v>4438541.12</v>
          </cell>
          <cell r="L4012">
            <v>4136317.54</v>
          </cell>
          <cell r="M4012">
            <v>2828617.09</v>
          </cell>
          <cell r="N4012">
            <v>3074740.41</v>
          </cell>
          <cell r="O4012">
            <v>2248669</v>
          </cell>
          <cell r="Q4012">
            <v>1926355.37</v>
          </cell>
          <cell r="R4012">
            <v>2605261.39</v>
          </cell>
          <cell r="S4012">
            <v>4666034.4400000004</v>
          </cell>
          <cell r="T4012">
            <v>4368233.37</v>
          </cell>
          <cell r="U4012">
            <v>67875024.230000004</v>
          </cell>
          <cell r="AI4012">
            <v>162114.37</v>
          </cell>
          <cell r="AJ4012">
            <v>412552.36</v>
          </cell>
          <cell r="AK4012">
            <v>505358.09</v>
          </cell>
          <cell r="AL4012">
            <v>505633.86</v>
          </cell>
          <cell r="AN4012">
            <v>15967691.470000001</v>
          </cell>
          <cell r="AP4012">
            <v>8256571.0899999999</v>
          </cell>
          <cell r="AQ4012">
            <v>8739947.8599999994</v>
          </cell>
          <cell r="AR4012">
            <v>8254362.04</v>
          </cell>
          <cell r="AS4012">
            <v>8344117.0700000003</v>
          </cell>
          <cell r="AV4012">
            <v>1109504.72</v>
          </cell>
          <cell r="AW4012">
            <v>1661622.16</v>
          </cell>
          <cell r="AZ4012">
            <v>77542882.700000003</v>
          </cell>
          <cell r="BA4012">
            <v>1343647933.5899999</v>
          </cell>
          <cell r="BB4012">
            <v>-45178641.009999998</v>
          </cell>
          <cell r="BC4012">
            <v>1298469292.5799999</v>
          </cell>
          <cell r="BD4012">
            <v>71548727.969999999</v>
          </cell>
        </row>
        <row r="4013">
          <cell r="A4013" t="str">
            <v>CBAG34020101</v>
          </cell>
          <cell r="B4013" t="str">
            <v>Encargos de Dívidas</v>
          </cell>
          <cell r="C4013">
            <v>572673380.00999999</v>
          </cell>
          <cell r="D4013">
            <v>498802088.18000001</v>
          </cell>
          <cell r="I4013">
            <v>5046329.2300000004</v>
          </cell>
          <cell r="J4013">
            <v>4132812.43</v>
          </cell>
          <cell r="K4013">
            <v>4438541.12</v>
          </cell>
          <cell r="L4013">
            <v>4136317.54</v>
          </cell>
          <cell r="M4013">
            <v>2828617.09</v>
          </cell>
          <cell r="N4013">
            <v>3074740.41</v>
          </cell>
          <cell r="O4013">
            <v>2248669</v>
          </cell>
          <cell r="Q4013">
            <v>1926355.37</v>
          </cell>
          <cell r="R4013">
            <v>2605261.39</v>
          </cell>
          <cell r="S4013">
            <v>4666034.4400000004</v>
          </cell>
          <cell r="T4013">
            <v>4368233.37</v>
          </cell>
          <cell r="U4013">
            <v>67875024.230000004</v>
          </cell>
          <cell r="AI4013">
            <v>1379822.75</v>
          </cell>
          <cell r="AJ4013">
            <v>3275740.3</v>
          </cell>
          <cell r="AK4013">
            <v>3914089.16</v>
          </cell>
          <cell r="AL4013">
            <v>3878186.58</v>
          </cell>
          <cell r="AN4013">
            <v>15967691.470000001</v>
          </cell>
          <cell r="AP4013">
            <v>8256571.0899999999</v>
          </cell>
          <cell r="AQ4013">
            <v>8233655.5999999996</v>
          </cell>
          <cell r="AR4013">
            <v>8254362.04</v>
          </cell>
          <cell r="AS4013">
            <v>8344117.0700000003</v>
          </cell>
          <cell r="AV4013">
            <v>1109504.72</v>
          </cell>
          <cell r="AW4013">
            <v>1661622.16</v>
          </cell>
          <cell r="AZ4013">
            <v>77542882.700000003</v>
          </cell>
          <cell r="BA4013">
            <v>1320640649.45</v>
          </cell>
          <cell r="BB4013">
            <v>3918975.61</v>
          </cell>
          <cell r="BC4013">
            <v>1324559625.0599999</v>
          </cell>
          <cell r="BD4013">
            <v>65064461.509999998</v>
          </cell>
        </row>
        <row r="4014">
          <cell r="A4014" t="str">
            <v>4210001</v>
          </cell>
          <cell r="B4014" t="str">
            <v>ENC DIV-MN-JUROS SOBRE EMPREST/FINANC#MN</v>
          </cell>
          <cell r="C4014">
            <v>558055444.62</v>
          </cell>
          <cell r="D4014">
            <v>483463435.87</v>
          </cell>
          <cell r="I4014">
            <v>4987210.8</v>
          </cell>
          <cell r="J4014">
            <v>4073462.98</v>
          </cell>
          <cell r="K4014">
            <v>4382244.84</v>
          </cell>
          <cell r="L4014">
            <v>4076917.84</v>
          </cell>
          <cell r="M4014">
            <v>2687506.73</v>
          </cell>
          <cell r="N4014">
            <v>2916041.82</v>
          </cell>
          <cell r="O4014">
            <v>2215779.4</v>
          </cell>
          <cell r="Q4014">
            <v>1900993.37</v>
          </cell>
          <cell r="R4014">
            <v>2571002.39</v>
          </cell>
          <cell r="S4014">
            <v>4604608.4400000004</v>
          </cell>
          <cell r="T4014">
            <v>4310670.37</v>
          </cell>
          <cell r="U4014">
            <v>64812684.909999996</v>
          </cell>
          <cell r="AI4014">
            <v>1131305.23</v>
          </cell>
          <cell r="AJ4014">
            <v>2704502.18</v>
          </cell>
          <cell r="AK4014">
            <v>3262117.51</v>
          </cell>
          <cell r="AL4014">
            <v>3223894.41</v>
          </cell>
          <cell r="AN4014">
            <v>13620466.029999999</v>
          </cell>
          <cell r="AP4014">
            <v>7469066.2699999996</v>
          </cell>
          <cell r="AQ4014">
            <v>7471773.7999999998</v>
          </cell>
          <cell r="AR4014">
            <v>7441469.8099999996</v>
          </cell>
          <cell r="AS4014">
            <v>7569039.2000000002</v>
          </cell>
          <cell r="AV4014">
            <v>1109504.72</v>
          </cell>
          <cell r="AW4014">
            <v>1661622.16</v>
          </cell>
          <cell r="AZ4014">
            <v>75051750.469999999</v>
          </cell>
          <cell r="BA4014">
            <v>1276774516.1700001</v>
          </cell>
          <cell r="BB4014">
            <v>0</v>
          </cell>
          <cell r="BC4014">
            <v>1276774516.1700001</v>
          </cell>
          <cell r="BD4014">
            <v>60432477.770000003</v>
          </cell>
        </row>
        <row r="4015">
          <cell r="A4015" t="str">
            <v>4210002</v>
          </cell>
          <cell r="B4015" t="str">
            <v>ENC DIV-MN-COMISSAO E TX EMPREST/FINANC#MN</v>
          </cell>
          <cell r="C4015">
            <v>6290955.5700000003</v>
          </cell>
          <cell r="D4015">
            <v>17685003.239999998</v>
          </cell>
          <cell r="I4015">
            <v>42376</v>
          </cell>
          <cell r="J4015">
            <v>42553</v>
          </cell>
          <cell r="K4015">
            <v>40356</v>
          </cell>
          <cell r="L4015">
            <v>42589</v>
          </cell>
          <cell r="M4015">
            <v>45389</v>
          </cell>
          <cell r="N4015">
            <v>52543</v>
          </cell>
          <cell r="O4015">
            <v>23583</v>
          </cell>
          <cell r="Q4015">
            <v>25362</v>
          </cell>
          <cell r="R4015">
            <v>34259</v>
          </cell>
          <cell r="S4015">
            <v>61426</v>
          </cell>
          <cell r="T4015">
            <v>57563</v>
          </cell>
          <cell r="U4015">
            <v>216013.97</v>
          </cell>
          <cell r="AI4015">
            <v>234199.45</v>
          </cell>
          <cell r="AJ4015">
            <v>543165.57999999996</v>
          </cell>
          <cell r="AK4015">
            <v>623847.69999999995</v>
          </cell>
          <cell r="AL4015">
            <v>626162.72</v>
          </cell>
          <cell r="AN4015">
            <v>2262568.14</v>
          </cell>
          <cell r="AP4015">
            <v>743938.98</v>
          </cell>
          <cell r="AQ4015">
            <v>730621.38</v>
          </cell>
          <cell r="AR4015">
            <v>748272.22</v>
          </cell>
          <cell r="AS4015">
            <v>718211.92</v>
          </cell>
          <cell r="AZ4015">
            <v>156115.5</v>
          </cell>
          <cell r="BA4015">
            <v>32047075.370000001</v>
          </cell>
          <cell r="BC4015">
            <v>32047075.370000001</v>
          </cell>
          <cell r="BD4015">
            <v>2933875.81</v>
          </cell>
        </row>
        <row r="4016">
          <cell r="A4016" t="str">
            <v>4210005</v>
          </cell>
          <cell r="B4016" t="str">
            <v>ENC DIV#MN-IOF#EMPREST E FINANC # MN</v>
          </cell>
          <cell r="C4016">
            <v>794.98</v>
          </cell>
          <cell r="D4016">
            <v>14073750</v>
          </cell>
          <cell r="BA4016">
            <v>14074544.98</v>
          </cell>
          <cell r="BC4016">
            <v>14074544.98</v>
          </cell>
        </row>
        <row r="4017">
          <cell r="A4017" t="str">
            <v>4210012</v>
          </cell>
          <cell r="B4017" t="str">
            <v>ENC DIV-MN-COMISSÃO E TX EMPREST/FINANC-MN-C AMORT</v>
          </cell>
          <cell r="C4017">
            <v>7927834.7999999998</v>
          </cell>
          <cell r="D4017">
            <v>-5551244.9299999997</v>
          </cell>
          <cell r="I4017">
            <v>16742.43</v>
          </cell>
          <cell r="J4017">
            <v>16796.45</v>
          </cell>
          <cell r="K4017">
            <v>15940.28</v>
          </cell>
          <cell r="L4017">
            <v>16810.7</v>
          </cell>
          <cell r="M4017">
            <v>26924.799999999999</v>
          </cell>
          <cell r="N4017">
            <v>31508.57</v>
          </cell>
          <cell r="O4017">
            <v>9306.6</v>
          </cell>
          <cell r="U4017">
            <v>2184955.4700000002</v>
          </cell>
          <cell r="AI4017">
            <v>14318.07</v>
          </cell>
          <cell r="AJ4017">
            <v>28072.54</v>
          </cell>
          <cell r="AK4017">
            <v>28123.95</v>
          </cell>
          <cell r="AL4017">
            <v>28129.45</v>
          </cell>
          <cell r="AN4017">
            <v>84657.3</v>
          </cell>
          <cell r="AP4017">
            <v>43565.84</v>
          </cell>
          <cell r="AQ4017">
            <v>31260.42</v>
          </cell>
          <cell r="AR4017">
            <v>64620.01</v>
          </cell>
          <cell r="AS4017">
            <v>56865.95</v>
          </cell>
          <cell r="AZ4017">
            <v>2335016.73</v>
          </cell>
          <cell r="BA4017">
            <v>7410205.4299999997</v>
          </cell>
          <cell r="BB4017">
            <v>3918975.61</v>
          </cell>
          <cell r="BC4017">
            <v>11329181.039999999</v>
          </cell>
          <cell r="BD4017">
            <v>1698107.93</v>
          </cell>
        </row>
        <row r="4018">
          <cell r="A4018" t="str">
            <v>4210015</v>
          </cell>
          <cell r="B4018" t="str">
            <v>ENC DIV-MN-IOF-EMPREST E FINANC - MN-C AMORT</v>
          </cell>
          <cell r="C4018">
            <v>398350.04</v>
          </cell>
          <cell r="D4018">
            <v>-11822051.439999999</v>
          </cell>
          <cell r="M4018">
            <v>68796.56</v>
          </cell>
          <cell r="N4018">
            <v>74647.02</v>
          </cell>
          <cell r="U4018">
            <v>661369.88</v>
          </cell>
          <cell r="BA4018">
            <v>-10618887.939999999</v>
          </cell>
          <cell r="BC4018">
            <v>-10618887.939999999</v>
          </cell>
        </row>
        <row r="4019">
          <cell r="A4019" t="str">
            <v>4210101</v>
          </cell>
          <cell r="B4019" t="str">
            <v>ENC DIV-ME-JUROS SOBRE EMPREST/FINANC#ME</v>
          </cell>
          <cell r="D4019">
            <v>907101.12</v>
          </cell>
          <cell r="BA4019">
            <v>907101.12</v>
          </cell>
          <cell r="BC4019">
            <v>907101.12</v>
          </cell>
        </row>
        <row r="4020">
          <cell r="A4020" t="str">
            <v>4210102</v>
          </cell>
          <cell r="B4020" t="str">
            <v>ENC DIV-ME-COMISSAO E TX EMPREST/FINANC-ME</v>
          </cell>
          <cell r="D4020">
            <v>46094.32</v>
          </cell>
          <cell r="BA4020">
            <v>46094.32</v>
          </cell>
          <cell r="BC4020">
            <v>46094.32</v>
          </cell>
        </row>
        <row r="4021">
          <cell r="A4021" t="str">
            <v>CBAG34020102</v>
          </cell>
          <cell r="B4021" t="str">
            <v>Encargos de Dívidas - Mútuo - Emp. grupo</v>
          </cell>
          <cell r="C4021">
            <v>47371261.960000001</v>
          </cell>
          <cell r="D4021">
            <v>6020666.9699999997</v>
          </cell>
          <cell r="AI4021">
            <v>114210.57</v>
          </cell>
          <cell r="AJ4021">
            <v>305311.13</v>
          </cell>
          <cell r="AK4021">
            <v>616023.79</v>
          </cell>
          <cell r="AL4021">
            <v>600702.79</v>
          </cell>
          <cell r="AQ4021">
            <v>506292.26</v>
          </cell>
          <cell r="BA4021">
            <v>55534469.469999999</v>
          </cell>
          <cell r="BB4021">
            <v>-49097616.619999997</v>
          </cell>
          <cell r="BC4021">
            <v>6436852.8499999996</v>
          </cell>
          <cell r="BD4021">
            <v>6484266.46</v>
          </cell>
        </row>
        <row r="4022">
          <cell r="A4022" t="str">
            <v>4210201</v>
          </cell>
          <cell r="B4022" t="str">
            <v>ENC DIV-MUTUO - JUROS # EMPRESAS DO GRUPO</v>
          </cell>
          <cell r="C4022">
            <v>42323311.100000001</v>
          </cell>
          <cell r="D4022">
            <v>5000344.95</v>
          </cell>
          <cell r="AI4022">
            <v>86443.3</v>
          </cell>
          <cell r="AJ4022">
            <v>233187.52</v>
          </cell>
          <cell r="AK4022">
            <v>508603.47</v>
          </cell>
          <cell r="AL4022">
            <v>485345.48</v>
          </cell>
          <cell r="AQ4022">
            <v>460380.8</v>
          </cell>
          <cell r="BA4022">
            <v>49097616.619999997</v>
          </cell>
          <cell r="BB4022">
            <v>-49097616.619999997</v>
          </cell>
          <cell r="BC4022">
            <v>0</v>
          </cell>
          <cell r="BD4022">
            <v>4339150.1100000003</v>
          </cell>
        </row>
        <row r="4023">
          <cell r="A4023" t="str">
            <v>4210202</v>
          </cell>
          <cell r="B4023" t="str">
            <v>ENC DIV-MUTUO- IOF</v>
          </cell>
          <cell r="C4023">
            <v>5047950.8600000003</v>
          </cell>
          <cell r="D4023">
            <v>1020322.02</v>
          </cell>
          <cell r="AI4023">
            <v>27767.27</v>
          </cell>
          <cell r="AJ4023">
            <v>72123.61</v>
          </cell>
          <cell r="AK4023">
            <v>107420.32</v>
          </cell>
          <cell r="AL4023">
            <v>115357.31</v>
          </cell>
          <cell r="AQ4023">
            <v>45911.46</v>
          </cell>
          <cell r="BA4023">
            <v>6436852.8499999996</v>
          </cell>
          <cell r="BC4023">
            <v>6436852.8499999996</v>
          </cell>
          <cell r="BD4023">
            <v>2145116.35</v>
          </cell>
        </row>
        <row r="4024">
          <cell r="A4024" t="str">
            <v>CBAG34020103</v>
          </cell>
          <cell r="B4024" t="str">
            <v>(-)Encargos de Dívidas-Transf. p/ Imobilizado</v>
          </cell>
          <cell r="C4024">
            <v>-2126053.12</v>
          </cell>
          <cell r="D4024">
            <v>-17902703.82</v>
          </cell>
          <cell r="AI4024">
            <v>-1331918.95</v>
          </cell>
          <cell r="AJ4024">
            <v>-3168499.07</v>
          </cell>
          <cell r="AK4024">
            <v>-4024754.86</v>
          </cell>
          <cell r="AL4024">
            <v>-3973255.51</v>
          </cell>
          <cell r="BA4024">
            <v>-32527185.329999998</v>
          </cell>
          <cell r="BC4024">
            <v>-32527185.329999998</v>
          </cell>
        </row>
        <row r="4025">
          <cell r="A4025" t="str">
            <v>4211001</v>
          </cell>
          <cell r="B4025" t="str">
            <v>ENC DIV-MN-TRANSF IMOB-JUROS SOBRE EMPREST/FINANC</v>
          </cell>
          <cell r="C4025">
            <v>-2064710.03</v>
          </cell>
          <cell r="D4025">
            <v>-17369547.800000001</v>
          </cell>
          <cell r="AI4025">
            <v>-1069979.73</v>
          </cell>
          <cell r="AJ4025">
            <v>-2561272.87</v>
          </cell>
          <cell r="AK4025">
            <v>-3297765.04</v>
          </cell>
          <cell r="AL4025">
            <v>-3246015.15</v>
          </cell>
          <cell r="BA4025">
            <v>-29609290.620000001</v>
          </cell>
          <cell r="BC4025">
            <v>-29609290.620000001</v>
          </cell>
        </row>
        <row r="4026">
          <cell r="A4026" t="str">
            <v>4211002</v>
          </cell>
          <cell r="B4026" t="str">
            <v>ENC DIV-MN-TRANSF IMOB-JUROS SOBRE EMPREST/FINANC</v>
          </cell>
          <cell r="C4026">
            <v>-61343.09</v>
          </cell>
          <cell r="D4026">
            <v>-477667.92</v>
          </cell>
          <cell r="AI4026">
            <v>-247300.34</v>
          </cell>
          <cell r="AJ4026">
            <v>-568852.18000000005</v>
          </cell>
          <cell r="AK4026">
            <v>-649581.56000000006</v>
          </cell>
          <cell r="AL4026">
            <v>-651901.66</v>
          </cell>
          <cell r="BA4026">
            <v>-2656646.75</v>
          </cell>
          <cell r="BC4026">
            <v>-2656646.75</v>
          </cell>
        </row>
        <row r="4027">
          <cell r="A4027" t="str">
            <v>4211004</v>
          </cell>
          <cell r="B4027" t="str">
            <v>ENC DIV#MN-TRANSF.IMOB-IOF#EMPREST E FINANC</v>
          </cell>
          <cell r="D4027">
            <v>-55488.1</v>
          </cell>
          <cell r="AI4027">
            <v>-14638.88</v>
          </cell>
          <cell r="AJ4027">
            <v>-38374.019999999997</v>
          </cell>
          <cell r="AK4027">
            <v>-77408.259999999995</v>
          </cell>
          <cell r="AL4027">
            <v>-75338.7</v>
          </cell>
          <cell r="BA4027">
            <v>-261247.96</v>
          </cell>
          <cell r="BC4027">
            <v>-261247.96</v>
          </cell>
        </row>
        <row r="4028">
          <cell r="A4028" t="str">
            <v>CBAG340202</v>
          </cell>
          <cell r="B4028" t="str">
            <v>Variações Monetárias</v>
          </cell>
          <cell r="C4028">
            <v>79803217.430000007</v>
          </cell>
          <cell r="D4028">
            <v>1150075764.0999999</v>
          </cell>
          <cell r="E4028">
            <v>12100863.77</v>
          </cell>
          <cell r="F4028">
            <v>16390.330000000002</v>
          </cell>
          <cell r="G4028">
            <v>4183220.69</v>
          </cell>
          <cell r="H4028">
            <v>45480.57</v>
          </cell>
          <cell r="I4028">
            <v>3026763.1</v>
          </cell>
          <cell r="J4028">
            <v>1467337.26</v>
          </cell>
          <cell r="K4028">
            <v>2214278.59</v>
          </cell>
          <cell r="L4028">
            <v>1489197.8</v>
          </cell>
          <cell r="M4028">
            <v>400685.81</v>
          </cell>
          <cell r="N4028">
            <v>414168.92</v>
          </cell>
          <cell r="O4028">
            <v>738683.46</v>
          </cell>
          <cell r="Q4028">
            <v>169731.47</v>
          </cell>
          <cell r="R4028">
            <v>229585.11</v>
          </cell>
          <cell r="S4028">
            <v>411106.47</v>
          </cell>
          <cell r="T4028">
            <v>384934.46</v>
          </cell>
          <cell r="U4028">
            <v>25338189.530000001</v>
          </cell>
          <cell r="AJ4028">
            <v>12.69</v>
          </cell>
          <cell r="AL4028">
            <v>37.65</v>
          </cell>
          <cell r="AN4028">
            <v>0</v>
          </cell>
          <cell r="AP4028">
            <v>0</v>
          </cell>
          <cell r="AQ4028">
            <v>0</v>
          </cell>
          <cell r="AR4028">
            <v>0</v>
          </cell>
          <cell r="AS4028">
            <v>0</v>
          </cell>
          <cell r="AT4028">
            <v>17.079999999999998</v>
          </cell>
          <cell r="AV4028">
            <v>99904.35</v>
          </cell>
          <cell r="AW4028">
            <v>131432.26</v>
          </cell>
          <cell r="AY4028">
            <v>24540.98</v>
          </cell>
          <cell r="AZ4028">
            <v>-8315111.6799999997</v>
          </cell>
          <cell r="BA4028">
            <v>1274450432.2</v>
          </cell>
          <cell r="BC4028">
            <v>1274450432.2</v>
          </cell>
          <cell r="BD4028">
            <v>5867645.0300000003</v>
          </cell>
        </row>
        <row r="4029">
          <cell r="A4029" t="str">
            <v>CBAG34020201</v>
          </cell>
          <cell r="B4029" t="str">
            <v>Var. Monetária s/Empréstimos e Financiamentos</v>
          </cell>
          <cell r="C4029">
            <v>79411380.980000004</v>
          </cell>
          <cell r="D4029">
            <v>65785130.880000003</v>
          </cell>
          <cell r="I4029">
            <v>2795514.99</v>
          </cell>
          <cell r="J4029">
            <v>1305698.53</v>
          </cell>
          <cell r="K4029">
            <v>2012754.33</v>
          </cell>
          <cell r="L4029">
            <v>1306805.99</v>
          </cell>
          <cell r="M4029">
            <v>260734.07</v>
          </cell>
          <cell r="N4029">
            <v>282905.90000000002</v>
          </cell>
          <cell r="O4029">
            <v>661400.47</v>
          </cell>
          <cell r="Q4029">
            <v>169731.47</v>
          </cell>
          <cell r="R4029">
            <v>229585.11</v>
          </cell>
          <cell r="S4029">
            <v>411106.47</v>
          </cell>
          <cell r="T4029">
            <v>384934.46</v>
          </cell>
          <cell r="U4029">
            <v>25338189.530000001</v>
          </cell>
          <cell r="AN4029">
            <v>0</v>
          </cell>
          <cell r="AP4029">
            <v>0</v>
          </cell>
          <cell r="AQ4029">
            <v>0</v>
          </cell>
          <cell r="AR4029">
            <v>0</v>
          </cell>
          <cell r="AS4029">
            <v>0</v>
          </cell>
          <cell r="AV4029">
            <v>99904.35</v>
          </cell>
          <cell r="AW4029">
            <v>131432.26</v>
          </cell>
          <cell r="BA4029">
            <v>180587209.78999999</v>
          </cell>
          <cell r="BC4029">
            <v>180587209.78999999</v>
          </cell>
        </row>
        <row r="4030">
          <cell r="A4030" t="str">
            <v>4230000</v>
          </cell>
          <cell r="B4030" t="str">
            <v>VAR MONETARIA PRINC EMPREST/FINANC-MN</v>
          </cell>
          <cell r="C4030">
            <v>79411380.969999999</v>
          </cell>
          <cell r="D4030">
            <v>65195829.479999997</v>
          </cell>
          <cell r="I4030">
            <v>2795514.99</v>
          </cell>
          <cell r="J4030">
            <v>1305698.53</v>
          </cell>
          <cell r="K4030">
            <v>2012754.33</v>
          </cell>
          <cell r="L4030">
            <v>1306805.99</v>
          </cell>
          <cell r="M4030">
            <v>260734.07</v>
          </cell>
          <cell r="N4030">
            <v>282905.90000000002</v>
          </cell>
          <cell r="O4030">
            <v>661400.47</v>
          </cell>
          <cell r="Q4030">
            <v>169731.47</v>
          </cell>
          <cell r="R4030">
            <v>229585.11</v>
          </cell>
          <cell r="S4030">
            <v>411106.47</v>
          </cell>
          <cell r="T4030">
            <v>384934.46</v>
          </cell>
          <cell r="U4030">
            <v>25338189.530000001</v>
          </cell>
          <cell r="AV4030">
            <v>99904.35</v>
          </cell>
          <cell r="AW4030">
            <v>131432.26</v>
          </cell>
          <cell r="BA4030">
            <v>179997908.38</v>
          </cell>
          <cell r="BC4030">
            <v>179997908.38</v>
          </cell>
        </row>
        <row r="4031">
          <cell r="A4031" t="str">
            <v>4230100</v>
          </cell>
          <cell r="B4031" t="str">
            <v>VAR CAMBIAL PRINC EMPREST/FINANC-ME</v>
          </cell>
          <cell r="D4031">
            <v>589301.4</v>
          </cell>
          <cell r="BA4031">
            <v>589301.4</v>
          </cell>
          <cell r="BC4031">
            <v>589301.4</v>
          </cell>
        </row>
        <row r="4032">
          <cell r="A4032" t="str">
            <v>4230200</v>
          </cell>
          <cell r="B4032" t="str">
            <v>VAR MONETARIA ABSORCAO PRINC EMPREST/FINANC-MN</v>
          </cell>
          <cell r="C4032">
            <v>0.01</v>
          </cell>
          <cell r="AN4032">
            <v>0</v>
          </cell>
          <cell r="AP4032">
            <v>0</v>
          </cell>
          <cell r="AQ4032">
            <v>0</v>
          </cell>
          <cell r="AR4032">
            <v>0</v>
          </cell>
          <cell r="AS4032">
            <v>0</v>
          </cell>
          <cell r="BA4032">
            <v>0.01</v>
          </cell>
          <cell r="BC4032">
            <v>0.01</v>
          </cell>
        </row>
        <row r="4033">
          <cell r="A4033" t="str">
            <v>CBAG34020205</v>
          </cell>
          <cell r="B4033" t="str">
            <v>Var. Monetária - Litígios</v>
          </cell>
          <cell r="C4033">
            <v>340635.2</v>
          </cell>
          <cell r="D4033">
            <v>1053275979.47</v>
          </cell>
          <cell r="H4033">
            <v>45129.15</v>
          </cell>
          <cell r="AY4033">
            <v>19937.87</v>
          </cell>
          <cell r="AZ4033">
            <v>-8330611.4800000004</v>
          </cell>
          <cell r="BA4033">
            <v>1045351070.21</v>
          </cell>
          <cell r="BC4033">
            <v>1045351070.21</v>
          </cell>
          <cell r="BD4033">
            <v>4053734.69</v>
          </cell>
        </row>
        <row r="4034">
          <cell r="A4034" t="str">
            <v>4230514</v>
          </cell>
          <cell r="B4034" t="str">
            <v>VAR MONET-LITIGIOS TRIBUTARIOS</v>
          </cell>
          <cell r="C4034">
            <v>4202304.0599999996</v>
          </cell>
          <cell r="D4034">
            <v>12582202.74</v>
          </cell>
          <cell r="H4034">
            <v>45129.15</v>
          </cell>
          <cell r="AY4034">
            <v>19937.87</v>
          </cell>
          <cell r="AZ4034">
            <v>-8330611.4800000004</v>
          </cell>
          <cell r="BA4034">
            <v>8518962.3399999999</v>
          </cell>
          <cell r="BC4034">
            <v>8518962.3399999999</v>
          </cell>
          <cell r="BD4034">
            <v>4053734.69</v>
          </cell>
        </row>
        <row r="4035">
          <cell r="A4035" t="str">
            <v>4230516</v>
          </cell>
          <cell r="B4035" t="str">
            <v>VAR MONET-LITIGIOS CIVEIS E ADMINISTRATIVOS</v>
          </cell>
          <cell r="D4035">
            <v>1040693776.73</v>
          </cell>
          <cell r="BA4035">
            <v>1040693776.73</v>
          </cell>
          <cell r="BC4035">
            <v>1040693776.73</v>
          </cell>
        </row>
        <row r="4036">
          <cell r="A4036" t="str">
            <v>4230521</v>
          </cell>
          <cell r="B4036" t="str">
            <v>(-)VAR MONET-REVERSAO LITIGIOS TRIBUTARIOS</v>
          </cell>
        </row>
        <row r="4037">
          <cell r="A4037" t="str">
            <v>4290026</v>
          </cell>
          <cell r="B4037" t="str">
            <v>COMPENSACAO DEP TRIBUTARIO - DESPESA</v>
          </cell>
          <cell r="C4037">
            <v>-3861668.86</v>
          </cell>
          <cell r="BA4037">
            <v>-3861668.86</v>
          </cell>
          <cell r="BC4037">
            <v>-3861668.86</v>
          </cell>
        </row>
        <row r="4038">
          <cell r="A4038" t="str">
            <v>CBAG34020206</v>
          </cell>
          <cell r="B4038" t="str">
            <v>Var. Monetária - Outras</v>
          </cell>
          <cell r="C4038">
            <v>51201.25</v>
          </cell>
          <cell r="D4038">
            <v>31014653.75</v>
          </cell>
          <cell r="E4038">
            <v>12100863.77</v>
          </cell>
          <cell r="F4038">
            <v>16390.330000000002</v>
          </cell>
          <cell r="G4038">
            <v>4183220.69</v>
          </cell>
          <cell r="H4038">
            <v>351.42</v>
          </cell>
          <cell r="I4038">
            <v>231248.11</v>
          </cell>
          <cell r="J4038">
            <v>161638.73000000001</v>
          </cell>
          <cell r="K4038">
            <v>201524.26</v>
          </cell>
          <cell r="L4038">
            <v>182391.81</v>
          </cell>
          <cell r="M4038">
            <v>139951.74</v>
          </cell>
          <cell r="N4038">
            <v>131263.01999999999</v>
          </cell>
          <cell r="O4038">
            <v>77282.990000000005</v>
          </cell>
          <cell r="AJ4038">
            <v>12.69</v>
          </cell>
          <cell r="AL4038">
            <v>37.65</v>
          </cell>
          <cell r="AT4038">
            <v>17.079999999999998</v>
          </cell>
          <cell r="AY4038">
            <v>4603.1099999999997</v>
          </cell>
          <cell r="AZ4038">
            <v>15499.8</v>
          </cell>
          <cell r="BA4038">
            <v>48512152.200000003</v>
          </cell>
          <cell r="BC4038">
            <v>48512152.200000003</v>
          </cell>
          <cell r="BD4038">
            <v>1813910.34</v>
          </cell>
        </row>
        <row r="4039">
          <cell r="A4039" t="str">
            <v>4230102</v>
          </cell>
          <cell r="B4039" t="str">
            <v>DESPESA-VAR CAMBIAL-CONTA RAZAO-SAP</v>
          </cell>
          <cell r="C4039">
            <v>16298.47</v>
          </cell>
          <cell r="D4039">
            <v>1041.3599999999999</v>
          </cell>
          <cell r="AY4039">
            <v>2237.23</v>
          </cell>
          <cell r="AZ4039">
            <v>10893.23</v>
          </cell>
          <cell r="BA4039">
            <v>30470.29</v>
          </cell>
          <cell r="BC4039">
            <v>30470.29</v>
          </cell>
          <cell r="BD4039">
            <v>7208.99</v>
          </cell>
        </row>
        <row r="4040">
          <cell r="A4040" t="str">
            <v>4230103</v>
          </cell>
          <cell r="B4040" t="str">
            <v>DESPESA-VAR CAMBIAL-PARTIDA EM ABERTO E RECONC-SAP</v>
          </cell>
          <cell r="D4040">
            <v>7.0000000000000007E-2</v>
          </cell>
          <cell r="AZ4040">
            <v>50.63</v>
          </cell>
          <cell r="BA4040">
            <v>50.7</v>
          </cell>
          <cell r="BC4040">
            <v>50.7</v>
          </cell>
          <cell r="BD4040">
            <v>59.59</v>
          </cell>
        </row>
        <row r="4041">
          <cell r="A4041" t="str">
            <v>4230500</v>
          </cell>
          <cell r="B4041" t="str">
            <v>VAR MONET OUTRAS-VAR MONET OUTRAS</v>
          </cell>
          <cell r="C4041">
            <v>34902.78</v>
          </cell>
          <cell r="D4041">
            <v>140101.93</v>
          </cell>
          <cell r="E4041">
            <v>12100751.51</v>
          </cell>
          <cell r="F4041">
            <v>16390.330000000002</v>
          </cell>
          <cell r="H4041">
            <v>351.42</v>
          </cell>
          <cell r="I4041">
            <v>231248.11</v>
          </cell>
          <cell r="J4041">
            <v>161638.73000000001</v>
          </cell>
          <cell r="K4041">
            <v>201524.26</v>
          </cell>
          <cell r="L4041">
            <v>182391.81</v>
          </cell>
          <cell r="M4041">
            <v>139951.74</v>
          </cell>
          <cell r="N4041">
            <v>131263.01999999999</v>
          </cell>
          <cell r="O4041">
            <v>77282.990000000005</v>
          </cell>
          <cell r="AJ4041">
            <v>12.69</v>
          </cell>
          <cell r="AL4041">
            <v>37.65</v>
          </cell>
          <cell r="AT4041">
            <v>17.079999999999998</v>
          </cell>
          <cell r="AY4041">
            <v>2365.88</v>
          </cell>
          <cell r="AZ4041">
            <v>4555.9399999999996</v>
          </cell>
          <cell r="BA4041">
            <v>13424787.869999999</v>
          </cell>
          <cell r="BC4041">
            <v>13424787.869999999</v>
          </cell>
          <cell r="BD4041">
            <v>18165.27</v>
          </cell>
        </row>
        <row r="4042">
          <cell r="A4042" t="str">
            <v>4230501</v>
          </cell>
          <cell r="B4042" t="str">
            <v>VAR MONET OUTRAS-VAR CAMBIAL EE COMPR REVENDA</v>
          </cell>
          <cell r="D4042">
            <v>27583520.27</v>
          </cell>
          <cell r="BA4042">
            <v>27583520.27</v>
          </cell>
          <cell r="BC4042">
            <v>27583520.27</v>
          </cell>
        </row>
        <row r="4043">
          <cell r="A4043" t="str">
            <v>4230502</v>
          </cell>
          <cell r="B4043" t="str">
            <v>VAR MONET OUTRAS-VAR CAMBIAL-CONTRATOS DIVERSOS</v>
          </cell>
          <cell r="E4043">
            <v>112.26</v>
          </cell>
          <cell r="G4043">
            <v>4183220.69</v>
          </cell>
          <cell r="BA4043">
            <v>4183332.95</v>
          </cell>
          <cell r="BC4043">
            <v>4183332.95</v>
          </cell>
        </row>
        <row r="4044">
          <cell r="A4044" t="str">
            <v>4230503</v>
          </cell>
          <cell r="B4044" t="str">
            <v>VAR MONET OUTRAS-VARIACAO MONETARIA E.ELETRICA</v>
          </cell>
          <cell r="D4044">
            <v>48734.5</v>
          </cell>
          <cell r="BA4044">
            <v>48734.5</v>
          </cell>
          <cell r="BC4044">
            <v>48734.5</v>
          </cell>
        </row>
        <row r="4045">
          <cell r="A4045" t="str">
            <v>4230506</v>
          </cell>
          <cell r="B4045" t="str">
            <v>VAR MONET OUTRAS-ATUALIZACAO MONETARIA ERD</v>
          </cell>
          <cell r="D4045">
            <v>442229.49</v>
          </cell>
          <cell r="BA4045">
            <v>442229.49</v>
          </cell>
          <cell r="BC4045">
            <v>442229.49</v>
          </cell>
        </row>
        <row r="4046">
          <cell r="A4046" t="str">
            <v>4230508</v>
          </cell>
          <cell r="B4046" t="str">
            <v>VAR MONET OUTRAS-ATUAL MONET DEV PGTO DUPLICIDADE</v>
          </cell>
          <cell r="D4046">
            <v>2799026.13</v>
          </cell>
          <cell r="BA4046">
            <v>2799026.13</v>
          </cell>
          <cell r="BC4046">
            <v>2799026.13</v>
          </cell>
        </row>
        <row r="4047">
          <cell r="A4047" t="str">
            <v>4230511</v>
          </cell>
          <cell r="B4047" t="str">
            <v>DESPESA - VARIACOES MONETARIAS # REPASSE CRC</v>
          </cell>
          <cell r="BD4047">
            <v>1788476.49</v>
          </cell>
        </row>
        <row r="4048">
          <cell r="A4048" t="str">
            <v>CBAG340203</v>
          </cell>
          <cell r="B4048" t="str">
            <v>Outras Despesas Financeiras</v>
          </cell>
          <cell r="C4048">
            <v>27689487.120000001</v>
          </cell>
          <cell r="D4048">
            <v>126471398.55</v>
          </cell>
          <cell r="E4048">
            <v>16188663.789999999</v>
          </cell>
          <cell r="F4048">
            <v>132154432.81</v>
          </cell>
          <cell r="G4048">
            <v>4104201.71</v>
          </cell>
          <cell r="H4048">
            <v>1242305.0900000001</v>
          </cell>
          <cell r="I4048">
            <v>-376605.65</v>
          </cell>
          <cell r="J4048">
            <v>-34508.21</v>
          </cell>
          <cell r="K4048">
            <v>-401781.83</v>
          </cell>
          <cell r="L4048">
            <v>-33621.03</v>
          </cell>
          <cell r="M4048">
            <v>15121.44</v>
          </cell>
          <cell r="N4048">
            <v>16122.47</v>
          </cell>
          <cell r="O4048">
            <v>8217.5499999999993</v>
          </cell>
          <cell r="P4048">
            <v>235.58</v>
          </cell>
          <cell r="Q4048">
            <v>4914.3999999999996</v>
          </cell>
          <cell r="R4048">
            <v>9254.7999999999993</v>
          </cell>
          <cell r="S4048">
            <v>11491.31</v>
          </cell>
          <cell r="T4048">
            <v>7367.72</v>
          </cell>
          <cell r="U4048">
            <v>49915.41</v>
          </cell>
          <cell r="V4048">
            <v>3173.62</v>
          </cell>
          <cell r="W4048">
            <v>3070.16</v>
          </cell>
          <cell r="X4048">
            <v>4228225.18</v>
          </cell>
          <cell r="Y4048">
            <v>2774.74</v>
          </cell>
          <cell r="Z4048">
            <v>2796.58</v>
          </cell>
          <cell r="AA4048">
            <v>2773.05</v>
          </cell>
          <cell r="AB4048">
            <v>2695.33</v>
          </cell>
          <cell r="AC4048">
            <v>978615.3</v>
          </cell>
          <cell r="AD4048">
            <v>3504.14</v>
          </cell>
          <cell r="AE4048">
            <v>191056.26</v>
          </cell>
          <cell r="AF4048">
            <v>3094136.94</v>
          </cell>
          <cell r="AG4048">
            <v>3502.09</v>
          </cell>
          <cell r="AH4048">
            <v>3506.17</v>
          </cell>
          <cell r="AI4048">
            <v>10433.4</v>
          </cell>
          <cell r="AJ4048">
            <v>9353.17</v>
          </cell>
          <cell r="AK4048">
            <v>33939.760000000002</v>
          </cell>
          <cell r="AL4048">
            <v>26346.84</v>
          </cell>
          <cell r="AN4048">
            <v>427748.28</v>
          </cell>
          <cell r="AO4048">
            <v>7595.41</v>
          </cell>
          <cell r="AP4048">
            <v>214184.44</v>
          </cell>
          <cell r="AQ4048">
            <v>208270.2</v>
          </cell>
          <cell r="AR4048">
            <v>202051.59</v>
          </cell>
          <cell r="AS4048">
            <v>189666.25</v>
          </cell>
          <cell r="AT4048">
            <v>522146.26</v>
          </cell>
          <cell r="AV4048">
            <v>8960.64</v>
          </cell>
          <cell r="AW4048">
            <v>13462.66</v>
          </cell>
          <cell r="AX4048">
            <v>19386.75</v>
          </cell>
          <cell r="AY4048">
            <v>266520.21000000002</v>
          </cell>
          <cell r="AZ4048">
            <v>108147190.76000001</v>
          </cell>
          <cell r="BA4048">
            <v>425953699.20999998</v>
          </cell>
          <cell r="BB4048">
            <v>-2907</v>
          </cell>
          <cell r="BC4048">
            <v>425950792.20999998</v>
          </cell>
          <cell r="BD4048">
            <v>34915208.420000002</v>
          </cell>
        </row>
        <row r="4049">
          <cell r="A4049" t="str">
            <v>CBAG34020302</v>
          </cell>
          <cell r="B4049" t="str">
            <v>Pasep/Cofins s/ Juros s/ Capital Próprio</v>
          </cell>
          <cell r="AZ4049">
            <v>107720844.81999999</v>
          </cell>
          <cell r="BA4049">
            <v>107720844.81999999</v>
          </cell>
          <cell r="BC4049">
            <v>107720844.81999999</v>
          </cell>
          <cell r="BD4049">
            <v>34382942.350000001</v>
          </cell>
        </row>
        <row r="4050">
          <cell r="A4050" t="str">
            <v>3212200</v>
          </cell>
          <cell r="B4050" t="str">
            <v>RENDAS -COFINS S/ JSCP</v>
          </cell>
          <cell r="AZ4050">
            <v>88505775.209999993</v>
          </cell>
          <cell r="BA4050">
            <v>88505775.209999993</v>
          </cell>
          <cell r="BC4050">
            <v>88505775.209999993</v>
          </cell>
          <cell r="BD4050">
            <v>28249768.850000001</v>
          </cell>
        </row>
        <row r="4051">
          <cell r="A4051" t="str">
            <v>3212201</v>
          </cell>
          <cell r="B4051" t="str">
            <v>RENDAS -PASEP S/ JSCP</v>
          </cell>
          <cell r="AZ4051">
            <v>19215069.609999999</v>
          </cell>
          <cell r="BA4051">
            <v>19215069.609999999</v>
          </cell>
          <cell r="BC4051">
            <v>19215069.609999999</v>
          </cell>
          <cell r="BD4051">
            <v>6133173.5</v>
          </cell>
        </row>
        <row r="4052">
          <cell r="A4052" t="str">
            <v>CBAG34020303</v>
          </cell>
          <cell r="B4052" t="str">
            <v>Juros - P&amp;D e PEE</v>
          </cell>
          <cell r="C4052">
            <v>190972.27</v>
          </cell>
          <cell r="D4052">
            <v>33171690.57</v>
          </cell>
          <cell r="F4052">
            <v>5669.78</v>
          </cell>
          <cell r="G4052">
            <v>833977.65</v>
          </cell>
          <cell r="AT4052">
            <v>401602.3</v>
          </cell>
          <cell r="AV4052">
            <v>8959.51</v>
          </cell>
          <cell r="AW4052">
            <v>13383.77</v>
          </cell>
          <cell r="AX4052">
            <v>19386.75</v>
          </cell>
          <cell r="BA4052">
            <v>34645642.600000001</v>
          </cell>
          <cell r="BC4052">
            <v>34645642.600000001</v>
          </cell>
        </row>
        <row r="4053">
          <cell r="A4053" t="str">
            <v>4290001</v>
          </cell>
          <cell r="B4053" t="str">
            <v>OUTRAS DESP FINANC-PEE - JUROS</v>
          </cell>
          <cell r="D4053">
            <v>28446655.59</v>
          </cell>
          <cell r="BA4053">
            <v>28446655.59</v>
          </cell>
          <cell r="BC4053">
            <v>28446655.59</v>
          </cell>
        </row>
        <row r="4054">
          <cell r="A4054" t="str">
            <v>4290002</v>
          </cell>
          <cell r="B4054" t="str">
            <v>OUTRAS DESP FINANC-P &amp; D - JUROS</v>
          </cell>
          <cell r="C4054">
            <v>190972.27</v>
          </cell>
          <cell r="D4054">
            <v>4725034.9800000004</v>
          </cell>
          <cell r="F4054">
            <v>5669.78</v>
          </cell>
          <cell r="G4054">
            <v>833977.65</v>
          </cell>
          <cell r="AT4054">
            <v>401602.3</v>
          </cell>
          <cell r="AV4054">
            <v>8959.51</v>
          </cell>
          <cell r="AW4054">
            <v>13383.77</v>
          </cell>
          <cell r="AX4054">
            <v>19386.75</v>
          </cell>
          <cell r="BA4054">
            <v>6198987.0099999998</v>
          </cell>
          <cell r="BC4054">
            <v>6198987.0099999998</v>
          </cell>
        </row>
        <row r="4055">
          <cell r="A4055" t="str">
            <v>CBAG34020304</v>
          </cell>
          <cell r="B4055" t="str">
            <v>Juros sobre Parcelamento de Tributos</v>
          </cell>
          <cell r="D4055">
            <v>38111351.159999996</v>
          </cell>
          <cell r="BA4055">
            <v>38111351.159999996</v>
          </cell>
          <cell r="BC4055">
            <v>38111351.159999996</v>
          </cell>
        </row>
        <row r="4056">
          <cell r="A4056" t="str">
            <v>4290013</v>
          </cell>
          <cell r="B4056" t="str">
            <v>OUTRAS DESP FINANC-JUROS S/ PARCELAMENTO TRIBUTOS</v>
          </cell>
          <cell r="D4056">
            <v>38111351.159999996</v>
          </cell>
          <cell r="BA4056">
            <v>38111351.159999996</v>
          </cell>
          <cell r="BC4056">
            <v>38111351.159999996</v>
          </cell>
        </row>
        <row r="4057">
          <cell r="A4057" t="str">
            <v>CBAG34020306</v>
          </cell>
          <cell r="B4057" t="str">
            <v>UBP</v>
          </cell>
          <cell r="C4057">
            <v>10558878.220000001</v>
          </cell>
          <cell r="F4057">
            <v>132114374.37</v>
          </cell>
          <cell r="BA4057">
            <v>142673252.59</v>
          </cell>
          <cell r="BC4057">
            <v>142673252.59</v>
          </cell>
        </row>
        <row r="4058">
          <cell r="A4058" t="str">
            <v>4290021</v>
          </cell>
          <cell r="B4058" t="str">
            <v>ATUALIZAÇÃO DO UBP / BONUS DE OUTORGA</v>
          </cell>
          <cell r="C4058">
            <v>10361797.65</v>
          </cell>
          <cell r="F4058">
            <v>102526671.3</v>
          </cell>
          <cell r="BA4058">
            <v>112888468.95</v>
          </cell>
          <cell r="BC4058">
            <v>112888468.95</v>
          </cell>
        </row>
        <row r="4059">
          <cell r="A4059" t="str">
            <v>4290023</v>
          </cell>
          <cell r="B4059" t="str">
            <v>ATUALIZAÇÃO AJUSTE VALOR PRESENTE - UBP</v>
          </cell>
          <cell r="C4059">
            <v>197080.57</v>
          </cell>
          <cell r="F4059">
            <v>29587703.07</v>
          </cell>
          <cell r="BA4059">
            <v>29784783.640000001</v>
          </cell>
          <cell r="BC4059">
            <v>29784783.640000001</v>
          </cell>
        </row>
        <row r="4060">
          <cell r="A4060" t="str">
            <v>CBAG34020307</v>
          </cell>
          <cell r="B4060" t="str">
            <v>Remuneração - Ativos e Passivos Regulatórios</v>
          </cell>
          <cell r="D4060">
            <v>11207426.57</v>
          </cell>
          <cell r="BA4060">
            <v>11207426.57</v>
          </cell>
          <cell r="BC4060">
            <v>11207426.57</v>
          </cell>
        </row>
        <row r="4061">
          <cell r="A4061" t="str">
            <v>4250009</v>
          </cell>
          <cell r="B4061" t="str">
            <v>DESPESA FINANCEIRO SETORIAL</v>
          </cell>
          <cell r="D4061">
            <v>11207426.57</v>
          </cell>
          <cell r="BA4061">
            <v>11207426.57</v>
          </cell>
          <cell r="BC4061">
            <v>11207426.57</v>
          </cell>
        </row>
        <row r="4062">
          <cell r="A4062" t="str">
            <v>CBAG34020308</v>
          </cell>
          <cell r="B4062" t="str">
            <v>Outras Despesas Financeiras</v>
          </cell>
          <cell r="C4062">
            <v>11158817.25</v>
          </cell>
          <cell r="D4062">
            <v>33363356.359999999</v>
          </cell>
          <cell r="E4062">
            <v>15306268.59</v>
          </cell>
          <cell r="F4062">
            <v>20355.099999999999</v>
          </cell>
          <cell r="G4062">
            <v>3236219.74</v>
          </cell>
          <cell r="H4062">
            <v>491.3</v>
          </cell>
          <cell r="I4062">
            <v>-376605.65</v>
          </cell>
          <cell r="J4062">
            <v>-34508.21</v>
          </cell>
          <cell r="K4062">
            <v>-401781.83</v>
          </cell>
          <cell r="L4062">
            <v>-33621.03</v>
          </cell>
          <cell r="M4062">
            <v>15121.44</v>
          </cell>
          <cell r="N4062">
            <v>16122.47</v>
          </cell>
          <cell r="O4062">
            <v>8217.5499999999993</v>
          </cell>
          <cell r="P4062">
            <v>235.58</v>
          </cell>
          <cell r="Q4062">
            <v>4914.3999999999996</v>
          </cell>
          <cell r="R4062">
            <v>9254.7999999999993</v>
          </cell>
          <cell r="S4062">
            <v>11491.31</v>
          </cell>
          <cell r="T4062">
            <v>7367.72</v>
          </cell>
          <cell r="U4062">
            <v>234.68</v>
          </cell>
          <cell r="V4062">
            <v>3173.62</v>
          </cell>
          <cell r="W4062">
            <v>3070.16</v>
          </cell>
          <cell r="X4062">
            <v>4228225.18</v>
          </cell>
          <cell r="Y4062">
            <v>2774.74</v>
          </cell>
          <cell r="Z4062">
            <v>2796.58</v>
          </cell>
          <cell r="AA4062">
            <v>2773.05</v>
          </cell>
          <cell r="AB4062">
            <v>2695.33</v>
          </cell>
          <cell r="AC4062">
            <v>978615.3</v>
          </cell>
          <cell r="AD4062">
            <v>3504.14</v>
          </cell>
          <cell r="AE4062">
            <v>191056.26</v>
          </cell>
          <cell r="AF4062">
            <v>3094136.94</v>
          </cell>
          <cell r="AG4062">
            <v>3502.09</v>
          </cell>
          <cell r="AH4062">
            <v>3506.17</v>
          </cell>
          <cell r="AI4062">
            <v>10433.4</v>
          </cell>
          <cell r="AJ4062">
            <v>9353.17</v>
          </cell>
          <cell r="AK4062">
            <v>33939.760000000002</v>
          </cell>
          <cell r="AL4062">
            <v>26346.84</v>
          </cell>
          <cell r="AN4062">
            <v>16869.13</v>
          </cell>
          <cell r="AO4062">
            <v>7595.41</v>
          </cell>
          <cell r="AP4062">
            <v>37275.06</v>
          </cell>
          <cell r="AQ4062">
            <v>24568.92</v>
          </cell>
          <cell r="AR4062">
            <v>16043.74</v>
          </cell>
          <cell r="AS4062">
            <v>3916.19</v>
          </cell>
          <cell r="AT4062">
            <v>120543.96</v>
          </cell>
          <cell r="AV4062">
            <v>1.1299999999999999</v>
          </cell>
          <cell r="AW4062">
            <v>78.89</v>
          </cell>
          <cell r="AY4062">
            <v>87007.88</v>
          </cell>
          <cell r="AZ4062">
            <v>13290.23</v>
          </cell>
          <cell r="BA4062">
            <v>71239044.840000004</v>
          </cell>
          <cell r="BB4062">
            <v>-2907</v>
          </cell>
          <cell r="BC4062">
            <v>71236137.840000004</v>
          </cell>
          <cell r="BD4062">
            <v>296280.53000000003</v>
          </cell>
        </row>
        <row r="4063">
          <cell r="A4063" t="str">
            <v>4290004</v>
          </cell>
          <cell r="B4063" t="str">
            <v>OUTRAS DESP FINANC-IOF S/APLICACOES FINANCEIRAS</v>
          </cell>
          <cell r="C4063">
            <v>261182.28</v>
          </cell>
          <cell r="D4063">
            <v>684148.93</v>
          </cell>
          <cell r="E4063">
            <v>142952.76999999999</v>
          </cell>
          <cell r="F4063">
            <v>861.69</v>
          </cell>
          <cell r="G4063">
            <v>29048.05</v>
          </cell>
          <cell r="N4063">
            <v>1047.73</v>
          </cell>
          <cell r="Q4063">
            <v>1569.85</v>
          </cell>
          <cell r="R4063">
            <v>2965.22</v>
          </cell>
          <cell r="S4063">
            <v>3570.54</v>
          </cell>
          <cell r="T4063">
            <v>1123.8399999999999</v>
          </cell>
          <cell r="U4063">
            <v>122.93</v>
          </cell>
          <cell r="AF4063">
            <v>113.87</v>
          </cell>
          <cell r="AI4063">
            <v>9406</v>
          </cell>
          <cell r="AJ4063">
            <v>6540.75</v>
          </cell>
          <cell r="AK4063">
            <v>32342.74</v>
          </cell>
          <cell r="AL4063">
            <v>22001.77</v>
          </cell>
          <cell r="AN4063">
            <v>964.8</v>
          </cell>
          <cell r="AO4063">
            <v>6888</v>
          </cell>
          <cell r="AP4063">
            <v>1722.4</v>
          </cell>
          <cell r="AQ4063">
            <v>7849.75</v>
          </cell>
          <cell r="AR4063">
            <v>1194.04</v>
          </cell>
          <cell r="AS4063">
            <v>780.6</v>
          </cell>
          <cell r="AT4063">
            <v>97941.83</v>
          </cell>
          <cell r="AY4063">
            <v>43645.72</v>
          </cell>
          <cell r="AZ4063">
            <v>20</v>
          </cell>
          <cell r="BA4063">
            <v>1360006.1</v>
          </cell>
          <cell r="BC4063">
            <v>1360006.1</v>
          </cell>
          <cell r="BD4063">
            <v>54144.59</v>
          </cell>
        </row>
        <row r="4064">
          <cell r="A4064" t="str">
            <v>4290005</v>
          </cell>
          <cell r="B4064" t="str">
            <v>OUTRAS DESP FINANC-DESCONTOS CONCEDIDOS</v>
          </cell>
          <cell r="D4064">
            <v>235181.73</v>
          </cell>
          <cell r="E4064">
            <v>1895680.93</v>
          </cell>
          <cell r="BA4064">
            <v>2130862.66</v>
          </cell>
          <cell r="BC4064">
            <v>2130862.66</v>
          </cell>
        </row>
        <row r="4065">
          <cell r="A4065" t="str">
            <v>4290008</v>
          </cell>
          <cell r="B4065" t="str">
            <v>OUTRAS DESP FINANC-JUROS ERD</v>
          </cell>
          <cell r="D4065">
            <v>68629.27</v>
          </cell>
          <cell r="BA4065">
            <v>68629.27</v>
          </cell>
          <cell r="BC4065">
            <v>68629.27</v>
          </cell>
        </row>
        <row r="4066">
          <cell r="A4066" t="str">
            <v>4290009</v>
          </cell>
          <cell r="B4066" t="str">
            <v>OUTRAS DESP FINANC-JUROS DE MORA-FISCAIS E OUTROS</v>
          </cell>
          <cell r="C4066">
            <v>162226.29</v>
          </cell>
          <cell r="D4066">
            <v>15134572.07</v>
          </cell>
          <cell r="G4066">
            <v>3068029.05</v>
          </cell>
          <cell r="H4066">
            <v>288.26</v>
          </cell>
          <cell r="I4066">
            <v>2780.29</v>
          </cell>
          <cell r="J4066">
            <v>2780.29</v>
          </cell>
          <cell r="K4066">
            <v>2670.48</v>
          </cell>
          <cell r="L4066">
            <v>2852.56</v>
          </cell>
          <cell r="M4066">
            <v>3080.6</v>
          </cell>
          <cell r="N4066">
            <v>3058.48</v>
          </cell>
          <cell r="O4066">
            <v>1668.17</v>
          </cell>
          <cell r="P4066">
            <v>128.61000000000001</v>
          </cell>
          <cell r="R4066">
            <v>5.28</v>
          </cell>
          <cell r="S4066">
            <v>6.75</v>
          </cell>
          <cell r="T4066">
            <v>6.78</v>
          </cell>
          <cell r="V4066">
            <v>105.4</v>
          </cell>
          <cell r="W4066">
            <v>105.4</v>
          </cell>
          <cell r="AE4066">
            <v>220.1</v>
          </cell>
          <cell r="AI4066">
            <v>142.51</v>
          </cell>
          <cell r="AJ4066">
            <v>406.18</v>
          </cell>
          <cell r="AK4066">
            <v>248.76</v>
          </cell>
          <cell r="AL4066">
            <v>632.51</v>
          </cell>
          <cell r="AN4066">
            <v>534.45000000000005</v>
          </cell>
          <cell r="AO4066">
            <v>20.16</v>
          </cell>
          <cell r="AP4066">
            <v>534.91</v>
          </cell>
          <cell r="AQ4066">
            <v>537.05999999999995</v>
          </cell>
          <cell r="AR4066">
            <v>160.63</v>
          </cell>
          <cell r="AS4066">
            <v>162.43</v>
          </cell>
          <cell r="AT4066">
            <v>2429.4899999999998</v>
          </cell>
          <cell r="AV4066">
            <v>0.12</v>
          </cell>
          <cell r="AW4066">
            <v>3.22</v>
          </cell>
          <cell r="AY4066">
            <v>21639.31</v>
          </cell>
          <cell r="AZ4066">
            <v>243.88</v>
          </cell>
          <cell r="BA4066">
            <v>18412280.48</v>
          </cell>
          <cell r="BB4066">
            <v>-2907</v>
          </cell>
          <cell r="BC4066">
            <v>18409373.48</v>
          </cell>
          <cell r="BD4066">
            <v>217280.51</v>
          </cell>
        </row>
        <row r="4067">
          <cell r="A4067" t="str">
            <v>4290010</v>
          </cell>
          <cell r="B4067" t="str">
            <v>OUTRAS DESP FINANC-MULTAS MORATORIAS-FISCAIS</v>
          </cell>
          <cell r="C4067">
            <v>25669.1</v>
          </cell>
          <cell r="D4067">
            <v>35773.49</v>
          </cell>
          <cell r="E4067">
            <v>68218.28</v>
          </cell>
          <cell r="G4067">
            <v>139142.64000000001</v>
          </cell>
          <cell r="H4067">
            <v>203.04</v>
          </cell>
          <cell r="I4067">
            <v>10912.12</v>
          </cell>
          <cell r="J4067">
            <v>10912.12</v>
          </cell>
          <cell r="K4067">
            <v>9195.59</v>
          </cell>
          <cell r="L4067">
            <v>11091.2</v>
          </cell>
          <cell r="M4067">
            <v>12039.02</v>
          </cell>
          <cell r="N4067">
            <v>12013.85</v>
          </cell>
          <cell r="O4067">
            <v>6547.26</v>
          </cell>
          <cell r="P4067">
            <v>106.97</v>
          </cell>
          <cell r="R4067">
            <v>82.25</v>
          </cell>
          <cell r="S4067">
            <v>361.82</v>
          </cell>
          <cell r="T4067">
            <v>47.03</v>
          </cell>
          <cell r="U4067">
            <v>111.75</v>
          </cell>
          <cell r="W4067">
            <v>0</v>
          </cell>
          <cell r="X4067">
            <v>0</v>
          </cell>
          <cell r="Y4067">
            <v>0</v>
          </cell>
          <cell r="Z4067">
            <v>0</v>
          </cell>
          <cell r="AA4067">
            <v>0</v>
          </cell>
          <cell r="AD4067">
            <v>0</v>
          </cell>
          <cell r="AE4067">
            <v>172.9</v>
          </cell>
          <cell r="AF4067">
            <v>0</v>
          </cell>
          <cell r="AH4067">
            <v>0</v>
          </cell>
          <cell r="AI4067">
            <v>884.89</v>
          </cell>
          <cell r="AJ4067">
            <v>2406.2399999999998</v>
          </cell>
          <cell r="AK4067">
            <v>1348.26</v>
          </cell>
          <cell r="AL4067">
            <v>3712.56</v>
          </cell>
          <cell r="AN4067">
            <v>5583.9</v>
          </cell>
          <cell r="AO4067">
            <v>161.25</v>
          </cell>
          <cell r="AP4067">
            <v>2992.77</v>
          </cell>
          <cell r="AQ4067">
            <v>2999.88</v>
          </cell>
          <cell r="AR4067">
            <v>1755.3</v>
          </cell>
          <cell r="AS4067">
            <v>1773.01</v>
          </cell>
          <cell r="AT4067">
            <v>11887.74</v>
          </cell>
          <cell r="AV4067">
            <v>1.01</v>
          </cell>
          <cell r="AW4067">
            <v>75.67</v>
          </cell>
          <cell r="AY4067">
            <v>21722.85</v>
          </cell>
          <cell r="AZ4067">
            <v>1102.6400000000001</v>
          </cell>
          <cell r="BA4067">
            <v>401008.4</v>
          </cell>
          <cell r="BC4067">
            <v>401008.4</v>
          </cell>
          <cell r="BD4067">
            <v>195.92</v>
          </cell>
        </row>
        <row r="4068">
          <cell r="A4068" t="str">
            <v>4290011</v>
          </cell>
          <cell r="B4068" t="str">
            <v>OUTRAS DESP FINANC-MULTAS SANCIONATORIAS</v>
          </cell>
          <cell r="C4068">
            <v>523.22</v>
          </cell>
          <cell r="D4068">
            <v>4626068.49</v>
          </cell>
          <cell r="BA4068">
            <v>4626591.71</v>
          </cell>
          <cell r="BC4068">
            <v>4626591.71</v>
          </cell>
        </row>
        <row r="4069">
          <cell r="A4069" t="str">
            <v>4290014</v>
          </cell>
          <cell r="B4069" t="str">
            <v>OUTRAS DESP FINANC-MULTAS - OUTRAS</v>
          </cell>
          <cell r="C4069">
            <v>6801.87</v>
          </cell>
          <cell r="D4069">
            <v>13848.54</v>
          </cell>
          <cell r="E4069">
            <v>13198395.890000001</v>
          </cell>
          <cell r="F4069">
            <v>19493.41</v>
          </cell>
          <cell r="I4069">
            <v>5779.44</v>
          </cell>
          <cell r="J4069">
            <v>5203.17</v>
          </cell>
          <cell r="K4069">
            <v>5477.34</v>
          </cell>
          <cell r="L4069">
            <v>5884.36</v>
          </cell>
          <cell r="M4069">
            <v>1.82</v>
          </cell>
          <cell r="N4069">
            <v>2.41</v>
          </cell>
          <cell r="O4069">
            <v>2.12</v>
          </cell>
          <cell r="Q4069">
            <v>3344.55</v>
          </cell>
          <cell r="R4069">
            <v>6202.05</v>
          </cell>
          <cell r="S4069">
            <v>7552.2</v>
          </cell>
          <cell r="T4069">
            <v>6190.07</v>
          </cell>
          <cell r="V4069">
            <v>2964.76</v>
          </cell>
          <cell r="W4069">
            <v>2964.76</v>
          </cell>
          <cell r="X4069">
            <v>2964.76</v>
          </cell>
          <cell r="Y4069">
            <v>2695.01</v>
          </cell>
          <cell r="Z4069">
            <v>2714.74</v>
          </cell>
          <cell r="AA4069">
            <v>2695.01</v>
          </cell>
          <cell r="AB4069">
            <v>2695.33</v>
          </cell>
          <cell r="AC4069">
            <v>3504.7</v>
          </cell>
          <cell r="AD4069">
            <v>3504.14</v>
          </cell>
          <cell r="AE4069">
            <v>2966.53</v>
          </cell>
          <cell r="AF4069">
            <v>3505.19</v>
          </cell>
          <cell r="AG4069">
            <v>3502.09</v>
          </cell>
          <cell r="AH4069">
            <v>3506.17</v>
          </cell>
          <cell r="AN4069">
            <v>1934.31</v>
          </cell>
          <cell r="AO4069">
            <v>500</v>
          </cell>
          <cell r="AP4069">
            <v>17527.650000000001</v>
          </cell>
          <cell r="AQ4069">
            <v>246.97</v>
          </cell>
          <cell r="AR4069">
            <v>38.549999999999997</v>
          </cell>
          <cell r="AY4069">
            <v>0</v>
          </cell>
          <cell r="AZ4069">
            <v>306.55</v>
          </cell>
          <cell r="BA4069">
            <v>13344916.460000001</v>
          </cell>
          <cell r="BC4069">
            <v>13344916.460000001</v>
          </cell>
          <cell r="BD4069">
            <v>2439.92</v>
          </cell>
        </row>
        <row r="4070">
          <cell r="A4070" t="str">
            <v>4290019</v>
          </cell>
          <cell r="B4070" t="str">
            <v>OUTRAS DESP FINANC-PERDAS C/APLICACOES FINANCEIRAS</v>
          </cell>
        </row>
        <row r="4071">
          <cell r="A4071" t="str">
            <v>4290024</v>
          </cell>
          <cell r="B4071" t="str">
            <v>OUTRAS DESP FINANC - CORRECAO MONETARIA CCEE</v>
          </cell>
          <cell r="V4071">
            <v>103.46</v>
          </cell>
          <cell r="X4071">
            <v>110.72</v>
          </cell>
          <cell r="Y4071">
            <v>79.73</v>
          </cell>
          <cell r="Z4071">
            <v>81.84</v>
          </cell>
          <cell r="AA4071">
            <v>78.040000000000006</v>
          </cell>
          <cell r="AN4071">
            <v>134.43</v>
          </cell>
          <cell r="AP4071">
            <v>91.26</v>
          </cell>
          <cell r="AQ4071">
            <v>82.98</v>
          </cell>
          <cell r="AR4071">
            <v>84.81</v>
          </cell>
          <cell r="AS4071">
            <v>89.99</v>
          </cell>
          <cell r="AT4071">
            <v>8284.9</v>
          </cell>
          <cell r="BA4071">
            <v>9222.16</v>
          </cell>
          <cell r="BC4071">
            <v>9222.16</v>
          </cell>
        </row>
        <row r="4072">
          <cell r="A4072" t="str">
            <v>4290025</v>
          </cell>
          <cell r="B4072" t="str">
            <v>OUTRAS DESP FINANC # INDENIZACAO CONCESSOES</v>
          </cell>
          <cell r="C4072">
            <v>4032247.1</v>
          </cell>
          <cell r="BA4072">
            <v>4032247.1</v>
          </cell>
          <cell r="BC4072">
            <v>4032247.1</v>
          </cell>
        </row>
        <row r="4073">
          <cell r="A4073" t="str">
            <v>4290028</v>
          </cell>
          <cell r="B4073" t="str">
            <v>(-) RECUPERACAO OUTRAS DESP FINANC-OUTRAS</v>
          </cell>
          <cell r="I4073">
            <v>-396077.5</v>
          </cell>
          <cell r="J4073">
            <v>-53403.79</v>
          </cell>
          <cell r="K4073">
            <v>-419125.24</v>
          </cell>
          <cell r="L4073">
            <v>-53449.15</v>
          </cell>
          <cell r="BA4073">
            <v>-922055.68000000005</v>
          </cell>
          <cell r="BC4073">
            <v>-922055.68000000005</v>
          </cell>
        </row>
        <row r="4074">
          <cell r="A4074" t="str">
            <v>4290030</v>
          </cell>
          <cell r="B4074" t="str">
            <v>DESPESA FINAN INSTRUMENTOS FINANCEIROS DERIVATIVOS</v>
          </cell>
          <cell r="C4074">
            <v>2906670.3</v>
          </cell>
          <cell r="BA4074">
            <v>2906670.3</v>
          </cell>
          <cell r="BC4074">
            <v>2906670.3</v>
          </cell>
        </row>
        <row r="4075">
          <cell r="A4075" t="str">
            <v>4290031</v>
          </cell>
          <cell r="B4075" t="str">
            <v>OUTRAS DESP FINANCEIRAS-ICMS BC PIS COFINS</v>
          </cell>
          <cell r="D4075">
            <v>12558608.32</v>
          </cell>
          <cell r="BA4075">
            <v>12558608.32</v>
          </cell>
          <cell r="BC4075">
            <v>12558608.32</v>
          </cell>
        </row>
        <row r="4076">
          <cell r="A4076" t="str">
            <v>4290099</v>
          </cell>
          <cell r="B4076" t="str">
            <v>OUTRAS DESP FINANC-OUTRAS</v>
          </cell>
          <cell r="C4076">
            <v>3763497.09</v>
          </cell>
          <cell r="D4076">
            <v>6525.52</v>
          </cell>
          <cell r="E4076">
            <v>1020.72</v>
          </cell>
          <cell r="X4076">
            <v>4225149.7</v>
          </cell>
          <cell r="AC4076">
            <v>975110.6</v>
          </cell>
          <cell r="AE4076">
            <v>187696.73</v>
          </cell>
          <cell r="AF4076">
            <v>3090517.88</v>
          </cell>
          <cell r="AN4076">
            <v>7717.24</v>
          </cell>
          <cell r="AO4076">
            <v>26</v>
          </cell>
          <cell r="AP4076">
            <v>14406.07</v>
          </cell>
          <cell r="AQ4076">
            <v>12852.28</v>
          </cell>
          <cell r="AR4076">
            <v>12810.41</v>
          </cell>
          <cell r="AS4076">
            <v>1110.1600000000001</v>
          </cell>
          <cell r="AZ4076">
            <v>11617.16</v>
          </cell>
          <cell r="BA4076">
            <v>12310057.560000001</v>
          </cell>
          <cell r="BC4076">
            <v>12310057.560000001</v>
          </cell>
          <cell r="BD4076">
            <v>22219.59</v>
          </cell>
        </row>
        <row r="4077">
          <cell r="A4077" t="str">
            <v>CBAG34020309</v>
          </cell>
          <cell r="B4077" t="str">
            <v>Juros sobre Passivo de Arrendamento</v>
          </cell>
          <cell r="C4077">
            <v>5780819.3799999999</v>
          </cell>
          <cell r="D4077">
            <v>10617573.890000001</v>
          </cell>
          <cell r="E4077">
            <v>882395.2</v>
          </cell>
          <cell r="F4077">
            <v>14033.56</v>
          </cell>
          <cell r="G4077">
            <v>34004.32</v>
          </cell>
          <cell r="H4077">
            <v>1241813.79</v>
          </cell>
          <cell r="U4077">
            <v>49680.73</v>
          </cell>
          <cell r="AN4077">
            <v>410879.15</v>
          </cell>
          <cell r="AP4077">
            <v>176909.38</v>
          </cell>
          <cell r="AQ4077">
            <v>183701.28</v>
          </cell>
          <cell r="AR4077">
            <v>186007.85</v>
          </cell>
          <cell r="AS4077">
            <v>185750.06</v>
          </cell>
          <cell r="AY4077">
            <v>179512.33</v>
          </cell>
          <cell r="AZ4077">
            <v>413055.71</v>
          </cell>
          <cell r="BA4077">
            <v>20356136.629999999</v>
          </cell>
          <cell r="BC4077">
            <v>20356136.629999999</v>
          </cell>
          <cell r="BD4077">
            <v>235985.54</v>
          </cell>
        </row>
        <row r="4078">
          <cell r="A4078" t="str">
            <v>4290029</v>
          </cell>
          <cell r="B4078" t="str">
            <v>OUTRAS DESP FINANC-JUROS S/PASSIVO DE ARRENDAMENTO</v>
          </cell>
          <cell r="C4078">
            <v>5780819.3799999999</v>
          </cell>
          <cell r="D4078">
            <v>10617573.890000001</v>
          </cell>
          <cell r="E4078">
            <v>882395.2</v>
          </cell>
          <cell r="F4078">
            <v>14033.56</v>
          </cell>
          <cell r="G4078">
            <v>34004.32</v>
          </cell>
          <cell r="H4078">
            <v>1241813.79</v>
          </cell>
          <cell r="U4078">
            <v>49680.73</v>
          </cell>
          <cell r="AN4078">
            <v>410879.15</v>
          </cell>
          <cell r="AP4078">
            <v>176909.38</v>
          </cell>
          <cell r="AQ4078">
            <v>183701.28</v>
          </cell>
          <cell r="AR4078">
            <v>186007.85</v>
          </cell>
          <cell r="AS4078">
            <v>185750.06</v>
          </cell>
          <cell r="AY4078">
            <v>179512.33</v>
          </cell>
          <cell r="AZ4078">
            <v>413055.71</v>
          </cell>
          <cell r="BA4078">
            <v>20356136.629999999</v>
          </cell>
          <cell r="BC4078">
            <v>20356136.629999999</v>
          </cell>
          <cell r="BD4078">
            <v>235985.54</v>
          </cell>
        </row>
        <row r="4079">
          <cell r="A4079" t="str">
            <v>CBAG35</v>
          </cell>
          <cell r="B4079" t="str">
            <v>IMPOSTO DE RENDA E CONTRIBUIÇÃO SOCIAL</v>
          </cell>
          <cell r="C4079">
            <v>112429208.78</v>
          </cell>
          <cell r="D4079">
            <v>-455464449.75999999</v>
          </cell>
          <cell r="E4079">
            <v>70091262.109999999</v>
          </cell>
          <cell r="F4079">
            <v>-4156936.5</v>
          </cell>
          <cell r="G4079">
            <v>11885254.84</v>
          </cell>
          <cell r="H4079">
            <v>0</v>
          </cell>
          <cell r="I4079">
            <v>4063077.5</v>
          </cell>
          <cell r="J4079">
            <v>3417568.22</v>
          </cell>
          <cell r="K4079">
            <v>3712734.97</v>
          </cell>
          <cell r="L4079">
            <v>3950357.13</v>
          </cell>
          <cell r="M4079">
            <v>2506744.09</v>
          </cell>
          <cell r="N4079">
            <v>1822561.94</v>
          </cell>
          <cell r="O4079">
            <v>1062059.08</v>
          </cell>
          <cell r="P4079">
            <v>4793189.71</v>
          </cell>
          <cell r="Q4079">
            <v>813191.77</v>
          </cell>
          <cell r="R4079">
            <v>1984177.8</v>
          </cell>
          <cell r="S4079">
            <v>2152117.31</v>
          </cell>
          <cell r="T4079">
            <v>2088745.6</v>
          </cell>
          <cell r="V4079">
            <v>1007603.45</v>
          </cell>
          <cell r="W4079">
            <v>1138853.77</v>
          </cell>
          <cell r="X4079">
            <v>1085364.8600000001</v>
          </cell>
          <cell r="Y4079">
            <v>880286.51</v>
          </cell>
          <cell r="Z4079">
            <v>909023.13</v>
          </cell>
          <cell r="AA4079">
            <v>899502.89</v>
          </cell>
          <cell r="AB4079">
            <v>982671.07</v>
          </cell>
          <cell r="AC4079">
            <v>1241798.3</v>
          </cell>
          <cell r="AD4079">
            <v>1070061.8799999999</v>
          </cell>
          <cell r="AE4079">
            <v>921038.45</v>
          </cell>
          <cell r="AF4079">
            <v>1024473.74</v>
          </cell>
          <cell r="AG4079">
            <v>1003062.18</v>
          </cell>
          <cell r="AH4079">
            <v>916901.14</v>
          </cell>
          <cell r="AI4079">
            <v>109674.54</v>
          </cell>
          <cell r="AJ4079">
            <v>430311.19</v>
          </cell>
          <cell r="AK4079">
            <v>342138.44</v>
          </cell>
          <cell r="AL4079">
            <v>530379.35</v>
          </cell>
          <cell r="AN4079">
            <v>2275467.4300000002</v>
          </cell>
          <cell r="AO4079">
            <v>167716.62</v>
          </cell>
          <cell r="AP4079">
            <v>883845.31</v>
          </cell>
          <cell r="AQ4079">
            <v>1179439.3600000001</v>
          </cell>
          <cell r="AR4079">
            <v>1095208.3</v>
          </cell>
          <cell r="AS4079">
            <v>1110821.49</v>
          </cell>
          <cell r="AT4079">
            <v>123452378.42</v>
          </cell>
          <cell r="AU4079">
            <v>1421092.56</v>
          </cell>
          <cell r="AV4079">
            <v>1342345.65</v>
          </cell>
          <cell r="AW4079">
            <v>2049930.64</v>
          </cell>
          <cell r="AX4079">
            <v>2215960.69</v>
          </cell>
          <cell r="AY4079">
            <v>47658157.460000001</v>
          </cell>
          <cell r="AZ4079">
            <v>-164538658.49000001</v>
          </cell>
          <cell r="BA4079">
            <v>-198042285.08000001</v>
          </cell>
          <cell r="BB4079">
            <v>-1078353.8799999999</v>
          </cell>
          <cell r="BC4079">
            <v>-199120638.96000001</v>
          </cell>
          <cell r="BD4079">
            <v>-97891228.200000003</v>
          </cell>
        </row>
        <row r="4080">
          <cell r="A4080" t="str">
            <v>CBAG3501</v>
          </cell>
          <cell r="B4080" t="str">
            <v>Provisão p/ Imp. Renda e Contribuição Social</v>
          </cell>
          <cell r="C4080">
            <v>0</v>
          </cell>
          <cell r="D4080">
            <v>130103315.09999999</v>
          </cell>
          <cell r="E4080">
            <v>61231691.340000004</v>
          </cell>
          <cell r="G4080">
            <v>0</v>
          </cell>
          <cell r="H4080">
            <v>0</v>
          </cell>
          <cell r="I4080">
            <v>3481507.75</v>
          </cell>
          <cell r="J4080">
            <v>2879366.61</v>
          </cell>
          <cell r="K4080">
            <v>3429039.52</v>
          </cell>
          <cell r="L4080">
            <v>3476480.12</v>
          </cell>
          <cell r="M4080">
            <v>2347303.21</v>
          </cell>
          <cell r="N4080">
            <v>1842071.95</v>
          </cell>
          <cell r="O4080">
            <v>599947.86</v>
          </cell>
          <cell r="P4080">
            <v>4781182.21</v>
          </cell>
          <cell r="Q4080">
            <v>777206.56</v>
          </cell>
          <cell r="R4080">
            <v>1873210.46</v>
          </cell>
          <cell r="S4080">
            <v>2066900.46</v>
          </cell>
          <cell r="T4080">
            <v>2022030.95</v>
          </cell>
          <cell r="V4080">
            <v>697406.23</v>
          </cell>
          <cell r="W4080">
            <v>778131.14</v>
          </cell>
          <cell r="X4080">
            <v>717581.52</v>
          </cell>
          <cell r="Y4080">
            <v>682262.78</v>
          </cell>
          <cell r="Z4080">
            <v>584287.39</v>
          </cell>
          <cell r="AA4080">
            <v>588822.02</v>
          </cell>
          <cell r="AB4080">
            <v>614786.19999999995</v>
          </cell>
          <cell r="AC4080">
            <v>796508.64</v>
          </cell>
          <cell r="AD4080">
            <v>828620.71</v>
          </cell>
          <cell r="AE4080">
            <v>795793.11</v>
          </cell>
          <cell r="AF4080">
            <v>861085.42</v>
          </cell>
          <cell r="AG4080">
            <v>756322.96</v>
          </cell>
          <cell r="AH4080">
            <v>875338.56</v>
          </cell>
          <cell r="AI4080">
            <v>108111.93</v>
          </cell>
          <cell r="AJ4080">
            <v>426710.68</v>
          </cell>
          <cell r="AK4080">
            <v>338044.15</v>
          </cell>
          <cell r="AL4080">
            <v>526300.75</v>
          </cell>
          <cell r="AN4080">
            <v>1343614.24</v>
          </cell>
          <cell r="AO4080">
            <v>167716.62</v>
          </cell>
          <cell r="AP4080">
            <v>841964.68</v>
          </cell>
          <cell r="AQ4080">
            <v>1160903.82</v>
          </cell>
          <cell r="AR4080">
            <v>850184.63</v>
          </cell>
          <cell r="AS4080">
            <v>905060.45</v>
          </cell>
          <cell r="AT4080">
            <v>163186926.55000001</v>
          </cell>
          <cell r="AU4080">
            <v>1014663.88</v>
          </cell>
          <cell r="AV4080">
            <v>644329.07999999996</v>
          </cell>
          <cell r="AW4080">
            <v>1026321.31</v>
          </cell>
          <cell r="AX4080">
            <v>1156399.58</v>
          </cell>
          <cell r="AY4080">
            <v>25080532.07</v>
          </cell>
          <cell r="AZ4080">
            <v>0</v>
          </cell>
          <cell r="BA4080">
            <v>429265985.19999999</v>
          </cell>
          <cell r="BC4080">
            <v>429265985.19999999</v>
          </cell>
          <cell r="BD4080">
            <v>-67641048.109999999</v>
          </cell>
        </row>
        <row r="4081">
          <cell r="A4081" t="str">
            <v>CBAG350101</v>
          </cell>
          <cell r="B4081" t="str">
            <v>Imposto de Renda</v>
          </cell>
          <cell r="C4081">
            <v>0</v>
          </cell>
          <cell r="D4081">
            <v>94730375.310000002</v>
          </cell>
          <cell r="E4081">
            <v>44510065.979999997</v>
          </cell>
          <cell r="G4081">
            <v>0</v>
          </cell>
          <cell r="H4081">
            <v>0</v>
          </cell>
          <cell r="I4081">
            <v>2467298.66</v>
          </cell>
          <cell r="J4081">
            <v>2027260.45</v>
          </cell>
          <cell r="K4081">
            <v>2433542.91</v>
          </cell>
          <cell r="L4081">
            <v>2461719.2000000002</v>
          </cell>
          <cell r="M4081">
            <v>1663031.75</v>
          </cell>
          <cell r="N4081">
            <v>1280641.8600000001</v>
          </cell>
          <cell r="O4081">
            <v>401247.13</v>
          </cell>
          <cell r="P4081">
            <v>3509222.21</v>
          </cell>
          <cell r="Q4081">
            <v>528395.22</v>
          </cell>
          <cell r="R4081">
            <v>1314656.6599999999</v>
          </cell>
          <cell r="S4081">
            <v>1419183.29</v>
          </cell>
          <cell r="T4081">
            <v>1390964.92</v>
          </cell>
          <cell r="V4081">
            <v>457814.69</v>
          </cell>
          <cell r="W4081">
            <v>514245.48</v>
          </cell>
          <cell r="X4081">
            <v>473141.74</v>
          </cell>
          <cell r="Y4081">
            <v>451750.6</v>
          </cell>
          <cell r="Z4081">
            <v>381355.65</v>
          </cell>
          <cell r="AA4081">
            <v>384760.76</v>
          </cell>
          <cell r="AB4081">
            <v>403560.34</v>
          </cell>
          <cell r="AC4081">
            <v>526366.5</v>
          </cell>
          <cell r="AD4081">
            <v>545040.17000000004</v>
          </cell>
          <cell r="AE4081">
            <v>529564.28</v>
          </cell>
          <cell r="AF4081">
            <v>566210.27</v>
          </cell>
          <cell r="AG4081">
            <v>503323.83</v>
          </cell>
          <cell r="AH4081">
            <v>582911.13</v>
          </cell>
          <cell r="AI4081">
            <v>73957.899999999994</v>
          </cell>
          <cell r="AJ4081">
            <v>295254.55</v>
          </cell>
          <cell r="AK4081">
            <v>233582.63</v>
          </cell>
          <cell r="AL4081">
            <v>364954.74</v>
          </cell>
          <cell r="AN4081">
            <v>876048.1</v>
          </cell>
          <cell r="AO4081">
            <v>116968.1</v>
          </cell>
          <cell r="AP4081">
            <v>546980.39</v>
          </cell>
          <cell r="AQ4081">
            <v>779311.91</v>
          </cell>
          <cell r="AR4081">
            <v>560675.44999999995</v>
          </cell>
          <cell r="AS4081">
            <v>594494.5</v>
          </cell>
          <cell r="AT4081">
            <v>119051255.91</v>
          </cell>
          <cell r="AU4081">
            <v>656619.80000000005</v>
          </cell>
          <cell r="AV4081">
            <v>424607.57</v>
          </cell>
          <cell r="AW4081">
            <v>683430.88</v>
          </cell>
          <cell r="AX4081">
            <v>774636.1</v>
          </cell>
          <cell r="AY4081">
            <v>18363272.920000002</v>
          </cell>
          <cell r="AZ4081">
            <v>0</v>
          </cell>
          <cell r="BA4081">
            <v>310853702.44</v>
          </cell>
          <cell r="BC4081">
            <v>310853702.44</v>
          </cell>
          <cell r="BD4081">
            <v>-51741064.289999999</v>
          </cell>
        </row>
        <row r="4082">
          <cell r="A4082" t="str">
            <v>7102200</v>
          </cell>
          <cell r="B4082" t="str">
            <v>IRPJ CORRENTE</v>
          </cell>
          <cell r="C4082">
            <v>0</v>
          </cell>
          <cell r="D4082">
            <v>94730375.310000002</v>
          </cell>
          <cell r="E4082">
            <v>44510065.979999997</v>
          </cell>
          <cell r="G4082">
            <v>0</v>
          </cell>
          <cell r="H4082">
            <v>0</v>
          </cell>
          <cell r="I4082">
            <v>2467298.66</v>
          </cell>
          <cell r="J4082">
            <v>2027260.45</v>
          </cell>
          <cell r="K4082">
            <v>2433542.91</v>
          </cell>
          <cell r="L4082">
            <v>2461719.2000000002</v>
          </cell>
          <cell r="M4082">
            <v>1663031.75</v>
          </cell>
          <cell r="N4082">
            <v>1280641.8600000001</v>
          </cell>
          <cell r="O4082">
            <v>401247.13</v>
          </cell>
          <cell r="P4082">
            <v>3509222.21</v>
          </cell>
          <cell r="Q4082">
            <v>528395.22</v>
          </cell>
          <cell r="R4082">
            <v>1314656.6599999999</v>
          </cell>
          <cell r="S4082">
            <v>1419183.29</v>
          </cell>
          <cell r="T4082">
            <v>1390964.92</v>
          </cell>
          <cell r="V4082">
            <v>457814.69</v>
          </cell>
          <cell r="W4082">
            <v>514245.48</v>
          </cell>
          <cell r="X4082">
            <v>473141.74</v>
          </cell>
          <cell r="Y4082">
            <v>451750.6</v>
          </cell>
          <cell r="Z4082">
            <v>381355.65</v>
          </cell>
          <cell r="AA4082">
            <v>384760.76</v>
          </cell>
          <cell r="AB4082">
            <v>403560.34</v>
          </cell>
          <cell r="AC4082">
            <v>526366.5</v>
          </cell>
          <cell r="AD4082">
            <v>545040.17000000004</v>
          </cell>
          <cell r="AE4082">
            <v>529564.28</v>
          </cell>
          <cell r="AF4082">
            <v>566210.27</v>
          </cell>
          <cell r="AG4082">
            <v>503323.83</v>
          </cell>
          <cell r="AH4082">
            <v>582911.13</v>
          </cell>
          <cell r="AI4082">
            <v>73957.899999999994</v>
          </cell>
          <cell r="AJ4082">
            <v>295254.55</v>
          </cell>
          <cell r="AK4082">
            <v>233582.63</v>
          </cell>
          <cell r="AL4082">
            <v>364954.74</v>
          </cell>
          <cell r="AN4082">
            <v>876048.1</v>
          </cell>
          <cell r="AO4082">
            <v>116968.1</v>
          </cell>
          <cell r="AP4082">
            <v>546980.39</v>
          </cell>
          <cell r="AQ4082">
            <v>779311.91</v>
          </cell>
          <cell r="AR4082">
            <v>560675.44999999995</v>
          </cell>
          <cell r="AS4082">
            <v>594494.5</v>
          </cell>
          <cell r="AT4082">
            <v>119051255.91</v>
          </cell>
          <cell r="AU4082">
            <v>656619.80000000005</v>
          </cell>
          <cell r="AV4082">
            <v>424607.57</v>
          </cell>
          <cell r="AW4082">
            <v>683430.88</v>
          </cell>
          <cell r="AX4082">
            <v>774636.1</v>
          </cell>
          <cell r="AY4082">
            <v>18363272.920000002</v>
          </cell>
          <cell r="AZ4082">
            <v>0</v>
          </cell>
          <cell r="BA4082">
            <v>310853702.44</v>
          </cell>
          <cell r="BC4082">
            <v>310853702.44</v>
          </cell>
          <cell r="BD4082">
            <v>-51741064.289999999</v>
          </cell>
        </row>
        <row r="4083">
          <cell r="A4083" t="str">
            <v>CBAG350102</v>
          </cell>
          <cell r="B4083" t="str">
            <v>Contribuição Social</v>
          </cell>
          <cell r="C4083">
            <v>0</v>
          </cell>
          <cell r="D4083">
            <v>35372939.789999999</v>
          </cell>
          <cell r="E4083">
            <v>16721625.359999999</v>
          </cell>
          <cell r="G4083">
            <v>0</v>
          </cell>
          <cell r="H4083">
            <v>0</v>
          </cell>
          <cell r="I4083">
            <v>1014209.09</v>
          </cell>
          <cell r="J4083">
            <v>852106.16</v>
          </cell>
          <cell r="K4083">
            <v>995496.61</v>
          </cell>
          <cell r="L4083">
            <v>1014760.92</v>
          </cell>
          <cell r="M4083">
            <v>684271.46</v>
          </cell>
          <cell r="N4083">
            <v>561430.09</v>
          </cell>
          <cell r="O4083">
            <v>198700.73</v>
          </cell>
          <cell r="P4083">
            <v>1271960</v>
          </cell>
          <cell r="Q4083">
            <v>248811.34</v>
          </cell>
          <cell r="R4083">
            <v>558553.80000000005</v>
          </cell>
          <cell r="S4083">
            <v>647717.17000000004</v>
          </cell>
          <cell r="T4083">
            <v>631066.03</v>
          </cell>
          <cell r="V4083">
            <v>239591.54</v>
          </cell>
          <cell r="W4083">
            <v>263885.65999999997</v>
          </cell>
          <cell r="X4083">
            <v>244439.78</v>
          </cell>
          <cell r="Y4083">
            <v>230512.18</v>
          </cell>
          <cell r="Z4083">
            <v>202931.74</v>
          </cell>
          <cell r="AA4083">
            <v>204061.26</v>
          </cell>
          <cell r="AB4083">
            <v>211225.86</v>
          </cell>
          <cell r="AC4083">
            <v>270142.14</v>
          </cell>
          <cell r="AD4083">
            <v>283580.53999999998</v>
          </cell>
          <cell r="AE4083">
            <v>266228.83</v>
          </cell>
          <cell r="AF4083">
            <v>294875.15000000002</v>
          </cell>
          <cell r="AG4083">
            <v>252999.13</v>
          </cell>
          <cell r="AH4083">
            <v>292427.43</v>
          </cell>
          <cell r="AI4083">
            <v>34154.03</v>
          </cell>
          <cell r="AJ4083">
            <v>131456.13</v>
          </cell>
          <cell r="AK4083">
            <v>104461.52</v>
          </cell>
          <cell r="AL4083">
            <v>161346.01</v>
          </cell>
          <cell r="AN4083">
            <v>467566.14</v>
          </cell>
          <cell r="AO4083">
            <v>50748.52</v>
          </cell>
          <cell r="AP4083">
            <v>294984.28999999998</v>
          </cell>
          <cell r="AQ4083">
            <v>381591.91</v>
          </cell>
          <cell r="AR4083">
            <v>289509.18</v>
          </cell>
          <cell r="AS4083">
            <v>310565.95</v>
          </cell>
          <cell r="AT4083">
            <v>44135670.640000001</v>
          </cell>
          <cell r="AU4083">
            <v>358044.08</v>
          </cell>
          <cell r="AV4083">
            <v>219721.51</v>
          </cell>
          <cell r="AW4083">
            <v>342890.43</v>
          </cell>
          <cell r="AX4083">
            <v>381763.48</v>
          </cell>
          <cell r="AY4083">
            <v>6717259.1500000004</v>
          </cell>
          <cell r="AZ4083">
            <v>0</v>
          </cell>
          <cell r="BA4083">
            <v>118412282.76000001</v>
          </cell>
          <cell r="BC4083">
            <v>118412282.76000001</v>
          </cell>
          <cell r="BD4083">
            <v>-15899983.82</v>
          </cell>
        </row>
        <row r="4084">
          <cell r="A4084" t="str">
            <v>7102000</v>
          </cell>
          <cell r="B4084" t="str">
            <v>CSLL CORRENTE</v>
          </cell>
          <cell r="C4084">
            <v>0</v>
          </cell>
          <cell r="D4084">
            <v>35372939.789999999</v>
          </cell>
          <cell r="E4084">
            <v>16721625.359999999</v>
          </cell>
          <cell r="G4084">
            <v>0</v>
          </cell>
          <cell r="H4084">
            <v>0</v>
          </cell>
          <cell r="I4084">
            <v>1014209.09</v>
          </cell>
          <cell r="J4084">
            <v>852106.16</v>
          </cell>
          <cell r="K4084">
            <v>995496.61</v>
          </cell>
          <cell r="L4084">
            <v>1014760.92</v>
          </cell>
          <cell r="M4084">
            <v>684271.46</v>
          </cell>
          <cell r="N4084">
            <v>561430.09</v>
          </cell>
          <cell r="O4084">
            <v>198700.73</v>
          </cell>
          <cell r="P4084">
            <v>1271960</v>
          </cell>
          <cell r="Q4084">
            <v>248811.34</v>
          </cell>
          <cell r="R4084">
            <v>558553.80000000005</v>
          </cell>
          <cell r="S4084">
            <v>647717.17000000004</v>
          </cell>
          <cell r="T4084">
            <v>631066.03</v>
          </cell>
          <cell r="V4084">
            <v>239591.54</v>
          </cell>
          <cell r="W4084">
            <v>263885.65999999997</v>
          </cell>
          <cell r="X4084">
            <v>244439.78</v>
          </cell>
          <cell r="Y4084">
            <v>230512.18</v>
          </cell>
          <cell r="Z4084">
            <v>202931.74</v>
          </cell>
          <cell r="AA4084">
            <v>204061.26</v>
          </cell>
          <cell r="AB4084">
            <v>211225.86</v>
          </cell>
          <cell r="AC4084">
            <v>270142.14</v>
          </cell>
          <cell r="AD4084">
            <v>283580.53999999998</v>
          </cell>
          <cell r="AE4084">
            <v>266228.83</v>
          </cell>
          <cell r="AF4084">
            <v>294875.15000000002</v>
          </cell>
          <cell r="AG4084">
            <v>252999.13</v>
          </cell>
          <cell r="AH4084">
            <v>292427.43</v>
          </cell>
          <cell r="AI4084">
            <v>34154.03</v>
          </cell>
          <cell r="AJ4084">
            <v>131456.13</v>
          </cell>
          <cell r="AK4084">
            <v>104461.52</v>
          </cell>
          <cell r="AL4084">
            <v>161346.01</v>
          </cell>
          <cell r="AN4084">
            <v>467566.14</v>
          </cell>
          <cell r="AO4084">
            <v>50748.52</v>
          </cell>
          <cell r="AP4084">
            <v>294984.28999999998</v>
          </cell>
          <cell r="AQ4084">
            <v>381591.91</v>
          </cell>
          <cell r="AR4084">
            <v>289509.18</v>
          </cell>
          <cell r="AS4084">
            <v>310565.95</v>
          </cell>
          <cell r="AT4084">
            <v>44135670.640000001</v>
          </cell>
          <cell r="AU4084">
            <v>358044.08</v>
          </cell>
          <cell r="AV4084">
            <v>219721.51</v>
          </cell>
          <cell r="AW4084">
            <v>342890.43</v>
          </cell>
          <cell r="AX4084">
            <v>381763.48</v>
          </cell>
          <cell r="AY4084">
            <v>6717259.1500000004</v>
          </cell>
          <cell r="AZ4084">
            <v>0</v>
          </cell>
          <cell r="BA4084">
            <v>118412282.76000001</v>
          </cell>
          <cell r="BC4084">
            <v>118412282.76000001</v>
          </cell>
          <cell r="BD4084">
            <v>-15899983.82</v>
          </cell>
        </row>
        <row r="4085">
          <cell r="A4085" t="str">
            <v>CBAG3502</v>
          </cell>
          <cell r="B4085" t="str">
            <v>Imp. Renda e Contribuição Social Diferidos</v>
          </cell>
          <cell r="C4085">
            <v>112429208.78</v>
          </cell>
          <cell r="D4085">
            <v>-585567764.86000001</v>
          </cell>
          <cell r="E4085">
            <v>8859570.7699999996</v>
          </cell>
          <cell r="F4085">
            <v>-4156936.5</v>
          </cell>
          <cell r="G4085">
            <v>11885254.84</v>
          </cell>
          <cell r="I4085">
            <v>581569.75</v>
          </cell>
          <cell r="J4085">
            <v>538201.61</v>
          </cell>
          <cell r="K4085">
            <v>283695.45</v>
          </cell>
          <cell r="L4085">
            <v>473877.01</v>
          </cell>
          <cell r="M4085">
            <v>159440.88</v>
          </cell>
          <cell r="N4085">
            <v>-19510.009999999998</v>
          </cell>
          <cell r="O4085">
            <v>462111.22</v>
          </cell>
          <cell r="P4085">
            <v>12007.5</v>
          </cell>
          <cell r="Q4085">
            <v>35985.21</v>
          </cell>
          <cell r="R4085">
            <v>110967.34</v>
          </cell>
          <cell r="S4085">
            <v>85216.85</v>
          </cell>
          <cell r="T4085">
            <v>66714.649999999994</v>
          </cell>
          <cell r="V4085">
            <v>310197.21999999997</v>
          </cell>
          <cell r="W4085">
            <v>360722.63</v>
          </cell>
          <cell r="X4085">
            <v>367783.34</v>
          </cell>
          <cell r="Y4085">
            <v>198023.73</v>
          </cell>
          <cell r="Z4085">
            <v>324735.74</v>
          </cell>
          <cell r="AA4085">
            <v>310680.87</v>
          </cell>
          <cell r="AB4085">
            <v>367884.87</v>
          </cell>
          <cell r="AC4085">
            <v>445289.66</v>
          </cell>
          <cell r="AD4085">
            <v>241441.17</v>
          </cell>
          <cell r="AE4085">
            <v>125245.34</v>
          </cell>
          <cell r="AF4085">
            <v>163388.32</v>
          </cell>
          <cell r="AG4085">
            <v>246739.22</v>
          </cell>
          <cell r="AH4085">
            <v>41562.58</v>
          </cell>
          <cell r="AI4085">
            <v>1562.61</v>
          </cell>
          <cell r="AJ4085">
            <v>3600.51</v>
          </cell>
          <cell r="AK4085">
            <v>4094.29</v>
          </cell>
          <cell r="AL4085">
            <v>4078.6</v>
          </cell>
          <cell r="AN4085">
            <v>931853.19</v>
          </cell>
          <cell r="AP4085">
            <v>41880.629999999997</v>
          </cell>
          <cell r="AQ4085">
            <v>18535.54</v>
          </cell>
          <cell r="AR4085">
            <v>245023.67</v>
          </cell>
          <cell r="AS4085">
            <v>205761.04</v>
          </cell>
          <cell r="AT4085">
            <v>-39734548.130000003</v>
          </cell>
          <cell r="AU4085">
            <v>406428.68</v>
          </cell>
          <cell r="AV4085">
            <v>698016.57</v>
          </cell>
          <cell r="AW4085">
            <v>1023609.33</v>
          </cell>
          <cell r="AX4085">
            <v>1059561.1100000001</v>
          </cell>
          <cell r="AY4085">
            <v>22577625.390000001</v>
          </cell>
          <cell r="AZ4085">
            <v>-164538658.49000001</v>
          </cell>
          <cell r="BA4085">
            <v>-627308270.27999997</v>
          </cell>
          <cell r="BB4085">
            <v>-1078353.8799999999</v>
          </cell>
          <cell r="BC4085">
            <v>-628386624.15999997</v>
          </cell>
          <cell r="BD4085">
            <v>-30250180.09</v>
          </cell>
        </row>
        <row r="4086">
          <cell r="A4086" t="str">
            <v>CBAG350201</v>
          </cell>
          <cell r="B4086" t="str">
            <v>Imposto de Renda Diferido</v>
          </cell>
          <cell r="C4086">
            <v>82668535.840000004</v>
          </cell>
          <cell r="D4086">
            <v>-430564532.98000002</v>
          </cell>
          <cell r="E4086">
            <v>6514390.2699999996</v>
          </cell>
          <cell r="F4086">
            <v>-3726257.67</v>
          </cell>
          <cell r="G4086">
            <v>8739157.9700000007</v>
          </cell>
          <cell r="I4086">
            <v>427624.82</v>
          </cell>
          <cell r="J4086">
            <v>395736.48</v>
          </cell>
          <cell r="K4086">
            <v>208599.61</v>
          </cell>
          <cell r="L4086">
            <v>348438.98</v>
          </cell>
          <cell r="M4086">
            <v>117235.93</v>
          </cell>
          <cell r="N4086">
            <v>-14345.61</v>
          </cell>
          <cell r="O4086">
            <v>339787.66</v>
          </cell>
          <cell r="P4086">
            <v>8829.0400000000009</v>
          </cell>
          <cell r="Q4086">
            <v>26459.71</v>
          </cell>
          <cell r="R4086">
            <v>81593.64</v>
          </cell>
          <cell r="S4086">
            <v>62659.46</v>
          </cell>
          <cell r="T4086">
            <v>49054.879999999997</v>
          </cell>
          <cell r="V4086">
            <v>228086.19</v>
          </cell>
          <cell r="W4086">
            <v>265237.23</v>
          </cell>
          <cell r="X4086">
            <v>270428.92</v>
          </cell>
          <cell r="Y4086">
            <v>145605.69</v>
          </cell>
          <cell r="Z4086">
            <v>238776.29</v>
          </cell>
          <cell r="AA4086">
            <v>228441.82</v>
          </cell>
          <cell r="AB4086">
            <v>270503.57</v>
          </cell>
          <cell r="AC4086">
            <v>327418.87</v>
          </cell>
          <cell r="AD4086">
            <v>177530.27</v>
          </cell>
          <cell r="AE4086">
            <v>92092.15</v>
          </cell>
          <cell r="AF4086">
            <v>120138.47</v>
          </cell>
          <cell r="AG4086">
            <v>181425.9</v>
          </cell>
          <cell r="AH4086">
            <v>30560.720000000001</v>
          </cell>
          <cell r="AI4086">
            <v>1148.99</v>
          </cell>
          <cell r="AJ4086">
            <v>2647.43</v>
          </cell>
          <cell r="AK4086">
            <v>3010.51</v>
          </cell>
          <cell r="AL4086">
            <v>2998.98</v>
          </cell>
          <cell r="AN4086">
            <v>685186.17</v>
          </cell>
          <cell r="AP4086">
            <v>30794.58</v>
          </cell>
          <cell r="AQ4086">
            <v>13629.07</v>
          </cell>
          <cell r="AR4086">
            <v>180164.46</v>
          </cell>
          <cell r="AS4086">
            <v>151294.88</v>
          </cell>
          <cell r="AT4086">
            <v>-29216579.510000002</v>
          </cell>
          <cell r="AU4086">
            <v>298844.62</v>
          </cell>
          <cell r="AV4086">
            <v>466457.44</v>
          </cell>
          <cell r="AW4086">
            <v>688523.33</v>
          </cell>
          <cell r="AX4086">
            <v>779237.84</v>
          </cell>
          <cell r="AY4086">
            <v>16601195.15</v>
          </cell>
          <cell r="AZ4086">
            <v>-120984307.72</v>
          </cell>
          <cell r="BA4086">
            <v>-462036539.66000003</v>
          </cell>
          <cell r="BB4086">
            <v>-1682526.77</v>
          </cell>
          <cell r="BC4086">
            <v>-463719066.43000001</v>
          </cell>
          <cell r="BD4086">
            <v>-22242779.48</v>
          </cell>
        </row>
        <row r="4087">
          <cell r="A4087" t="str">
            <v>7102201</v>
          </cell>
          <cell r="B4087" t="str">
            <v>IRPJ SOBRE REALIZACAO DE PREJUIZO FISCAL</v>
          </cell>
          <cell r="F4087">
            <v>785789.04</v>
          </cell>
          <cell r="BA4087">
            <v>785789.04</v>
          </cell>
          <cell r="BC4087">
            <v>785789.04</v>
          </cell>
        </row>
        <row r="4088">
          <cell r="A4088" t="str">
            <v>7102202</v>
          </cell>
          <cell r="B4088" t="str">
            <v>IRPJ APROPRIACAO DE PREJUIZO FISCAL</v>
          </cell>
          <cell r="C4088">
            <v>-6549494.2999999998</v>
          </cell>
          <cell r="D4088">
            <v>-48248755.82</v>
          </cell>
          <cell r="F4088">
            <v>-4512046.71</v>
          </cell>
          <cell r="AY4088">
            <v>7996737.0899999999</v>
          </cell>
          <cell r="AZ4088">
            <v>-11963929.039999999</v>
          </cell>
          <cell r="BA4088">
            <v>-63277488.780000001</v>
          </cell>
          <cell r="BC4088">
            <v>-63277488.780000001</v>
          </cell>
          <cell r="BD4088">
            <v>-11508029.470000001</v>
          </cell>
        </row>
        <row r="4089">
          <cell r="A4089" t="str">
            <v>7102211</v>
          </cell>
          <cell r="B4089" t="str">
            <v>IRPJ DIFERIDO</v>
          </cell>
          <cell r="C4089">
            <v>89218030.140000001</v>
          </cell>
          <cell r="D4089">
            <v>-382315777.16000003</v>
          </cell>
          <cell r="E4089">
            <v>6514390.2699999996</v>
          </cell>
          <cell r="G4089">
            <v>8739157.9700000007</v>
          </cell>
          <cell r="I4089">
            <v>427624.82</v>
          </cell>
          <cell r="J4089">
            <v>395736.48</v>
          </cell>
          <cell r="K4089">
            <v>208599.61</v>
          </cell>
          <cell r="L4089">
            <v>348438.98</v>
          </cell>
          <cell r="M4089">
            <v>117235.93</v>
          </cell>
          <cell r="N4089">
            <v>-14345.61</v>
          </cell>
          <cell r="O4089">
            <v>339787.66</v>
          </cell>
          <cell r="P4089">
            <v>8829.0400000000009</v>
          </cell>
          <cell r="Q4089">
            <v>26459.71</v>
          </cell>
          <cell r="R4089">
            <v>81593.64</v>
          </cell>
          <cell r="S4089">
            <v>62659.46</v>
          </cell>
          <cell r="T4089">
            <v>49054.879999999997</v>
          </cell>
          <cell r="V4089">
            <v>228086.19</v>
          </cell>
          <cell r="W4089">
            <v>265237.23</v>
          </cell>
          <cell r="X4089">
            <v>270428.92</v>
          </cell>
          <cell r="Y4089">
            <v>145605.69</v>
          </cell>
          <cell r="Z4089">
            <v>238776.29</v>
          </cell>
          <cell r="AA4089">
            <v>228441.82</v>
          </cell>
          <cell r="AB4089">
            <v>270503.57</v>
          </cell>
          <cell r="AC4089">
            <v>327418.87</v>
          </cell>
          <cell r="AD4089">
            <v>177530.27</v>
          </cell>
          <cell r="AE4089">
            <v>92092.15</v>
          </cell>
          <cell r="AF4089">
            <v>120138.47</v>
          </cell>
          <cell r="AG4089">
            <v>181425.9</v>
          </cell>
          <cell r="AH4089">
            <v>30560.720000000001</v>
          </cell>
          <cell r="AI4089">
            <v>1148.99</v>
          </cell>
          <cell r="AJ4089">
            <v>2647.43</v>
          </cell>
          <cell r="AK4089">
            <v>3010.51</v>
          </cell>
          <cell r="AL4089">
            <v>2998.98</v>
          </cell>
          <cell r="AN4089">
            <v>685186.17</v>
          </cell>
          <cell r="AP4089">
            <v>30794.58</v>
          </cell>
          <cell r="AQ4089">
            <v>13629.07</v>
          </cell>
          <cell r="AR4089">
            <v>180164.46</v>
          </cell>
          <cell r="AS4089">
            <v>151294.88</v>
          </cell>
          <cell r="AT4089">
            <v>-29216579.510000002</v>
          </cell>
          <cell r="AU4089">
            <v>298844.62</v>
          </cell>
          <cell r="AV4089">
            <v>466457.44</v>
          </cell>
          <cell r="AW4089">
            <v>688523.33</v>
          </cell>
          <cell r="AX4089">
            <v>779237.84</v>
          </cell>
          <cell r="AY4089">
            <v>8604458.0600000005</v>
          </cell>
          <cell r="AZ4089">
            <v>-109020378.68000001</v>
          </cell>
          <cell r="BA4089">
            <v>-399544839.92000002</v>
          </cell>
          <cell r="BB4089">
            <v>-1682526.77</v>
          </cell>
          <cell r="BC4089">
            <v>-401227366.69</v>
          </cell>
          <cell r="BD4089">
            <v>-10734750.01</v>
          </cell>
        </row>
        <row r="4090">
          <cell r="A4090" t="str">
            <v>CBAG350203</v>
          </cell>
          <cell r="B4090" t="str">
            <v>Contribuição Social Diferida</v>
          </cell>
          <cell r="C4090">
            <v>29760672.940000001</v>
          </cell>
          <cell r="D4090">
            <v>-155003231.88</v>
          </cell>
          <cell r="E4090">
            <v>2345180.5</v>
          </cell>
          <cell r="F4090">
            <v>-430678.83</v>
          </cell>
          <cell r="G4090">
            <v>3146096.87</v>
          </cell>
          <cell r="I4090">
            <v>153944.93</v>
          </cell>
          <cell r="J4090">
            <v>142465.13</v>
          </cell>
          <cell r="K4090">
            <v>75095.839999999997</v>
          </cell>
          <cell r="L4090">
            <v>125438.03</v>
          </cell>
          <cell r="M4090">
            <v>42204.95</v>
          </cell>
          <cell r="N4090">
            <v>-5164.3999999999996</v>
          </cell>
          <cell r="O4090">
            <v>122323.56</v>
          </cell>
          <cell r="P4090">
            <v>3178.46</v>
          </cell>
          <cell r="Q4090">
            <v>9525.5</v>
          </cell>
          <cell r="R4090">
            <v>29373.7</v>
          </cell>
          <cell r="S4090">
            <v>22557.39</v>
          </cell>
          <cell r="T4090">
            <v>17659.77</v>
          </cell>
          <cell r="V4090">
            <v>82111.03</v>
          </cell>
          <cell r="W4090">
            <v>95485.4</v>
          </cell>
          <cell r="X4090">
            <v>97354.42</v>
          </cell>
          <cell r="Y4090">
            <v>52418.04</v>
          </cell>
          <cell r="Z4090">
            <v>85959.45</v>
          </cell>
          <cell r="AA4090">
            <v>82239.05</v>
          </cell>
          <cell r="AB4090">
            <v>97381.3</v>
          </cell>
          <cell r="AC4090">
            <v>117870.79</v>
          </cell>
          <cell r="AD4090">
            <v>63910.9</v>
          </cell>
          <cell r="AE4090">
            <v>33153.19</v>
          </cell>
          <cell r="AF4090">
            <v>43249.85</v>
          </cell>
          <cell r="AG4090">
            <v>65313.32</v>
          </cell>
          <cell r="AH4090">
            <v>11001.86</v>
          </cell>
          <cell r="AI4090">
            <v>413.62</v>
          </cell>
          <cell r="AJ4090">
            <v>953.08</v>
          </cell>
          <cell r="AK4090">
            <v>1083.78</v>
          </cell>
          <cell r="AL4090">
            <v>1079.6199999999999</v>
          </cell>
          <cell r="AN4090">
            <v>246667.02</v>
          </cell>
          <cell r="AP4090">
            <v>11086.05</v>
          </cell>
          <cell r="AQ4090">
            <v>4906.47</v>
          </cell>
          <cell r="AR4090">
            <v>64859.21</v>
          </cell>
          <cell r="AS4090">
            <v>54466.16</v>
          </cell>
          <cell r="AT4090">
            <v>-10517968.619999999</v>
          </cell>
          <cell r="AU4090">
            <v>107584.06</v>
          </cell>
          <cell r="AV4090">
            <v>231559.13</v>
          </cell>
          <cell r="AW4090">
            <v>335086</v>
          </cell>
          <cell r="AX4090">
            <v>280323.27</v>
          </cell>
          <cell r="AY4090">
            <v>5976430.2400000002</v>
          </cell>
          <cell r="AZ4090">
            <v>-43554350.770000003</v>
          </cell>
          <cell r="BA4090">
            <v>-165271730.62</v>
          </cell>
          <cell r="BB4090">
            <v>604172.89</v>
          </cell>
          <cell r="BC4090">
            <v>-164667557.72999999</v>
          </cell>
          <cell r="BD4090">
            <v>-8007400.6100000003</v>
          </cell>
        </row>
        <row r="4091">
          <cell r="A4091" t="str">
            <v>7102001</v>
          </cell>
          <cell r="B4091" t="str">
            <v>CSLL SOBRE REALIZACAO PREJUIZO FISCAL</v>
          </cell>
          <cell r="F4091">
            <v>282884.03999999998</v>
          </cell>
          <cell r="BA4091">
            <v>282884.03999999998</v>
          </cell>
          <cell r="BC4091">
            <v>282884.03999999998</v>
          </cell>
        </row>
        <row r="4092">
          <cell r="A4092" t="str">
            <v>7102002</v>
          </cell>
          <cell r="B4092" t="str">
            <v>CSLL APROPRIACAO PREJUIZO FISCAL</v>
          </cell>
          <cell r="C4092">
            <v>-2357817.9500000002</v>
          </cell>
          <cell r="D4092">
            <v>-17369552.079999998</v>
          </cell>
          <cell r="F4092">
            <v>-713562.87</v>
          </cell>
          <cell r="AY4092">
            <v>2878825.34</v>
          </cell>
          <cell r="AZ4092">
            <v>-4307014.45</v>
          </cell>
          <cell r="BA4092">
            <v>-21869122.010000002</v>
          </cell>
          <cell r="BC4092">
            <v>-21869122.010000002</v>
          </cell>
          <cell r="BD4092">
            <v>-4142890.61</v>
          </cell>
        </row>
        <row r="4093">
          <cell r="A4093" t="str">
            <v>7102011</v>
          </cell>
          <cell r="B4093" t="str">
            <v>CSLL DIFERIDA</v>
          </cell>
          <cell r="C4093">
            <v>32118490.890000001</v>
          </cell>
          <cell r="D4093">
            <v>-137633679.80000001</v>
          </cell>
          <cell r="E4093">
            <v>2345180.5</v>
          </cell>
          <cell r="G4093">
            <v>3146096.87</v>
          </cell>
          <cell r="I4093">
            <v>153944.93</v>
          </cell>
          <cell r="J4093">
            <v>142465.13</v>
          </cell>
          <cell r="K4093">
            <v>75095.839999999997</v>
          </cell>
          <cell r="L4093">
            <v>125438.03</v>
          </cell>
          <cell r="M4093">
            <v>42204.95</v>
          </cell>
          <cell r="N4093">
            <v>-5164.3999999999996</v>
          </cell>
          <cell r="O4093">
            <v>122323.56</v>
          </cell>
          <cell r="P4093">
            <v>3178.46</v>
          </cell>
          <cell r="Q4093">
            <v>9525.5</v>
          </cell>
          <cell r="R4093">
            <v>29373.7</v>
          </cell>
          <cell r="S4093">
            <v>22557.39</v>
          </cell>
          <cell r="T4093">
            <v>17659.77</v>
          </cell>
          <cell r="V4093">
            <v>82111.03</v>
          </cell>
          <cell r="W4093">
            <v>95485.4</v>
          </cell>
          <cell r="X4093">
            <v>97354.42</v>
          </cell>
          <cell r="Y4093">
            <v>52418.04</v>
          </cell>
          <cell r="Z4093">
            <v>85959.45</v>
          </cell>
          <cell r="AA4093">
            <v>82239.05</v>
          </cell>
          <cell r="AB4093">
            <v>97381.3</v>
          </cell>
          <cell r="AC4093">
            <v>117870.79</v>
          </cell>
          <cell r="AD4093">
            <v>63910.9</v>
          </cell>
          <cell r="AE4093">
            <v>33153.19</v>
          </cell>
          <cell r="AF4093">
            <v>43249.85</v>
          </cell>
          <cell r="AG4093">
            <v>65313.32</v>
          </cell>
          <cell r="AH4093">
            <v>11001.86</v>
          </cell>
          <cell r="AI4093">
            <v>413.62</v>
          </cell>
          <cell r="AJ4093">
            <v>953.08</v>
          </cell>
          <cell r="AK4093">
            <v>1083.78</v>
          </cell>
          <cell r="AL4093">
            <v>1079.6199999999999</v>
          </cell>
          <cell r="AN4093">
            <v>246667.02</v>
          </cell>
          <cell r="AP4093">
            <v>11086.05</v>
          </cell>
          <cell r="AQ4093">
            <v>4906.47</v>
          </cell>
          <cell r="AR4093">
            <v>64859.21</v>
          </cell>
          <cell r="AS4093">
            <v>54466.16</v>
          </cell>
          <cell r="AT4093">
            <v>-10517968.619999999</v>
          </cell>
          <cell r="AU4093">
            <v>107584.06</v>
          </cell>
          <cell r="AV4093">
            <v>231559.13</v>
          </cell>
          <cell r="AW4093">
            <v>335086</v>
          </cell>
          <cell r="AX4093">
            <v>280323.27</v>
          </cell>
          <cell r="AY4093">
            <v>3097604.9</v>
          </cell>
          <cell r="AZ4093">
            <v>-39247336.32</v>
          </cell>
          <cell r="BA4093">
            <v>-143685492.65000001</v>
          </cell>
          <cell r="BB4093">
            <v>604172.89</v>
          </cell>
          <cell r="BC4093">
            <v>-143081319.75999999</v>
          </cell>
          <cell r="BD4093">
            <v>-3864510</v>
          </cell>
        </row>
        <row r="4094">
          <cell r="A4094" t="str">
            <v>CBAG37</v>
          </cell>
          <cell r="B4094" t="str">
            <v>RESULTADO DE OPERAÇÕES DESCONTINUADAS</v>
          </cell>
          <cell r="BD4094">
            <v>-1185376052.49</v>
          </cell>
        </row>
        <row r="4095">
          <cell r="A4095" t="str">
            <v>7999901</v>
          </cell>
          <cell r="B4095" t="str">
            <v>RESULTADO DE OPERAÇÕES DESCONTINUADAS (BCS)</v>
          </cell>
        </row>
        <row r="4096">
          <cell r="A4096" t="str">
            <v>7999902</v>
          </cell>
          <cell r="B4096" t="str">
            <v>EQUIV PATRIMONIAL-PARTICIP SOCIET DESCONTINUADAS</v>
          </cell>
          <cell r="BD4096">
            <v>-68997564.829999998</v>
          </cell>
        </row>
        <row r="4097">
          <cell r="A4097" t="str">
            <v>7999903</v>
          </cell>
          <cell r="B4097" t="str">
            <v>RECEITAS DE OPERAÇÕES DESCONTINUADAS</v>
          </cell>
          <cell r="BD4097">
            <v>-2506837507.29</v>
          </cell>
        </row>
        <row r="4098">
          <cell r="A4098" t="str">
            <v>7999904</v>
          </cell>
          <cell r="B4098" t="str">
            <v>CUSTOS DE OPERAÇÕES DESCONTINUADAS</v>
          </cell>
          <cell r="BD4098">
            <v>782924781.54999995</v>
          </cell>
        </row>
        <row r="4099">
          <cell r="A4099" t="str">
            <v>7999905</v>
          </cell>
          <cell r="B4099" t="str">
            <v>IRPJ CORRENTE OPERAÇÕES DESCONTINUADAS</v>
          </cell>
          <cell r="BD4099">
            <v>337889041.91000003</v>
          </cell>
        </row>
        <row r="4100">
          <cell r="A4100" t="str">
            <v>7999906</v>
          </cell>
          <cell r="B4100" t="str">
            <v>CSLL CORRENTE OPERAÇÕES DESCONTINUADAS</v>
          </cell>
          <cell r="BD4100">
            <v>121640055.09</v>
          </cell>
        </row>
        <row r="4101">
          <cell r="A4101" t="str">
            <v>7999907</v>
          </cell>
          <cell r="B4101" t="str">
            <v>IRPJ DIFERIDO OPERAÇÕES DESCONTINUADAS</v>
          </cell>
          <cell r="BD4101">
            <v>108827309.62</v>
          </cell>
        </row>
        <row r="4102">
          <cell r="A4102" t="str">
            <v>7999908</v>
          </cell>
          <cell r="B4102" t="str">
            <v>CSLL DIFERIDA OPERAÇÕES DESCONTINUADAS</v>
          </cell>
          <cell r="BD4102">
            <v>39177831.460000001</v>
          </cell>
        </row>
        <row r="4103">
          <cell r="A4103" t="str">
            <v>CBAG9</v>
          </cell>
          <cell r="B4103" t="str">
            <v>Transitórias</v>
          </cell>
          <cell r="C4103">
            <v>0</v>
          </cell>
          <cell r="D4103">
            <v>0</v>
          </cell>
          <cell r="H4103">
            <v>0</v>
          </cell>
          <cell r="I4103">
            <v>0</v>
          </cell>
          <cell r="J4103">
            <v>0</v>
          </cell>
          <cell r="K4103">
            <v>0</v>
          </cell>
          <cell r="L4103">
            <v>0</v>
          </cell>
          <cell r="M4103">
            <v>0</v>
          </cell>
          <cell r="N4103">
            <v>0</v>
          </cell>
          <cell r="O4103">
            <v>0</v>
          </cell>
          <cell r="Q4103">
            <v>0</v>
          </cell>
          <cell r="R4103">
            <v>0</v>
          </cell>
          <cell r="S4103">
            <v>0</v>
          </cell>
          <cell r="T4103">
            <v>0</v>
          </cell>
          <cell r="U4103">
            <v>0</v>
          </cell>
          <cell r="V4103">
            <v>0</v>
          </cell>
          <cell r="W4103">
            <v>0</v>
          </cell>
          <cell r="X4103">
            <v>0</v>
          </cell>
          <cell r="Y4103">
            <v>0</v>
          </cell>
          <cell r="Z4103">
            <v>0</v>
          </cell>
          <cell r="AA4103">
            <v>0</v>
          </cell>
          <cell r="AB4103">
            <v>0</v>
          </cell>
          <cell r="AC4103">
            <v>0</v>
          </cell>
          <cell r="AD4103">
            <v>0</v>
          </cell>
          <cell r="AE4103">
            <v>0</v>
          </cell>
          <cell r="AF4103">
            <v>0</v>
          </cell>
          <cell r="AG4103">
            <v>0</v>
          </cell>
          <cell r="AH4103">
            <v>0</v>
          </cell>
          <cell r="AI4103">
            <v>0</v>
          </cell>
          <cell r="AJ4103">
            <v>0</v>
          </cell>
          <cell r="AK4103">
            <v>0</v>
          </cell>
          <cell r="AL4103">
            <v>0</v>
          </cell>
          <cell r="AT4103">
            <v>0</v>
          </cell>
          <cell r="AU4103">
            <v>0</v>
          </cell>
          <cell r="AV4103">
            <v>0</v>
          </cell>
          <cell r="AW4103">
            <v>0</v>
          </cell>
          <cell r="AY4103">
            <v>0</v>
          </cell>
          <cell r="AZ4103">
            <v>0</v>
          </cell>
          <cell r="BA4103">
            <v>0</v>
          </cell>
          <cell r="BB4103">
            <v>37313663.68</v>
          </cell>
          <cell r="BC4103">
            <v>37313663.68</v>
          </cell>
          <cell r="BD4103">
            <v>0</v>
          </cell>
        </row>
        <row r="4104">
          <cell r="A4104" t="str">
            <v>CBAG97</v>
          </cell>
          <cell r="B4104" t="str">
            <v>Lucro/Prejuízo</v>
          </cell>
          <cell r="BB4104">
            <v>37313663.68</v>
          </cell>
          <cell r="BC4104">
            <v>37313663.68</v>
          </cell>
        </row>
        <row r="4105">
          <cell r="A4105" t="str">
            <v>7101000</v>
          </cell>
          <cell r="B4105" t="str">
            <v>LUCRO DO EXERCICIO</v>
          </cell>
        </row>
        <row r="4106">
          <cell r="A4106" t="str">
            <v>7103300</v>
          </cell>
          <cell r="B4106" t="str">
            <v>TITULARES DE PARTES BENEFICIARIAS</v>
          </cell>
          <cell r="BB4106">
            <v>37313663.68</v>
          </cell>
          <cell r="BC4106">
            <v>37313663.68</v>
          </cell>
        </row>
        <row r="4107">
          <cell r="A4107" t="str">
            <v>Não atrib. Item(s)</v>
          </cell>
          <cell r="B4107" t="str">
            <v/>
          </cell>
          <cell r="C4107">
            <v>1704051515.6300001</v>
          </cell>
          <cell r="D4107">
            <v>-229777835.53999999</v>
          </cell>
          <cell r="E4107">
            <v>179202719.25</v>
          </cell>
          <cell r="F4107">
            <v>-690337.77</v>
          </cell>
          <cell r="G4107">
            <v>-267492379.84999999</v>
          </cell>
          <cell r="H4107">
            <v>-2505435.06</v>
          </cell>
          <cell r="I4107">
            <v>7615694.2800000003</v>
          </cell>
          <cell r="J4107">
            <v>8873235.5899999999</v>
          </cell>
          <cell r="K4107">
            <v>-1232855.4099999999</v>
          </cell>
          <cell r="L4107">
            <v>11475997.890000001</v>
          </cell>
          <cell r="M4107">
            <v>4470098.33</v>
          </cell>
          <cell r="N4107">
            <v>5976755.5700000003</v>
          </cell>
          <cell r="O4107">
            <v>-197022.48</v>
          </cell>
          <cell r="P4107">
            <v>26563840.699999999</v>
          </cell>
          <cell r="Q4107">
            <v>1396572.1599999999</v>
          </cell>
          <cell r="R4107">
            <v>4242737.4400000004</v>
          </cell>
          <cell r="S4107">
            <v>5872202.1900000004</v>
          </cell>
          <cell r="T4107">
            <v>5980665.2599999998</v>
          </cell>
          <cell r="U4107">
            <v>-44960777.840000004</v>
          </cell>
          <cell r="V4107">
            <v>5364433.3899999997</v>
          </cell>
          <cell r="W4107">
            <v>7010265.3499999996</v>
          </cell>
          <cell r="X4107">
            <v>-125540.91</v>
          </cell>
          <cell r="Y4107">
            <v>2397214.85</v>
          </cell>
          <cell r="Z4107">
            <v>2341074.6</v>
          </cell>
          <cell r="AA4107">
            <v>1631855.09</v>
          </cell>
          <cell r="AB4107">
            <v>1695467.7</v>
          </cell>
          <cell r="AC4107">
            <v>3375746.28</v>
          </cell>
          <cell r="AD4107">
            <v>6087376.6900000004</v>
          </cell>
          <cell r="AE4107">
            <v>-37197.919999999998</v>
          </cell>
          <cell r="AF4107">
            <v>282849.58</v>
          </cell>
          <cell r="AG4107">
            <v>1962567.04</v>
          </cell>
          <cell r="AH4107">
            <v>4530419.01</v>
          </cell>
          <cell r="AI4107">
            <v>-665047.11</v>
          </cell>
          <cell r="AJ4107">
            <v>1608860.6</v>
          </cell>
          <cell r="AK4107">
            <v>493890.49</v>
          </cell>
          <cell r="AL4107">
            <v>2707191.87</v>
          </cell>
          <cell r="AM4107">
            <v>5188459.2</v>
          </cell>
          <cell r="AN4107">
            <v>2072637.22</v>
          </cell>
          <cell r="AO4107">
            <v>16687475.08</v>
          </cell>
          <cell r="AP4107">
            <v>3598057.41</v>
          </cell>
          <cell r="AQ4107">
            <v>4308582.3499999996</v>
          </cell>
          <cell r="AR4107">
            <v>3304861.05</v>
          </cell>
          <cell r="AS4107">
            <v>4901955</v>
          </cell>
          <cell r="AT4107">
            <v>245420954.40000001</v>
          </cell>
          <cell r="AU4107">
            <v>10738489.91</v>
          </cell>
          <cell r="AV4107">
            <v>28005950.469999999</v>
          </cell>
          <cell r="AW4107">
            <v>40753154.340000004</v>
          </cell>
          <cell r="AX4107">
            <v>24276535.34</v>
          </cell>
          <cell r="AY4107">
            <v>108375545.81</v>
          </cell>
          <cell r="AZ4107">
            <v>1112006700.8499999</v>
          </cell>
          <cell r="BA4107">
            <v>3069166175.3699999</v>
          </cell>
          <cell r="BB4107">
            <v>-1958543583.72</v>
          </cell>
          <cell r="BC4107">
            <v>1110622591.6500001</v>
          </cell>
          <cell r="BD4107">
            <v>3607264769.9099998</v>
          </cell>
        </row>
      </sheetData>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ítico Gerencial"/>
      <sheetName val="Analítico Publicação"/>
      <sheetName val="BExRepositorySheet"/>
      <sheetName val="Gerencial"/>
      <sheetName val="Publicação"/>
      <sheetName val="Ebitda e Lucro"/>
    </sheetNames>
    <sheetDataSet>
      <sheetData sheetId="0"/>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
    <pageSetUpPr fitToPage="1"/>
  </sheetPr>
  <dimension ref="C1:Z41"/>
  <sheetViews>
    <sheetView zoomScale="80" zoomScaleNormal="80" workbookViewId="0">
      <selection activeCell="AD28" sqref="AD28"/>
    </sheetView>
  </sheetViews>
  <sheetFormatPr defaultColWidth="9.140625" defaultRowHeight="15"/>
  <cols>
    <col min="1" max="1" width="4.7109375" style="1" customWidth="1"/>
    <col min="2" max="22" width="9.140625" style="1"/>
    <col min="23" max="23" width="2.5703125" style="1" customWidth="1"/>
    <col min="24" max="16384" width="9.140625" style="1"/>
  </cols>
  <sheetData>
    <row r="1" spans="3:26">
      <c r="C1" s="1025"/>
      <c r="D1" s="1025"/>
      <c r="E1" s="1025"/>
      <c r="F1" s="1025"/>
      <c r="G1" s="1025"/>
      <c r="H1" s="1025"/>
      <c r="I1" s="1025"/>
      <c r="J1" s="1025"/>
      <c r="K1" s="1025"/>
      <c r="L1" s="1025"/>
      <c r="M1" s="1025"/>
      <c r="N1" s="1025"/>
      <c r="O1" s="1025"/>
      <c r="P1" s="1025"/>
      <c r="Q1" s="1025"/>
      <c r="R1" s="1025"/>
      <c r="S1" s="1025"/>
      <c r="T1" s="1025"/>
      <c r="U1" s="1025"/>
      <c r="V1" s="1025"/>
      <c r="W1" s="1025"/>
      <c r="X1" s="1025"/>
      <c r="Y1" s="1025"/>
    </row>
    <row r="2" spans="3:26">
      <c r="C2" s="1025"/>
      <c r="D2" s="1025"/>
      <c r="E2" s="1025"/>
      <c r="F2" s="1025"/>
      <c r="G2" s="1025"/>
      <c r="H2" s="1025"/>
      <c r="I2" s="1025"/>
      <c r="J2" s="1025"/>
      <c r="K2" s="1025"/>
      <c r="L2" s="1025"/>
      <c r="M2" s="1025"/>
      <c r="N2" s="1025"/>
      <c r="O2" s="1025"/>
      <c r="P2" s="1025"/>
      <c r="Q2" s="1025"/>
      <c r="R2" s="1025"/>
      <c r="S2" s="1025"/>
      <c r="T2" s="1025"/>
      <c r="U2" s="1025"/>
      <c r="V2" s="1025"/>
      <c r="W2" s="1025"/>
      <c r="X2" s="1025"/>
      <c r="Y2" s="1025"/>
    </row>
    <row r="3" spans="3:26">
      <c r="C3" s="1025"/>
      <c r="D3" s="1025"/>
      <c r="E3" s="1025"/>
      <c r="F3" s="1025"/>
      <c r="G3" s="1025"/>
      <c r="H3" s="1025"/>
      <c r="I3" s="1025"/>
      <c r="J3" s="1025"/>
      <c r="K3" s="1025"/>
      <c r="L3" s="1025"/>
      <c r="M3" s="1025"/>
      <c r="N3" s="1025"/>
      <c r="O3" s="1025"/>
      <c r="P3" s="1025"/>
      <c r="Q3" s="1025"/>
      <c r="R3" s="1025"/>
      <c r="S3" s="1025"/>
      <c r="T3" s="1025"/>
      <c r="U3" s="1025"/>
      <c r="V3" s="1025"/>
      <c r="W3" s="1025"/>
      <c r="X3" s="1025"/>
      <c r="Y3" s="1025"/>
    </row>
    <row r="4" spans="3:26">
      <c r="C4" s="1025"/>
      <c r="D4" s="1025"/>
      <c r="E4" s="1025"/>
      <c r="F4" s="1025"/>
      <c r="G4" s="1025"/>
      <c r="H4" s="1025"/>
      <c r="I4" s="1025"/>
      <c r="J4" s="1025"/>
      <c r="K4" s="1025"/>
      <c r="L4" s="1025"/>
      <c r="M4" s="1025"/>
      <c r="N4" s="1025"/>
      <c r="O4" s="1025"/>
      <c r="P4" s="1025"/>
      <c r="Q4" s="1025"/>
      <c r="R4" s="1025"/>
      <c r="S4" s="1025"/>
      <c r="T4" s="1025"/>
      <c r="U4" s="1025"/>
      <c r="V4" s="1025"/>
      <c r="W4" s="1025"/>
      <c r="X4" s="1025"/>
      <c r="Y4" s="1025"/>
    </row>
    <row r="5" spans="3:26">
      <c r="C5" s="1025"/>
      <c r="D5" s="1025"/>
      <c r="E5" s="1025"/>
      <c r="F5" s="1025"/>
      <c r="G5" s="1025"/>
      <c r="H5" s="1025"/>
      <c r="I5" s="1025"/>
      <c r="J5" s="1025"/>
      <c r="K5" s="1025"/>
      <c r="L5" s="1025"/>
      <c r="M5" s="1025"/>
      <c r="N5" s="1025"/>
      <c r="O5" s="1025"/>
      <c r="P5" s="1025"/>
      <c r="Q5" s="1025"/>
      <c r="R5" s="1025"/>
      <c r="S5" s="1025"/>
      <c r="T5" s="1025"/>
      <c r="U5" s="1025"/>
      <c r="V5" s="1025"/>
      <c r="W5" s="1025"/>
      <c r="X5" s="1025"/>
      <c r="Y5" s="1025"/>
    </row>
    <row r="6" spans="3:26">
      <c r="C6" s="1025"/>
      <c r="D6" s="1025"/>
      <c r="E6" s="1025"/>
      <c r="F6" s="1025"/>
      <c r="G6" s="1025"/>
      <c r="H6" s="1025"/>
      <c r="I6" s="1025"/>
      <c r="J6" s="1025"/>
      <c r="K6" s="1025"/>
      <c r="L6" s="1025"/>
      <c r="M6" s="1025"/>
      <c r="N6" s="1025"/>
      <c r="O6" s="1025"/>
      <c r="P6" s="1025"/>
      <c r="Q6" s="1025"/>
      <c r="R6" s="1025"/>
      <c r="S6" s="1025"/>
      <c r="T6" s="1025"/>
      <c r="U6" s="1025"/>
      <c r="V6" s="1025"/>
      <c r="W6" s="1025"/>
      <c r="X6" s="1025"/>
      <c r="Y6" s="1025"/>
    </row>
    <row r="7" spans="3:26">
      <c r="E7" s="580"/>
      <c r="F7" s="580"/>
      <c r="G7" s="580"/>
      <c r="H7" s="580"/>
      <c r="I7" s="580"/>
      <c r="J7" s="580"/>
      <c r="K7" s="580"/>
      <c r="L7" s="580"/>
      <c r="M7" s="580"/>
      <c r="N7" s="580"/>
      <c r="O7" s="580"/>
      <c r="P7" s="580"/>
      <c r="Q7" s="580"/>
      <c r="R7" s="580"/>
      <c r="S7" s="580"/>
      <c r="T7" s="580"/>
      <c r="U7" s="580"/>
      <c r="V7" s="580"/>
      <c r="W7" s="580"/>
    </row>
    <row r="8" spans="3:26">
      <c r="E8" s="580"/>
      <c r="F8" s="580"/>
      <c r="G8" s="580"/>
      <c r="H8" s="580"/>
      <c r="I8" s="580"/>
      <c r="J8" s="580"/>
      <c r="K8" s="580"/>
      <c r="L8" s="580"/>
      <c r="M8" s="580"/>
      <c r="N8" s="580"/>
      <c r="O8" s="580"/>
      <c r="P8" s="580"/>
      <c r="Q8" s="580"/>
      <c r="R8" s="580"/>
      <c r="S8" s="580"/>
      <c r="T8" s="580"/>
      <c r="U8" s="580"/>
      <c r="V8" s="580"/>
      <c r="W8" s="580"/>
      <c r="Z8" s="1" t="s">
        <v>0</v>
      </c>
    </row>
    <row r="9" spans="3:26">
      <c r="E9" s="580"/>
      <c r="F9" s="580"/>
      <c r="G9" s="580"/>
      <c r="H9" s="580"/>
      <c r="I9" s="580"/>
      <c r="J9" s="580"/>
      <c r="K9" s="580"/>
      <c r="L9" s="580"/>
      <c r="M9" s="580"/>
      <c r="N9" s="580"/>
      <c r="O9" s="580"/>
      <c r="P9" s="580"/>
      <c r="Q9" s="580"/>
      <c r="R9" s="580"/>
      <c r="S9" s="580"/>
      <c r="T9" s="580"/>
      <c r="U9" s="580"/>
      <c r="V9" s="580"/>
      <c r="W9" s="580"/>
    </row>
    <row r="10" spans="3:26">
      <c r="E10" s="580"/>
      <c r="F10" s="580"/>
      <c r="G10" s="580"/>
      <c r="H10" s="580"/>
      <c r="I10" s="580"/>
      <c r="J10" s="580"/>
      <c r="K10" s="580"/>
      <c r="L10" s="580"/>
      <c r="M10" s="580"/>
      <c r="N10" s="580"/>
      <c r="O10" s="580"/>
      <c r="P10" s="580"/>
      <c r="Q10" s="580"/>
      <c r="R10" s="580"/>
      <c r="S10" s="580"/>
      <c r="T10" s="580"/>
      <c r="U10" s="580"/>
      <c r="V10" s="580"/>
      <c r="W10" s="580"/>
    </row>
    <row r="11" spans="3:26">
      <c r="E11" s="580"/>
      <c r="F11" s="580"/>
      <c r="G11" s="580"/>
      <c r="H11" s="580"/>
      <c r="I11" s="580"/>
      <c r="J11" s="580"/>
      <c r="K11" s="580"/>
      <c r="L11" s="580"/>
      <c r="M11" s="580"/>
      <c r="N11" s="580"/>
      <c r="O11" s="580"/>
      <c r="P11" s="580"/>
      <c r="Q11" s="580"/>
      <c r="R11" s="580"/>
      <c r="S11" s="580"/>
      <c r="T11" s="580"/>
      <c r="U11" s="580"/>
      <c r="V11" s="580"/>
      <c r="W11" s="580"/>
    </row>
    <row r="41" ht="5.25" customHeight="1"/>
  </sheetData>
  <printOptions horizontalCentered="1" verticalCentered="1"/>
  <pageMargins left="0.51181102362204722" right="0.51181102362204722" top="0.78740157480314965" bottom="0.78740157480314965" header="0.31496062992125984" footer="0.31496062992125984"/>
  <pageSetup paperSize="8"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6">
    <pageSetUpPr fitToPage="1"/>
  </sheetPr>
  <dimension ref="B4:J46"/>
  <sheetViews>
    <sheetView zoomScale="90" zoomScaleNormal="90" workbookViewId="0">
      <selection sqref="A1:I43"/>
    </sheetView>
  </sheetViews>
  <sheetFormatPr defaultRowHeight="15"/>
  <cols>
    <col min="1" max="1" width="2" style="1" customWidth="1"/>
    <col min="2" max="2" width="57" style="1" bestFit="1" customWidth="1"/>
    <col min="3" max="4" width="14.42578125" style="1" bestFit="1" customWidth="1"/>
    <col min="5" max="5" width="10.7109375" style="1" customWidth="1"/>
    <col min="6" max="6" width="15.42578125" style="1" bestFit="1" customWidth="1"/>
    <col min="7" max="7" width="15.5703125" style="1" bestFit="1" customWidth="1"/>
    <col min="8" max="8" width="10.7109375" style="1" customWidth="1"/>
    <col min="9" max="9" width="2.28515625" style="1" customWidth="1"/>
    <col min="10" max="16384" width="9.140625" style="1"/>
  </cols>
  <sheetData>
    <row r="4" spans="2:10" ht="35.25" customHeight="1"/>
    <row r="6" spans="2:10" ht="15" customHeight="1">
      <c r="B6" s="1064"/>
      <c r="C6" s="1065"/>
      <c r="D6" s="1065"/>
      <c r="E6" s="798"/>
      <c r="H6" s="798" t="s">
        <v>43</v>
      </c>
    </row>
    <row r="7" spans="2:10" ht="15" customHeight="1">
      <c r="B7" s="799" t="s">
        <v>259</v>
      </c>
      <c r="C7" s="800" t="s">
        <v>817</v>
      </c>
      <c r="D7" s="800" t="s">
        <v>819</v>
      </c>
      <c r="E7" s="800" t="s">
        <v>5</v>
      </c>
      <c r="F7" s="800" t="s">
        <v>821</v>
      </c>
      <c r="G7" s="800" t="s">
        <v>822</v>
      </c>
      <c r="H7" s="800" t="s">
        <v>5</v>
      </c>
    </row>
    <row r="8" spans="2:10">
      <c r="B8" s="801" t="s">
        <v>260</v>
      </c>
      <c r="C8" s="802">
        <v>1816194</v>
      </c>
      <c r="D8" s="802">
        <v>1746138</v>
      </c>
      <c r="E8" s="803">
        <v>4.0120540300938368</v>
      </c>
      <c r="F8" s="802">
        <v>5831298</v>
      </c>
      <c r="G8" s="802">
        <v>4816963</v>
      </c>
      <c r="H8" s="803">
        <v>21.057562617773897</v>
      </c>
    </row>
    <row r="9" spans="2:10">
      <c r="B9" s="804" t="s">
        <v>261</v>
      </c>
      <c r="C9" s="805">
        <v>866777</v>
      </c>
      <c r="D9" s="805">
        <v>783534</v>
      </c>
      <c r="E9" s="806">
        <v>10.624044393734033</v>
      </c>
      <c r="F9" s="805">
        <v>2736461</v>
      </c>
      <c r="G9" s="805">
        <v>2133650</v>
      </c>
      <c r="H9" s="806">
        <v>28.252571883860988</v>
      </c>
    </row>
    <row r="10" spans="2:10">
      <c r="B10" s="804" t="s">
        <v>262</v>
      </c>
      <c r="C10" s="805">
        <v>173431</v>
      </c>
      <c r="D10" s="805">
        <v>198150</v>
      </c>
      <c r="E10" s="806">
        <v>-12.474892758011602</v>
      </c>
      <c r="F10" s="805">
        <v>527212</v>
      </c>
      <c r="G10" s="805">
        <v>533185</v>
      </c>
      <c r="H10" s="806">
        <v>-1.1202490692723943</v>
      </c>
    </row>
    <row r="11" spans="2:10">
      <c r="B11" s="807" t="s">
        <v>263</v>
      </c>
      <c r="C11" s="805">
        <v>416827</v>
      </c>
      <c r="D11" s="805">
        <v>404894</v>
      </c>
      <c r="E11" s="806">
        <v>2.947191116687331</v>
      </c>
      <c r="F11" s="805">
        <v>1371374</v>
      </c>
      <c r="G11" s="805">
        <v>1143960</v>
      </c>
      <c r="H11" s="806">
        <v>19.879541242700792</v>
      </c>
    </row>
    <row r="12" spans="2:10">
      <c r="B12" s="808" t="s">
        <v>264</v>
      </c>
      <c r="C12" s="805">
        <v>183580</v>
      </c>
      <c r="D12" s="805">
        <v>173464</v>
      </c>
      <c r="E12" s="806">
        <v>5.8317575981183367</v>
      </c>
      <c r="F12" s="805">
        <v>615340</v>
      </c>
      <c r="G12" s="805">
        <v>492363</v>
      </c>
      <c r="H12" s="806">
        <v>24.976897126713425</v>
      </c>
    </row>
    <row r="13" spans="2:10">
      <c r="B13" s="808" t="s">
        <v>265</v>
      </c>
      <c r="C13" s="805">
        <v>63484</v>
      </c>
      <c r="D13" s="805">
        <v>58749</v>
      </c>
      <c r="E13" s="806">
        <v>8.059711654666458</v>
      </c>
      <c r="F13" s="805">
        <v>212449</v>
      </c>
      <c r="G13" s="805">
        <v>165383</v>
      </c>
      <c r="H13" s="806">
        <v>28.458789597479782</v>
      </c>
    </row>
    <row r="14" spans="2:10">
      <c r="B14" s="808" t="s">
        <v>266</v>
      </c>
      <c r="C14" s="805">
        <v>50113</v>
      </c>
      <c r="D14" s="805">
        <v>47619</v>
      </c>
      <c r="E14" s="806">
        <v>5.2374052374052349</v>
      </c>
      <c r="F14" s="805">
        <v>141632</v>
      </c>
      <c r="G14" s="805">
        <v>132914</v>
      </c>
      <c r="H14" s="806">
        <v>6.5591284590035714</v>
      </c>
    </row>
    <row r="15" spans="2:10">
      <c r="B15" s="808" t="s">
        <v>267</v>
      </c>
      <c r="C15" s="805">
        <v>61982</v>
      </c>
      <c r="D15" s="805">
        <v>79728</v>
      </c>
      <c r="E15" s="806">
        <v>-22.258177804535418</v>
      </c>
      <c r="F15" s="805">
        <v>226830</v>
      </c>
      <c r="G15" s="805">
        <v>215508</v>
      </c>
      <c r="H15" s="806">
        <v>5.2536332757948667</v>
      </c>
      <c r="J15" s="515"/>
    </row>
    <row r="16" spans="2:10">
      <c r="B16" s="809" t="s">
        <v>268</v>
      </c>
      <c r="C16" s="810">
        <v>283646</v>
      </c>
      <c r="D16" s="810">
        <v>228204</v>
      </c>
      <c r="E16" s="811">
        <v>24.294929098525884</v>
      </c>
      <c r="F16" s="810">
        <v>826980</v>
      </c>
      <c r="G16" s="810">
        <v>652981</v>
      </c>
      <c r="H16" s="811">
        <v>26.646870276470523</v>
      </c>
    </row>
    <row r="17" spans="2:9">
      <c r="B17" s="809" t="s">
        <v>8</v>
      </c>
      <c r="C17" s="810">
        <v>65329</v>
      </c>
      <c r="D17" s="810">
        <v>50123</v>
      </c>
      <c r="E17" s="811">
        <v>30.337370069628712</v>
      </c>
      <c r="F17" s="810">
        <v>88072</v>
      </c>
      <c r="G17" s="810">
        <v>146659</v>
      </c>
      <c r="H17" s="811">
        <v>-39.947769997068029</v>
      </c>
    </row>
    <row r="18" spans="2:9">
      <c r="B18" s="804" t="s">
        <v>269</v>
      </c>
      <c r="C18" s="805">
        <v>4068</v>
      </c>
      <c r="D18" s="805">
        <v>4952</v>
      </c>
      <c r="E18" s="806">
        <v>-17.8513731825525</v>
      </c>
      <c r="F18" s="805">
        <v>16471</v>
      </c>
      <c r="G18" s="805">
        <v>15172</v>
      </c>
      <c r="H18" s="806">
        <v>8.561824413393083</v>
      </c>
    </row>
    <row r="19" spans="2:9">
      <c r="B19" s="808" t="s">
        <v>270</v>
      </c>
      <c r="C19" s="805">
        <v>61261</v>
      </c>
      <c r="D19" s="805">
        <v>45171</v>
      </c>
      <c r="E19" s="806">
        <v>35.620198800115112</v>
      </c>
      <c r="F19" s="805">
        <v>71601</v>
      </c>
      <c r="G19" s="805">
        <v>131487</v>
      </c>
      <c r="H19" s="806">
        <v>0</v>
      </c>
    </row>
    <row r="20" spans="2:9">
      <c r="B20" s="809" t="s">
        <v>254</v>
      </c>
      <c r="C20" s="812">
        <v>2920059</v>
      </c>
      <c r="D20" s="812">
        <v>2618520</v>
      </c>
      <c r="E20" s="811">
        <v>11.515627148160036</v>
      </c>
      <c r="F20" s="812">
        <v>8874798</v>
      </c>
      <c r="G20" s="812">
        <v>7345705</v>
      </c>
      <c r="H20" s="811">
        <v>20.816150389921727</v>
      </c>
    </row>
    <row r="21" spans="2:9">
      <c r="B21" s="804" t="s">
        <v>261</v>
      </c>
      <c r="C21" s="805">
        <v>957338</v>
      </c>
      <c r="D21" s="805">
        <v>836588</v>
      </c>
      <c r="E21" s="806">
        <v>14.433628022395739</v>
      </c>
      <c r="F21" s="805">
        <v>2962998</v>
      </c>
      <c r="G21" s="805">
        <v>2341546</v>
      </c>
      <c r="H21" s="806">
        <v>26.540243070176707</v>
      </c>
    </row>
    <row r="22" spans="2:9">
      <c r="B22" s="804" t="s">
        <v>262</v>
      </c>
      <c r="C22" s="805">
        <v>338325</v>
      </c>
      <c r="D22" s="805">
        <v>307627</v>
      </c>
      <c r="E22" s="806">
        <v>9.9789680359656288</v>
      </c>
      <c r="F22" s="805">
        <v>965024</v>
      </c>
      <c r="G22" s="805">
        <v>763599</v>
      </c>
      <c r="H22" s="806">
        <v>26.378373989489255</v>
      </c>
    </row>
    <row r="23" spans="2:9">
      <c r="B23" s="807" t="s">
        <v>263</v>
      </c>
      <c r="C23" s="805">
        <v>521217</v>
      </c>
      <c r="D23" s="805">
        <v>472809</v>
      </c>
      <c r="E23" s="806">
        <v>10.23838378711066</v>
      </c>
      <c r="F23" s="805">
        <v>1644790</v>
      </c>
      <c r="G23" s="805">
        <v>1339634</v>
      </c>
      <c r="H23" s="806">
        <v>22.77905756348375</v>
      </c>
    </row>
    <row r="24" spans="2:9">
      <c r="B24" s="808" t="s">
        <v>264</v>
      </c>
      <c r="C24" s="805">
        <v>208072</v>
      </c>
      <c r="D24" s="805">
        <v>189694</v>
      </c>
      <c r="E24" s="806">
        <v>9.6882347359431584</v>
      </c>
      <c r="F24" s="805">
        <v>679621</v>
      </c>
      <c r="G24" s="805">
        <v>565426</v>
      </c>
      <c r="H24" s="806">
        <v>20.196276789535684</v>
      </c>
    </row>
    <row r="25" spans="2:9">
      <c r="B25" s="808" t="s">
        <v>265</v>
      </c>
      <c r="C25" s="805">
        <v>75184</v>
      </c>
      <c r="D25" s="805">
        <v>66894</v>
      </c>
      <c r="E25" s="806">
        <v>12.392740754028765</v>
      </c>
      <c r="F25" s="805">
        <v>241233</v>
      </c>
      <c r="G25" s="805">
        <v>192317</v>
      </c>
      <c r="H25" s="806">
        <v>25.435088941695216</v>
      </c>
    </row>
    <row r="26" spans="2:9">
      <c r="B26" s="808" t="s">
        <v>266</v>
      </c>
      <c r="C26" s="805">
        <v>52129</v>
      </c>
      <c r="D26" s="805">
        <v>52210</v>
      </c>
      <c r="E26" s="806">
        <v>-0.15514269297070005</v>
      </c>
      <c r="F26" s="805">
        <v>152137</v>
      </c>
      <c r="G26" s="805">
        <v>150045</v>
      </c>
      <c r="H26" s="806">
        <v>1.3942483921490112</v>
      </c>
    </row>
    <row r="27" spans="2:9">
      <c r="B27" s="808" t="s">
        <v>267</v>
      </c>
      <c r="C27" s="805">
        <v>57505</v>
      </c>
      <c r="D27" s="805">
        <v>64914</v>
      </c>
      <c r="E27" s="806">
        <v>-11.413562559694368</v>
      </c>
      <c r="F27" s="805">
        <v>194389</v>
      </c>
      <c r="G27" s="805">
        <v>179616</v>
      </c>
      <c r="H27" s="806">
        <v>8.224768394797799</v>
      </c>
    </row>
    <row r="28" spans="2:9">
      <c r="B28" s="808" t="s">
        <v>271</v>
      </c>
      <c r="C28" s="805">
        <v>666994</v>
      </c>
      <c r="D28" s="805">
        <v>588220</v>
      </c>
      <c r="E28" s="806">
        <v>13.391928190132951</v>
      </c>
      <c r="F28" s="805">
        <v>1912089</v>
      </c>
      <c r="G28" s="805">
        <v>1712820</v>
      </c>
      <c r="H28" s="806">
        <v>11.633972046099416</v>
      </c>
    </row>
    <row r="29" spans="2:9">
      <c r="B29" s="808" t="s">
        <v>272</v>
      </c>
      <c r="C29" s="805">
        <v>43295</v>
      </c>
      <c r="D29" s="805">
        <v>39564</v>
      </c>
      <c r="E29" s="806">
        <v>9.4302901627742344</v>
      </c>
      <c r="F29" s="805">
        <v>122517</v>
      </c>
      <c r="G29" s="805">
        <v>100702</v>
      </c>
      <c r="H29" s="806">
        <v>21.662926257671145</v>
      </c>
    </row>
    <row r="30" spans="2:9">
      <c r="B30" s="813" t="s">
        <v>273</v>
      </c>
      <c r="C30" s="810">
        <v>642002</v>
      </c>
      <c r="D30" s="810">
        <v>608079</v>
      </c>
      <c r="E30" s="811">
        <v>5.5787159234244266</v>
      </c>
      <c r="F30" s="810">
        <v>1860097</v>
      </c>
      <c r="G30" s="810">
        <v>1665959</v>
      </c>
      <c r="H30" s="811">
        <v>11.653227960592073</v>
      </c>
    </row>
    <row r="31" spans="2:9">
      <c r="B31" s="813" t="s">
        <v>11</v>
      </c>
      <c r="C31" s="810">
        <v>17190</v>
      </c>
      <c r="D31" s="810">
        <v>8284</v>
      </c>
      <c r="E31" s="811">
        <v>107.50845002414292</v>
      </c>
      <c r="F31" s="810">
        <v>49467</v>
      </c>
      <c r="G31" s="810">
        <v>41898</v>
      </c>
      <c r="H31" s="811">
        <v>18.065301446369752</v>
      </c>
    </row>
    <row r="32" spans="2:9">
      <c r="B32" s="813" t="s">
        <v>255</v>
      </c>
      <c r="C32" s="812">
        <v>463591</v>
      </c>
      <c r="D32" s="812">
        <v>301109</v>
      </c>
      <c r="E32" s="811">
        <v>53.96119013380536</v>
      </c>
      <c r="F32" s="812">
        <v>623895</v>
      </c>
      <c r="G32" s="812">
        <v>969376</v>
      </c>
      <c r="H32" s="811">
        <v>-35.639524807711354</v>
      </c>
      <c r="I32" s="814"/>
    </row>
    <row r="33" spans="2:9">
      <c r="B33" s="813" t="s">
        <v>274</v>
      </c>
      <c r="C33" s="812">
        <v>175668</v>
      </c>
      <c r="D33" s="812">
        <v>154416</v>
      </c>
      <c r="E33" s="811">
        <v>13.762822505439853</v>
      </c>
      <c r="F33" s="812">
        <v>425665</v>
      </c>
      <c r="G33" s="812">
        <v>412810</v>
      </c>
      <c r="H33" s="811">
        <v>3.1140234005959222</v>
      </c>
      <c r="I33" s="814"/>
    </row>
    <row r="34" spans="2:9">
      <c r="B34" s="808" t="s">
        <v>275</v>
      </c>
      <c r="C34" s="805">
        <v>162847</v>
      </c>
      <c r="D34" s="805">
        <v>112820</v>
      </c>
      <c r="E34" s="806">
        <v>44.342315192341772</v>
      </c>
      <c r="F34" s="805">
        <v>404046</v>
      </c>
      <c r="G34" s="805">
        <v>338573</v>
      </c>
      <c r="H34" s="806">
        <v>19.337927123545008</v>
      </c>
    </row>
    <row r="35" spans="2:9">
      <c r="B35" s="808" t="s">
        <v>276</v>
      </c>
      <c r="C35" s="805">
        <v>1942</v>
      </c>
      <c r="D35" s="805">
        <v>-1133</v>
      </c>
      <c r="E35" s="806">
        <v>0</v>
      </c>
      <c r="F35" s="805">
        <v>3696</v>
      </c>
      <c r="G35" s="805">
        <v>4619</v>
      </c>
      <c r="H35" s="806">
        <v>-19.98268023381684</v>
      </c>
    </row>
    <row r="36" spans="2:9">
      <c r="B36" s="808" t="s">
        <v>277</v>
      </c>
      <c r="C36" s="805">
        <v>10879</v>
      </c>
      <c r="D36" s="805">
        <v>42729</v>
      </c>
      <c r="E36" s="806">
        <v>0</v>
      </c>
      <c r="F36" s="805">
        <v>17923</v>
      </c>
      <c r="G36" s="805">
        <v>69618</v>
      </c>
      <c r="H36" s="806">
        <v>-74.255221350800085</v>
      </c>
    </row>
    <row r="37" spans="2:9">
      <c r="B37" s="809" t="s">
        <v>278</v>
      </c>
      <c r="C37" s="812">
        <v>6383679</v>
      </c>
      <c r="D37" s="812">
        <v>5714873</v>
      </c>
      <c r="E37" s="811">
        <v>11.702902234222879</v>
      </c>
      <c r="F37" s="812">
        <v>18580272</v>
      </c>
      <c r="G37" s="812">
        <v>16052351</v>
      </c>
      <c r="H37" s="811">
        <v>15.747979844198511</v>
      </c>
    </row>
    <row r="38" spans="2:9">
      <c r="B38" s="809" t="s">
        <v>279</v>
      </c>
      <c r="C38" s="812">
        <v>-2031314</v>
      </c>
      <c r="D38" s="812">
        <v>-1806881</v>
      </c>
      <c r="E38" s="811">
        <v>12.421017211426765</v>
      </c>
      <c r="F38" s="812">
        <v>-6024205</v>
      </c>
      <c r="G38" s="812">
        <v>-4982818</v>
      </c>
      <c r="H38" s="811">
        <v>20.899559245390865</v>
      </c>
    </row>
    <row r="39" spans="2:9">
      <c r="B39" s="808" t="s">
        <v>280</v>
      </c>
      <c r="C39" s="805">
        <v>-453255</v>
      </c>
      <c r="D39" s="805">
        <v>-406685</v>
      </c>
      <c r="E39" s="806">
        <v>11.451123105105921</v>
      </c>
      <c r="F39" s="805">
        <v>-1315394</v>
      </c>
      <c r="G39" s="805">
        <v>-1161128</v>
      </c>
      <c r="H39" s="806">
        <v>13.285873736573395</v>
      </c>
    </row>
    <row r="40" spans="2:9">
      <c r="B40" s="808" t="s">
        <v>281</v>
      </c>
      <c r="C40" s="805">
        <v>-794979</v>
      </c>
      <c r="D40" s="805">
        <v>-680989</v>
      </c>
      <c r="E40" s="806">
        <v>16.738890055492828</v>
      </c>
      <c r="F40" s="805">
        <v>-2436437</v>
      </c>
      <c r="G40" s="805">
        <v>-1744143</v>
      </c>
      <c r="H40" s="806">
        <v>39.692502277622886</v>
      </c>
    </row>
    <row r="41" spans="2:9">
      <c r="B41" s="808" t="s">
        <v>282</v>
      </c>
      <c r="C41" s="805">
        <v>-783080</v>
      </c>
      <c r="D41" s="805">
        <v>-719207</v>
      </c>
      <c r="E41" s="806">
        <v>8.8810314693822612</v>
      </c>
      <c r="F41" s="805">
        <v>-2272374</v>
      </c>
      <c r="G41" s="805">
        <v>-2077534</v>
      </c>
      <c r="H41" s="806">
        <v>9.3784265383863854</v>
      </c>
    </row>
    <row r="42" spans="2:9">
      <c r="B42" s="808" t="s">
        <v>283</v>
      </c>
      <c r="C42" s="805">
        <v>0</v>
      </c>
      <c r="D42" s="805">
        <v>0</v>
      </c>
      <c r="E42" s="806">
        <v>0</v>
      </c>
      <c r="F42" s="805">
        <v>0</v>
      </c>
      <c r="G42" s="805">
        <v>-13</v>
      </c>
      <c r="H42" s="806">
        <v>0</v>
      </c>
    </row>
    <row r="43" spans="2:9" s="797" customFormat="1" ht="14.25" customHeight="1">
      <c r="B43" s="815" t="s">
        <v>284</v>
      </c>
      <c r="C43" s="816">
        <v>4352365</v>
      </c>
      <c r="D43" s="816">
        <v>3907992</v>
      </c>
      <c r="E43" s="817">
        <v>11.370877934243474</v>
      </c>
      <c r="F43" s="816">
        <v>12556067</v>
      </c>
      <c r="G43" s="816">
        <v>11069533</v>
      </c>
      <c r="H43" s="817">
        <v>13.429057937674527</v>
      </c>
    </row>
    <row r="44" spans="2:9">
      <c r="C44" s="515"/>
      <c r="D44" s="515"/>
      <c r="F44" s="515"/>
      <c r="G44" s="515"/>
    </row>
    <row r="46" spans="2:9" ht="108" customHeight="1"/>
  </sheetData>
  <mergeCells count="1">
    <mergeCell ref="B6:D6"/>
  </mergeCells>
  <conditionalFormatting sqref="E8">
    <cfRule type="cellIs" dxfId="14" priority="1" operator="lessThan">
      <formula>-1000</formula>
    </cfRule>
    <cfRule type="cellIs" dxfId="13" priority="2" operator="greaterThan">
      <formula>1000</formula>
    </cfRule>
    <cfRule type="cellIs" dxfId="12" priority="3" operator="lessThan">
      <formula>-100</formula>
    </cfRule>
  </conditionalFormatting>
  <conditionalFormatting sqref="H8">
    <cfRule type="cellIs" dxfId="11" priority="4" operator="lessThan">
      <formula>-1000</formula>
    </cfRule>
    <cfRule type="cellIs" dxfId="10" priority="5" operator="greaterThan">
      <formula>1000</formula>
    </cfRule>
    <cfRule type="cellIs" dxfId="9" priority="6" operator="lessThan">
      <formula>-100</formula>
    </cfRule>
  </conditionalFormatting>
  <printOptions horizontalCentered="1"/>
  <pageMargins left="0.23622047244094491" right="0.23622047244094491" top="0.74803149606299213" bottom="0.74803149606299213" header="0.31496062992125984" footer="0.31496062992125984"/>
  <pageSetup paperSize="8"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9">
    <pageSetUpPr fitToPage="1"/>
  </sheetPr>
  <dimension ref="B4:H31"/>
  <sheetViews>
    <sheetView zoomScaleNormal="100" workbookViewId="0"/>
  </sheetViews>
  <sheetFormatPr defaultColWidth="9.140625" defaultRowHeight="15"/>
  <cols>
    <col min="1" max="1" width="2.5703125" style="1" customWidth="1"/>
    <col min="2" max="2" width="50.7109375" style="1" customWidth="1"/>
    <col min="3" max="4" width="12.7109375" style="1" customWidth="1"/>
    <col min="5" max="5" width="10.7109375" style="1" customWidth="1"/>
    <col min="6" max="7" width="12.7109375" style="1" customWidth="1"/>
    <col min="8" max="8" width="10.7109375" style="1" customWidth="1"/>
    <col min="9" max="9" width="4.140625" style="1" customWidth="1"/>
    <col min="10" max="16384" width="9.140625" style="1"/>
  </cols>
  <sheetData>
    <row r="4" spans="2:8" ht="35.25" customHeight="1"/>
    <row r="6" spans="2:8" ht="15" customHeight="1">
      <c r="B6" s="1062"/>
      <c r="C6" s="1063"/>
      <c r="D6" s="1063"/>
      <c r="E6" s="33"/>
      <c r="H6" s="33" t="s">
        <v>43</v>
      </c>
    </row>
    <row r="7" spans="2:8" ht="30" customHeight="1">
      <c r="B7" s="523" t="s">
        <v>2</v>
      </c>
      <c r="C7" s="800" t="s">
        <v>817</v>
      </c>
      <c r="D7" s="800" t="s">
        <v>819</v>
      </c>
      <c r="E7" s="800" t="s">
        <v>5</v>
      </c>
      <c r="F7" s="800" t="s">
        <v>821</v>
      </c>
      <c r="G7" s="800" t="s">
        <v>822</v>
      </c>
      <c r="H7" s="800" t="s">
        <v>5</v>
      </c>
    </row>
    <row r="8" spans="2:8">
      <c r="B8" s="526" t="s">
        <v>6</v>
      </c>
      <c r="C8" s="711">
        <v>901385.45</v>
      </c>
      <c r="D8" s="711">
        <v>987855.87999999989</v>
      </c>
      <c r="E8" s="704">
        <v>-8.7533446680501559</v>
      </c>
      <c r="F8" s="711">
        <v>2590380.46</v>
      </c>
      <c r="G8" s="711">
        <v>3019730.88</v>
      </c>
      <c r="H8" s="704">
        <v>-14.218168342206706</v>
      </c>
    </row>
    <row r="9" spans="2:8">
      <c r="B9" s="87" t="s">
        <v>7</v>
      </c>
      <c r="C9" s="713">
        <v>488576.47999999992</v>
      </c>
      <c r="D9" s="713">
        <v>577461.89999999991</v>
      </c>
      <c r="E9" s="496">
        <v>-15.392430219205799</v>
      </c>
      <c r="F9" s="713">
        <v>1420544.48</v>
      </c>
      <c r="G9" s="713">
        <v>1705262.9</v>
      </c>
      <c r="H9" s="496">
        <v>-16.69645308063642</v>
      </c>
    </row>
    <row r="10" spans="2:8">
      <c r="B10" s="87" t="s">
        <v>8</v>
      </c>
      <c r="C10" s="713">
        <v>410894.23</v>
      </c>
      <c r="D10" s="713">
        <v>438200.48</v>
      </c>
      <c r="E10" s="496">
        <v>-6.2314514123763658</v>
      </c>
      <c r="F10" s="713">
        <v>1167170.24</v>
      </c>
      <c r="G10" s="713">
        <v>1306933.48</v>
      </c>
      <c r="H10" s="496">
        <v>-10.693982680740566</v>
      </c>
    </row>
    <row r="11" spans="2:8">
      <c r="B11" s="88" t="s">
        <v>13</v>
      </c>
      <c r="C11" s="713">
        <v>1914.7399999999996</v>
      </c>
      <c r="D11" s="714">
        <v>-27806.5</v>
      </c>
      <c r="E11" s="496">
        <v>-106.88594393397226</v>
      </c>
      <c r="F11" s="713">
        <v>2665.74</v>
      </c>
      <c r="G11" s="714">
        <v>7534.5</v>
      </c>
      <c r="H11" s="496">
        <v>-64.619550069679477</v>
      </c>
    </row>
    <row r="12" spans="2:8">
      <c r="B12" s="89" t="s">
        <v>14</v>
      </c>
      <c r="C12" s="715">
        <v>-880877.72</v>
      </c>
      <c r="D12" s="715">
        <v>-1008262.7478400001</v>
      </c>
      <c r="E12" s="497">
        <v>-12.634110316273894</v>
      </c>
      <c r="F12" s="715">
        <v>-2549093</v>
      </c>
      <c r="G12" s="715">
        <v>-2931809</v>
      </c>
      <c r="H12" s="497">
        <v>-13.053919951811322</v>
      </c>
    </row>
    <row r="13" spans="2:8">
      <c r="B13" s="87" t="s">
        <v>15</v>
      </c>
      <c r="C13" s="713">
        <v>-871754.87999999989</v>
      </c>
      <c r="D13" s="713">
        <v>-994997.02000000014</v>
      </c>
      <c r="E13" s="498">
        <v>-12.386181819921449</v>
      </c>
      <c r="F13" s="713">
        <v>-2523054</v>
      </c>
      <c r="G13" s="713">
        <v>-2901011</v>
      </c>
      <c r="H13" s="498">
        <v>-13.028458009983412</v>
      </c>
    </row>
    <row r="14" spans="2:8">
      <c r="B14" s="88" t="s">
        <v>17</v>
      </c>
      <c r="C14" s="713">
        <v>-3590.6099999999997</v>
      </c>
      <c r="D14" s="713">
        <v>-8351.127840000001</v>
      </c>
      <c r="E14" s="498">
        <v>-57.004490066577652</v>
      </c>
      <c r="F14" s="713">
        <v>-11152</v>
      </c>
      <c r="G14" s="713">
        <v>-17463</v>
      </c>
      <c r="H14" s="498">
        <v>-36.139265876424446</v>
      </c>
    </row>
    <row r="15" spans="2:8">
      <c r="B15" s="88" t="s">
        <v>18</v>
      </c>
      <c r="C15" s="713">
        <v>-428.64000000000004</v>
      </c>
      <c r="D15" s="713">
        <v>-442.58</v>
      </c>
      <c r="E15" s="498">
        <v>-3.1497130462289191</v>
      </c>
      <c r="F15" s="713">
        <v>-1321</v>
      </c>
      <c r="G15" s="713">
        <v>-1424</v>
      </c>
      <c r="H15" s="498">
        <v>-7.2331460674157295</v>
      </c>
    </row>
    <row r="16" spans="2:8">
      <c r="B16" s="88" t="s">
        <v>19</v>
      </c>
      <c r="C16" s="716">
        <v>-13.799999999999997</v>
      </c>
      <c r="D16" s="716">
        <v>-27.430000000000003</v>
      </c>
      <c r="E16" s="498">
        <v>-49.690120306234064</v>
      </c>
      <c r="F16" s="716">
        <v>-48</v>
      </c>
      <c r="G16" s="716">
        <v>-60</v>
      </c>
      <c r="H16" s="498">
        <v>-19.999999999999996</v>
      </c>
    </row>
    <row r="17" spans="2:8">
      <c r="B17" s="87" t="s">
        <v>21</v>
      </c>
      <c r="C17" s="713">
        <v>-1847</v>
      </c>
      <c r="D17" s="713">
        <v>-746.54</v>
      </c>
      <c r="E17" s="498">
        <v>147.40804243577034</v>
      </c>
      <c r="F17" s="713">
        <v>-4253</v>
      </c>
      <c r="G17" s="713">
        <v>-2887</v>
      </c>
      <c r="H17" s="498">
        <v>47.315552476619338</v>
      </c>
    </row>
    <row r="18" spans="2:8">
      <c r="B18" s="87" t="s">
        <v>22</v>
      </c>
      <c r="C18" s="713">
        <v>-442.78999999999991</v>
      </c>
      <c r="D18" s="713">
        <v>-433.3499999999998</v>
      </c>
      <c r="E18" s="498">
        <v>2.1783777547017769</v>
      </c>
      <c r="F18" s="713">
        <v>-1313</v>
      </c>
      <c r="G18" s="713">
        <v>-1563</v>
      </c>
      <c r="H18" s="498">
        <v>-15.99488163787588</v>
      </c>
    </row>
    <row r="19" spans="2:8">
      <c r="B19" s="87" t="s">
        <v>23</v>
      </c>
      <c r="C19" s="713">
        <v>-1847</v>
      </c>
      <c r="D19" s="713">
        <v>-2005.9799999999998</v>
      </c>
      <c r="E19" s="498">
        <v>-7.9253033430044084</v>
      </c>
      <c r="F19" s="713">
        <v>-4436</v>
      </c>
      <c r="G19" s="713">
        <v>-3255</v>
      </c>
      <c r="H19" s="498">
        <v>36.282642089093706</v>
      </c>
    </row>
    <row r="20" spans="2:8">
      <c r="B20" s="87" t="s">
        <v>25</v>
      </c>
      <c r="C20" s="713">
        <v>-953</v>
      </c>
      <c r="D20" s="713">
        <v>-1258.7200000000003</v>
      </c>
      <c r="E20" s="498">
        <v>-24.288165755688329</v>
      </c>
      <c r="F20" s="713">
        <v>-3516</v>
      </c>
      <c r="G20" s="713">
        <v>-4146</v>
      </c>
      <c r="H20" s="498">
        <v>-15.195369030390736</v>
      </c>
    </row>
    <row r="21" spans="2:8" hidden="1">
      <c r="B21" s="89" t="s">
        <v>26</v>
      </c>
      <c r="C21" s="713">
        <v>0</v>
      </c>
      <c r="D21" s="713">
        <v>0</v>
      </c>
      <c r="E21" s="496" t="e">
        <v>#DIV/0!</v>
      </c>
      <c r="F21" s="713">
        <v>0</v>
      </c>
      <c r="G21" s="713">
        <v>0</v>
      </c>
      <c r="H21" s="496" t="e">
        <v>#DIV/0!</v>
      </c>
    </row>
    <row r="22" spans="2:8">
      <c r="B22" s="89" t="s">
        <v>27</v>
      </c>
      <c r="C22" s="715">
        <v>20507.729999999981</v>
      </c>
      <c r="D22" s="715">
        <v>-20406.867840000195</v>
      </c>
      <c r="E22" s="497">
        <v>-200.49425595731103</v>
      </c>
      <c r="F22" s="715">
        <v>41287.459999999963</v>
      </c>
      <c r="G22" s="715">
        <v>87921.879999999888</v>
      </c>
      <c r="H22" s="497">
        <v>-53.040744806639694</v>
      </c>
    </row>
    <row r="23" spans="2:8">
      <c r="B23" s="90" t="s">
        <v>28</v>
      </c>
      <c r="C23" s="715">
        <v>10625.93</v>
      </c>
      <c r="D23" s="715">
        <v>9848.9999999999982</v>
      </c>
      <c r="E23" s="497">
        <v>7.8884150675195608</v>
      </c>
      <c r="F23" s="715">
        <v>29924</v>
      </c>
      <c r="G23" s="715">
        <v>27734</v>
      </c>
      <c r="H23" s="497">
        <v>7.8964447970000684</v>
      </c>
    </row>
    <row r="24" spans="2:8">
      <c r="B24" s="87" t="s">
        <v>29</v>
      </c>
      <c r="C24" s="713">
        <v>10730.86</v>
      </c>
      <c r="D24" s="713">
        <v>9961.2599999999984</v>
      </c>
      <c r="E24" s="498">
        <v>7.7259302538032593</v>
      </c>
      <c r="F24" s="713">
        <v>30166</v>
      </c>
      <c r="G24" s="713">
        <v>27998.26</v>
      </c>
      <c r="H24" s="498">
        <v>7.7424097068889308</v>
      </c>
    </row>
    <row r="25" spans="2:8">
      <c r="B25" s="87" t="s">
        <v>30</v>
      </c>
      <c r="C25" s="713">
        <v>-104.93</v>
      </c>
      <c r="D25" s="713">
        <v>-112.25999999999999</v>
      </c>
      <c r="E25" s="498">
        <v>-6.5294851238196898</v>
      </c>
      <c r="F25" s="713">
        <v>-242</v>
      </c>
      <c r="G25" s="713">
        <v>-264.26</v>
      </c>
      <c r="H25" s="498">
        <v>-8.4235222886551053</v>
      </c>
    </row>
    <row r="26" spans="2:8">
      <c r="B26" s="90" t="s">
        <v>31</v>
      </c>
      <c r="C26" s="715">
        <v>31133.659999999982</v>
      </c>
      <c r="D26" s="715">
        <v>-10557.867840000197</v>
      </c>
      <c r="E26" s="497">
        <v>-394.88586589467485</v>
      </c>
      <c r="F26" s="715">
        <v>71211.459999999963</v>
      </c>
      <c r="G26" s="715">
        <v>115655.87999999989</v>
      </c>
      <c r="H26" s="497">
        <v>-38.428154279747794</v>
      </c>
    </row>
    <row r="27" spans="2:8">
      <c r="B27" s="89" t="s">
        <v>32</v>
      </c>
      <c r="C27" s="715">
        <v>-10666.829999999998</v>
      </c>
      <c r="D27" s="715">
        <v>3595.7207300000027</v>
      </c>
      <c r="E27" s="497">
        <v>-396.65346118245367</v>
      </c>
      <c r="F27" s="715">
        <v>-23980</v>
      </c>
      <c r="G27" s="715">
        <v>-34780.279269999999</v>
      </c>
      <c r="H27" s="497">
        <v>-31.052882543458658</v>
      </c>
    </row>
    <row r="28" spans="2:8">
      <c r="B28" s="88" t="s">
        <v>33</v>
      </c>
      <c r="C28" s="712">
        <v>-4893.1899999999987</v>
      </c>
      <c r="D28" s="712">
        <v>-7432.8499999999967</v>
      </c>
      <c r="E28" s="498">
        <v>-34.168051285845927</v>
      </c>
      <c r="F28" s="712">
        <v>-32723</v>
      </c>
      <c r="G28" s="712">
        <v>-27848.85</v>
      </c>
      <c r="H28" s="498">
        <v>17.502158976043901</v>
      </c>
    </row>
    <row r="29" spans="2:8">
      <c r="B29" s="88" t="s">
        <v>34</v>
      </c>
      <c r="C29" s="712">
        <v>-5773.6399999999994</v>
      </c>
      <c r="D29" s="712">
        <v>11028.570729999999</v>
      </c>
      <c r="E29" s="496">
        <v>-152.35166134714541</v>
      </c>
      <c r="F29" s="712">
        <v>8743</v>
      </c>
      <c r="G29" s="712">
        <v>-6931.4292699999996</v>
      </c>
      <c r="H29" s="496">
        <v>-226.13560146737242</v>
      </c>
    </row>
    <row r="30" spans="2:8">
      <c r="B30" s="89" t="s">
        <v>257</v>
      </c>
      <c r="C30" s="715">
        <v>20466.829999999984</v>
      </c>
      <c r="D30" s="715">
        <v>-6962.1471100001945</v>
      </c>
      <c r="E30" s="497">
        <v>-393.97296087872252</v>
      </c>
      <c r="F30" s="715">
        <v>47231.459999999963</v>
      </c>
      <c r="G30" s="715">
        <v>80875.600729999889</v>
      </c>
      <c r="H30" s="497">
        <v>-41.599865010362777</v>
      </c>
    </row>
    <row r="31" spans="2:8" ht="20.100000000000001" customHeight="1">
      <c r="B31" s="81" t="s">
        <v>258</v>
      </c>
      <c r="C31" s="328">
        <v>20950.519999999982</v>
      </c>
      <c r="D31" s="328">
        <v>-19973.517840000197</v>
      </c>
      <c r="E31" s="499">
        <v>-204.89148765793868</v>
      </c>
      <c r="F31" s="328">
        <v>42600.459999999963</v>
      </c>
      <c r="G31" s="328">
        <v>89484.879999999888</v>
      </c>
      <c r="H31" s="499">
        <v>-52.393678127522762</v>
      </c>
    </row>
  </sheetData>
  <mergeCells count="1">
    <mergeCell ref="B6:D6"/>
  </mergeCells>
  <conditionalFormatting sqref="E8">
    <cfRule type="cellIs" dxfId="8" priority="1" operator="lessThan">
      <formula>-1000</formula>
    </cfRule>
    <cfRule type="cellIs" dxfId="7" priority="2" operator="greaterThan">
      <formula>1000</formula>
    </cfRule>
    <cfRule type="cellIs" dxfId="6" priority="3" operator="lessThan">
      <formula>-100</formula>
    </cfRule>
  </conditionalFormatting>
  <conditionalFormatting sqref="H8">
    <cfRule type="cellIs" dxfId="5" priority="4" operator="lessThan">
      <formula>-1000</formula>
    </cfRule>
    <cfRule type="cellIs" dxfId="4" priority="5" operator="greaterThan">
      <formula>1000</formula>
    </cfRule>
    <cfRule type="cellIs" dxfId="3" priority="6" operator="lessThan">
      <formula>-100</formula>
    </cfRule>
  </conditionalFormatting>
  <pageMargins left="0.511811024" right="0.511811024" top="0.78740157499999996" bottom="0.78740157499999996" header="0.31496062000000002" footer="0.31496062000000002"/>
  <pageSetup paperSize="9" scale="71"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0"/>
  <dimension ref="B4:T86"/>
  <sheetViews>
    <sheetView topLeftCell="A16" zoomScaleNormal="100" workbookViewId="0">
      <selection activeCell="G44" sqref="G44"/>
    </sheetView>
  </sheetViews>
  <sheetFormatPr defaultColWidth="9.140625" defaultRowHeight="15"/>
  <cols>
    <col min="1" max="1" width="2.42578125" style="64" customWidth="1"/>
    <col min="2" max="2" width="54" style="64" customWidth="1"/>
    <col min="3" max="4" width="10.7109375" style="64" customWidth="1"/>
    <col min="5" max="15" width="9.7109375" style="64" customWidth="1"/>
    <col min="16" max="16" width="10.7109375" style="64" bestFit="1" customWidth="1"/>
    <col min="17" max="17" width="11.5703125" style="64" bestFit="1" customWidth="1"/>
    <col min="18" max="18" width="2.42578125" style="64" customWidth="1"/>
    <col min="19" max="19" width="14" style="64" bestFit="1" customWidth="1"/>
    <col min="20" max="16384" width="9.140625" style="64"/>
  </cols>
  <sheetData>
    <row r="4" spans="2:20" ht="35.25" customHeight="1"/>
    <row r="6" spans="2:20" ht="15" customHeight="1">
      <c r="B6" s="1072" t="s">
        <v>43</v>
      </c>
      <c r="C6" s="1072"/>
      <c r="D6" s="1072"/>
      <c r="E6" s="1072"/>
      <c r="F6" s="1072"/>
      <c r="G6" s="1072"/>
      <c r="H6" s="1072"/>
      <c r="I6" s="1072"/>
      <c r="J6" s="1072"/>
      <c r="K6" s="1072"/>
      <c r="L6" s="1072"/>
      <c r="M6" s="1072"/>
      <c r="N6" s="1072"/>
      <c r="O6" s="1072"/>
      <c r="P6" s="1072"/>
      <c r="Q6" s="1072"/>
    </row>
    <row r="7" spans="2:20" ht="15" customHeight="1">
      <c r="B7" s="1073" t="s">
        <v>818</v>
      </c>
      <c r="C7" s="1075" t="s">
        <v>285</v>
      </c>
      <c r="D7" s="1075"/>
      <c r="E7" s="1068" t="s">
        <v>286</v>
      </c>
      <c r="F7" s="1068" t="s">
        <v>287</v>
      </c>
      <c r="G7" s="1068" t="s">
        <v>288</v>
      </c>
      <c r="H7" s="1070" t="s">
        <v>289</v>
      </c>
      <c r="I7" s="1070" t="s">
        <v>290</v>
      </c>
      <c r="J7" s="1070" t="s">
        <v>291</v>
      </c>
      <c r="K7" s="1070" t="s">
        <v>292</v>
      </c>
      <c r="L7" s="1070" t="s">
        <v>293</v>
      </c>
      <c r="M7" s="1070" t="s">
        <v>294</v>
      </c>
      <c r="N7" s="1070" t="s">
        <v>295</v>
      </c>
      <c r="O7" s="1068" t="s">
        <v>296</v>
      </c>
      <c r="P7" s="1066" t="s">
        <v>297</v>
      </c>
      <c r="Q7" s="1068" t="s">
        <v>298</v>
      </c>
    </row>
    <row r="8" spans="2:20" ht="23.25" customHeight="1">
      <c r="B8" s="1074"/>
      <c r="C8" s="91" t="s">
        <v>299</v>
      </c>
      <c r="D8" s="91" t="s">
        <v>300</v>
      </c>
      <c r="E8" s="1069"/>
      <c r="F8" s="1069"/>
      <c r="G8" s="1069"/>
      <c r="H8" s="1071"/>
      <c r="I8" s="1071"/>
      <c r="J8" s="1071"/>
      <c r="K8" s="1071"/>
      <c r="L8" s="1071"/>
      <c r="M8" s="1071"/>
      <c r="N8" s="1071"/>
      <c r="O8" s="1069"/>
      <c r="P8" s="1067"/>
      <c r="Q8" s="1069"/>
    </row>
    <row r="9" spans="2:20">
      <c r="B9" s="92" t="s">
        <v>301</v>
      </c>
      <c r="C9" s="329">
        <v>528893</v>
      </c>
      <c r="D9" s="329">
        <v>211441</v>
      </c>
      <c r="E9" s="329">
        <v>4352365</v>
      </c>
      <c r="F9" s="329">
        <v>155965</v>
      </c>
      <c r="G9" s="329">
        <v>19880</v>
      </c>
      <c r="H9" s="329">
        <v>0</v>
      </c>
      <c r="I9" s="329">
        <v>2920</v>
      </c>
      <c r="J9" s="329">
        <v>182149</v>
      </c>
      <c r="K9" s="329">
        <v>156887</v>
      </c>
      <c r="L9" s="329">
        <v>9425</v>
      </c>
      <c r="M9" s="329">
        <v>21098</v>
      </c>
      <c r="N9" s="329">
        <v>901383</v>
      </c>
      <c r="O9" s="329">
        <v>0</v>
      </c>
      <c r="P9" s="329">
        <v>-806798</v>
      </c>
      <c r="Q9" s="329">
        <v>5735608</v>
      </c>
      <c r="R9" s="442"/>
      <c r="S9" s="442"/>
      <c r="T9" s="442"/>
    </row>
    <row r="10" spans="2:20">
      <c r="B10" s="93" t="s">
        <v>260</v>
      </c>
      <c r="C10" s="333">
        <v>0</v>
      </c>
      <c r="D10" s="333">
        <v>0</v>
      </c>
      <c r="E10" s="333">
        <v>1482084</v>
      </c>
      <c r="F10" s="333">
        <v>0</v>
      </c>
      <c r="G10" s="333">
        <v>0</v>
      </c>
      <c r="H10" s="333">
        <v>0</v>
      </c>
      <c r="I10" s="333">
        <v>0</v>
      </c>
      <c r="J10" s="333">
        <v>0</v>
      </c>
      <c r="K10" s="333">
        <v>0</v>
      </c>
      <c r="L10" s="333">
        <v>0</v>
      </c>
      <c r="M10" s="333">
        <v>0</v>
      </c>
      <c r="N10" s="333">
        <v>488575</v>
      </c>
      <c r="O10" s="333">
        <v>0</v>
      </c>
      <c r="P10" s="333">
        <v>-325</v>
      </c>
      <c r="Q10" s="333">
        <v>1970334</v>
      </c>
      <c r="R10" s="442"/>
      <c r="S10" s="442"/>
      <c r="T10" s="442"/>
    </row>
    <row r="11" spans="2:20">
      <c r="B11" s="93" t="s">
        <v>302</v>
      </c>
      <c r="C11" s="333">
        <v>517630</v>
      </c>
      <c r="D11" s="333">
        <v>0</v>
      </c>
      <c r="E11" s="333">
        <v>62717</v>
      </c>
      <c r="F11" s="333">
        <v>0</v>
      </c>
      <c r="G11" s="333">
        <v>19760</v>
      </c>
      <c r="H11" s="333">
        <v>0</v>
      </c>
      <c r="I11" s="333">
        <v>0</v>
      </c>
      <c r="J11" s="333">
        <v>182150</v>
      </c>
      <c r="K11" s="333">
        <v>156884</v>
      </c>
      <c r="L11" s="333">
        <v>9425</v>
      </c>
      <c r="M11" s="333">
        <v>0</v>
      </c>
      <c r="N11" s="333">
        <v>410894</v>
      </c>
      <c r="O11" s="333">
        <v>0</v>
      </c>
      <c r="P11" s="333">
        <v>-524803</v>
      </c>
      <c r="Q11" s="333">
        <v>834657</v>
      </c>
      <c r="R11" s="442"/>
      <c r="S11" s="442"/>
      <c r="T11" s="442"/>
    </row>
    <row r="12" spans="2:20">
      <c r="B12" s="93" t="s">
        <v>303</v>
      </c>
      <c r="C12" s="333">
        <v>0</v>
      </c>
      <c r="D12" s="333">
        <v>187755</v>
      </c>
      <c r="E12" s="333">
        <v>1568245</v>
      </c>
      <c r="F12" s="333">
        <v>0</v>
      </c>
      <c r="G12" s="333">
        <v>0</v>
      </c>
      <c r="H12" s="333">
        <v>0</v>
      </c>
      <c r="I12" s="333">
        <v>0</v>
      </c>
      <c r="J12" s="333">
        <v>0</v>
      </c>
      <c r="K12" s="333">
        <v>0</v>
      </c>
      <c r="L12" s="333">
        <v>0</v>
      </c>
      <c r="M12" s="333">
        <v>18665</v>
      </c>
      <c r="N12" s="333">
        <v>0</v>
      </c>
      <c r="O12" s="333">
        <v>0</v>
      </c>
      <c r="P12" s="333">
        <v>-114573</v>
      </c>
      <c r="Q12" s="333">
        <v>1660092</v>
      </c>
      <c r="R12" s="442"/>
      <c r="S12" s="442"/>
      <c r="T12" s="442"/>
    </row>
    <row r="13" spans="2:20">
      <c r="B13" s="93" t="s">
        <v>10</v>
      </c>
      <c r="C13" s="333">
        <v>0</v>
      </c>
      <c r="D13" s="333">
        <v>16588</v>
      </c>
      <c r="E13" s="333">
        <v>642002</v>
      </c>
      <c r="F13" s="333">
        <v>3287</v>
      </c>
      <c r="G13" s="333">
        <v>0</v>
      </c>
      <c r="H13" s="333">
        <v>0</v>
      </c>
      <c r="I13" s="333">
        <v>0</v>
      </c>
      <c r="J13" s="333">
        <v>0</v>
      </c>
      <c r="K13" s="333">
        <v>0</v>
      </c>
      <c r="L13" s="333">
        <v>0</v>
      </c>
      <c r="M13" s="333">
        <v>2426</v>
      </c>
      <c r="N13" s="333">
        <v>0</v>
      </c>
      <c r="O13" s="333">
        <v>0</v>
      </c>
      <c r="P13" s="333">
        <v>-3287</v>
      </c>
      <c r="Q13" s="333">
        <v>661016</v>
      </c>
      <c r="R13" s="442"/>
      <c r="S13" s="442"/>
      <c r="T13" s="442"/>
    </row>
    <row r="14" spans="2:20">
      <c r="B14" s="93" t="s">
        <v>11</v>
      </c>
      <c r="C14" s="333">
        <v>0</v>
      </c>
      <c r="D14" s="333">
        <v>0</v>
      </c>
      <c r="E14" s="333">
        <v>17190</v>
      </c>
      <c r="F14" s="333">
        <v>0</v>
      </c>
      <c r="G14" s="333">
        <v>0</v>
      </c>
      <c r="H14" s="333">
        <v>0</v>
      </c>
      <c r="I14" s="333">
        <v>0</v>
      </c>
      <c r="J14" s="333">
        <v>0</v>
      </c>
      <c r="K14" s="333">
        <v>0</v>
      </c>
      <c r="L14" s="333">
        <v>0</v>
      </c>
      <c r="M14" s="333">
        <v>0</v>
      </c>
      <c r="N14" s="333">
        <v>0</v>
      </c>
      <c r="O14" s="333">
        <v>0</v>
      </c>
      <c r="P14" s="333">
        <v>0</v>
      </c>
      <c r="Q14" s="333">
        <v>17190</v>
      </c>
      <c r="R14" s="442"/>
      <c r="S14" s="442"/>
      <c r="T14" s="442"/>
    </row>
    <row r="15" spans="2:20">
      <c r="B15" s="93" t="s">
        <v>304</v>
      </c>
      <c r="C15" s="333">
        <v>0</v>
      </c>
      <c r="D15" s="333">
        <v>0</v>
      </c>
      <c r="E15" s="333">
        <v>0</v>
      </c>
      <c r="F15" s="333">
        <v>152678</v>
      </c>
      <c r="G15" s="333">
        <v>0</v>
      </c>
      <c r="H15" s="333">
        <v>0</v>
      </c>
      <c r="I15" s="333">
        <v>0</v>
      </c>
      <c r="J15" s="333">
        <v>0</v>
      </c>
      <c r="K15" s="333">
        <v>0</v>
      </c>
      <c r="L15" s="333">
        <v>0</v>
      </c>
      <c r="M15" s="333">
        <v>0</v>
      </c>
      <c r="N15" s="333">
        <v>0</v>
      </c>
      <c r="O15" s="333">
        <v>0</v>
      </c>
      <c r="P15" s="333">
        <v>-152678</v>
      </c>
      <c r="Q15" s="333">
        <v>0</v>
      </c>
      <c r="R15" s="442"/>
      <c r="S15" s="442"/>
      <c r="T15" s="442"/>
    </row>
    <row r="16" spans="2:20">
      <c r="B16" s="93" t="s">
        <v>305</v>
      </c>
      <c r="C16" s="333">
        <v>0</v>
      </c>
      <c r="D16" s="333">
        <v>0</v>
      </c>
      <c r="E16" s="333">
        <v>420709</v>
      </c>
      <c r="F16" s="333">
        <v>0</v>
      </c>
      <c r="G16" s="333">
        <v>0</v>
      </c>
      <c r="H16" s="333">
        <v>0</v>
      </c>
      <c r="I16" s="333">
        <v>0</v>
      </c>
      <c r="J16" s="333">
        <v>0</v>
      </c>
      <c r="K16" s="333">
        <v>0</v>
      </c>
      <c r="L16" s="333">
        <v>0</v>
      </c>
      <c r="M16" s="333">
        <v>0</v>
      </c>
      <c r="N16" s="333">
        <v>0</v>
      </c>
      <c r="O16" s="333">
        <v>0</v>
      </c>
      <c r="P16" s="333">
        <v>0</v>
      </c>
      <c r="Q16" s="333">
        <v>420709</v>
      </c>
      <c r="R16" s="442"/>
      <c r="S16" s="442"/>
      <c r="T16" s="442"/>
    </row>
    <row r="17" spans="2:20">
      <c r="B17" s="93" t="s">
        <v>13</v>
      </c>
      <c r="C17" s="333">
        <v>11263</v>
      </c>
      <c r="D17" s="333">
        <v>7098</v>
      </c>
      <c r="E17" s="333">
        <v>159418</v>
      </c>
      <c r="F17" s="333">
        <v>0</v>
      </c>
      <c r="G17" s="333">
        <v>120</v>
      </c>
      <c r="H17" s="333">
        <v>0</v>
      </c>
      <c r="I17" s="333">
        <v>2920</v>
      </c>
      <c r="J17" s="333">
        <v>-1</v>
      </c>
      <c r="K17" s="333">
        <v>3</v>
      </c>
      <c r="L17" s="333">
        <v>0</v>
      </c>
      <c r="M17" s="333">
        <v>7</v>
      </c>
      <c r="N17" s="333">
        <v>1914</v>
      </c>
      <c r="O17" s="333">
        <v>0</v>
      </c>
      <c r="P17" s="333">
        <v>-11132</v>
      </c>
      <c r="Q17" s="333">
        <v>171610</v>
      </c>
      <c r="R17" s="442"/>
      <c r="S17" s="442"/>
      <c r="T17" s="442"/>
    </row>
    <row r="18" spans="2:20">
      <c r="B18" s="94" t="s">
        <v>14</v>
      </c>
      <c r="C18" s="585">
        <v>-187540</v>
      </c>
      <c r="D18" s="585">
        <v>-6451</v>
      </c>
      <c r="E18" s="585">
        <v>-3893834</v>
      </c>
      <c r="F18" s="585">
        <v>-140556</v>
      </c>
      <c r="G18" s="585">
        <v>-26214</v>
      </c>
      <c r="H18" s="585">
        <v>0</v>
      </c>
      <c r="I18" s="585">
        <v>-2072</v>
      </c>
      <c r="J18" s="585">
        <v>-160633</v>
      </c>
      <c r="K18" s="585">
        <v>-71122</v>
      </c>
      <c r="L18" s="585">
        <v>-5796</v>
      </c>
      <c r="M18" s="585">
        <v>-4457</v>
      </c>
      <c r="N18" s="585">
        <v>-880878</v>
      </c>
      <c r="O18" s="585">
        <v>-62277</v>
      </c>
      <c r="P18" s="585">
        <v>801310</v>
      </c>
      <c r="Q18" s="585">
        <v>-4640519</v>
      </c>
      <c r="R18" s="442"/>
      <c r="S18" s="442"/>
      <c r="T18" s="442"/>
    </row>
    <row r="19" spans="2:20">
      <c r="B19" s="93" t="s">
        <v>306</v>
      </c>
      <c r="C19" s="333">
        <v>-37649</v>
      </c>
      <c r="D19" s="333">
        <v>0</v>
      </c>
      <c r="E19" s="333">
        <v>-1910333</v>
      </c>
      <c r="F19" s="333">
        <v>0</v>
      </c>
      <c r="G19" s="333">
        <v>-2871</v>
      </c>
      <c r="H19" s="333">
        <v>0</v>
      </c>
      <c r="I19" s="333">
        <v>0</v>
      </c>
      <c r="J19" s="333">
        <v>-19446</v>
      </c>
      <c r="K19" s="333">
        <v>-7404</v>
      </c>
      <c r="L19" s="333">
        <v>-1572</v>
      </c>
      <c r="M19" s="333">
        <v>0</v>
      </c>
      <c r="N19" s="333">
        <v>-871755</v>
      </c>
      <c r="O19" s="333">
        <v>0</v>
      </c>
      <c r="P19" s="333">
        <v>523048</v>
      </c>
      <c r="Q19" s="333">
        <v>-2327982</v>
      </c>
      <c r="R19" s="442"/>
      <c r="S19" s="442"/>
      <c r="T19" s="442"/>
    </row>
    <row r="20" spans="2:20">
      <c r="B20" s="93" t="s">
        <v>307</v>
      </c>
      <c r="C20" s="333">
        <v>-89832</v>
      </c>
      <c r="D20" s="333">
        <v>0</v>
      </c>
      <c r="E20" s="333">
        <v>-676178</v>
      </c>
      <c r="F20" s="333">
        <v>0</v>
      </c>
      <c r="G20" s="333">
        <v>-6104</v>
      </c>
      <c r="H20" s="333">
        <v>0</v>
      </c>
      <c r="I20" s="333">
        <v>0</v>
      </c>
      <c r="J20" s="333">
        <v>-17327</v>
      </c>
      <c r="K20" s="333">
        <v>-38231</v>
      </c>
      <c r="L20" s="333">
        <v>-345</v>
      </c>
      <c r="M20" s="333">
        <v>0</v>
      </c>
      <c r="N20" s="333">
        <v>0</v>
      </c>
      <c r="O20" s="333">
        <v>0</v>
      </c>
      <c r="P20" s="333">
        <v>113953</v>
      </c>
      <c r="Q20" s="333">
        <v>-714064</v>
      </c>
      <c r="R20" s="442"/>
      <c r="S20" s="442"/>
      <c r="T20" s="442"/>
    </row>
    <row r="21" spans="2:20">
      <c r="B21" s="93" t="s">
        <v>17</v>
      </c>
      <c r="C21" s="333">
        <v>-47883</v>
      </c>
      <c r="D21" s="333">
        <v>-35249</v>
      </c>
      <c r="E21" s="333">
        <v>-166338</v>
      </c>
      <c r="F21" s="333">
        <v>-7703</v>
      </c>
      <c r="G21" s="333">
        <v>-1547</v>
      </c>
      <c r="H21" s="333">
        <v>0</v>
      </c>
      <c r="I21" s="333">
        <v>-39</v>
      </c>
      <c r="J21" s="333">
        <v>-3726</v>
      </c>
      <c r="K21" s="333">
        <v>-525</v>
      </c>
      <c r="L21" s="333">
        <v>-140</v>
      </c>
      <c r="M21" s="333">
        <v>-166</v>
      </c>
      <c r="N21" s="333">
        <v>-3591</v>
      </c>
      <c r="O21" s="333">
        <v>-19724</v>
      </c>
      <c r="P21" s="333">
        <v>7702</v>
      </c>
      <c r="Q21" s="333">
        <v>-278929</v>
      </c>
      <c r="R21" s="442"/>
      <c r="S21" s="442"/>
      <c r="T21" s="442"/>
    </row>
    <row r="22" spans="2:20">
      <c r="B22" s="93" t="s">
        <v>308</v>
      </c>
      <c r="C22" s="333">
        <v>-10666</v>
      </c>
      <c r="D22" s="333">
        <v>-7796</v>
      </c>
      <c r="E22" s="333">
        <v>-41217</v>
      </c>
      <c r="F22" s="333">
        <v>-1003</v>
      </c>
      <c r="G22" s="333">
        <v>-40</v>
      </c>
      <c r="H22" s="333">
        <v>0</v>
      </c>
      <c r="I22" s="333">
        <v>-6</v>
      </c>
      <c r="J22" s="333">
        <v>-581</v>
      </c>
      <c r="K22" s="333">
        <v>-82</v>
      </c>
      <c r="L22" s="333">
        <v>-22</v>
      </c>
      <c r="M22" s="333">
        <v>-26</v>
      </c>
      <c r="N22" s="333">
        <v>-429</v>
      </c>
      <c r="O22" s="333">
        <v>-2426</v>
      </c>
      <c r="P22" s="333">
        <v>1003</v>
      </c>
      <c r="Q22" s="333">
        <v>-63291</v>
      </c>
      <c r="R22" s="442"/>
      <c r="S22" s="442"/>
      <c r="T22" s="442"/>
    </row>
    <row r="23" spans="2:20">
      <c r="B23" s="93" t="s">
        <v>309</v>
      </c>
      <c r="C23" s="333">
        <v>-2931</v>
      </c>
      <c r="D23" s="333">
        <v>-1969</v>
      </c>
      <c r="E23" s="333">
        <v>-15409</v>
      </c>
      <c r="F23" s="333">
        <v>-449</v>
      </c>
      <c r="G23" s="333">
        <v>-138</v>
      </c>
      <c r="H23" s="333">
        <v>0</v>
      </c>
      <c r="I23" s="333">
        <v>0</v>
      </c>
      <c r="J23" s="333">
        <v>-724</v>
      </c>
      <c r="K23" s="333">
        <v>-346</v>
      </c>
      <c r="L23" s="333">
        <v>-21</v>
      </c>
      <c r="M23" s="333">
        <v>-31</v>
      </c>
      <c r="N23" s="333">
        <v>-14</v>
      </c>
      <c r="O23" s="333">
        <v>-502</v>
      </c>
      <c r="P23" s="333">
        <v>441</v>
      </c>
      <c r="Q23" s="333">
        <v>-22093</v>
      </c>
      <c r="R23" s="442"/>
      <c r="S23" s="442"/>
      <c r="T23" s="442"/>
    </row>
    <row r="24" spans="2:20">
      <c r="B24" s="93" t="s">
        <v>20</v>
      </c>
      <c r="C24" s="333">
        <v>0</v>
      </c>
      <c r="D24" s="333">
        <v>0</v>
      </c>
      <c r="E24" s="333">
        <v>0</v>
      </c>
      <c r="F24" s="333">
        <v>0</v>
      </c>
      <c r="G24" s="333">
        <v>0</v>
      </c>
      <c r="H24" s="333">
        <v>0</v>
      </c>
      <c r="I24" s="333">
        <v>0</v>
      </c>
      <c r="J24" s="333">
        <v>0</v>
      </c>
      <c r="K24" s="333">
        <v>0</v>
      </c>
      <c r="L24" s="333">
        <v>0</v>
      </c>
      <c r="M24" s="333">
        <v>0</v>
      </c>
      <c r="N24" s="333">
        <v>0</v>
      </c>
      <c r="O24" s="333">
        <v>0</v>
      </c>
      <c r="P24" s="333">
        <v>0</v>
      </c>
      <c r="Q24" s="333">
        <v>0</v>
      </c>
      <c r="R24" s="442"/>
      <c r="S24" s="442"/>
      <c r="T24" s="442"/>
    </row>
    <row r="25" spans="2:20">
      <c r="B25" s="93" t="s">
        <v>310</v>
      </c>
      <c r="C25" s="333">
        <v>0</v>
      </c>
      <c r="D25" s="333">
        <v>0</v>
      </c>
      <c r="E25" s="333">
        <v>0</v>
      </c>
      <c r="F25" s="333">
        <v>-113280</v>
      </c>
      <c r="G25" s="333">
        <v>0</v>
      </c>
      <c r="H25" s="333">
        <v>0</v>
      </c>
      <c r="I25" s="333">
        <v>0</v>
      </c>
      <c r="J25" s="333">
        <v>0</v>
      </c>
      <c r="K25" s="333">
        <v>0</v>
      </c>
      <c r="L25" s="333">
        <v>0</v>
      </c>
      <c r="M25" s="333">
        <v>0</v>
      </c>
      <c r="N25" s="333">
        <v>0</v>
      </c>
      <c r="O25" s="333">
        <v>0</v>
      </c>
      <c r="P25" s="333">
        <v>113280</v>
      </c>
      <c r="Q25" s="333">
        <v>0</v>
      </c>
      <c r="R25" s="442"/>
      <c r="S25" s="442"/>
      <c r="T25" s="442"/>
    </row>
    <row r="26" spans="2:20">
      <c r="B26" s="93" t="s">
        <v>21</v>
      </c>
      <c r="C26" s="333">
        <v>-24009</v>
      </c>
      <c r="D26" s="333">
        <v>-12365</v>
      </c>
      <c r="E26" s="333">
        <v>-187818</v>
      </c>
      <c r="F26" s="333">
        <v>-1166</v>
      </c>
      <c r="G26" s="333">
        <v>-4684</v>
      </c>
      <c r="H26" s="333">
        <v>0</v>
      </c>
      <c r="I26" s="333">
        <v>-972</v>
      </c>
      <c r="J26" s="333">
        <v>-31746</v>
      </c>
      <c r="K26" s="333">
        <v>-9371</v>
      </c>
      <c r="L26" s="333">
        <v>-688</v>
      </c>
      <c r="M26" s="333">
        <v>-1182</v>
      </c>
      <c r="N26" s="333">
        <v>-1847</v>
      </c>
      <c r="O26" s="333">
        <v>-11753</v>
      </c>
      <c r="P26" s="333">
        <v>12988</v>
      </c>
      <c r="Q26" s="333">
        <v>-274613</v>
      </c>
      <c r="R26" s="442"/>
      <c r="S26" s="442"/>
      <c r="T26" s="442"/>
    </row>
    <row r="27" spans="2:20">
      <c r="B27" s="93" t="s">
        <v>22</v>
      </c>
      <c r="C27" s="333">
        <v>-89870</v>
      </c>
      <c r="D27" s="333">
        <v>-4403</v>
      </c>
      <c r="E27" s="333">
        <v>-152595</v>
      </c>
      <c r="F27" s="333">
        <v>-4752</v>
      </c>
      <c r="G27" s="333">
        <v>-7972</v>
      </c>
      <c r="H27" s="333">
        <v>0</v>
      </c>
      <c r="I27" s="333">
        <v>-1053</v>
      </c>
      <c r="J27" s="333">
        <v>-69143</v>
      </c>
      <c r="K27" s="333">
        <v>-31885</v>
      </c>
      <c r="L27" s="333">
        <v>-2847</v>
      </c>
      <c r="M27" s="333">
        <v>-11</v>
      </c>
      <c r="N27" s="333">
        <v>-443</v>
      </c>
      <c r="O27" s="333">
        <v>-843</v>
      </c>
      <c r="P27" s="333">
        <v>-2597</v>
      </c>
      <c r="Q27" s="333">
        <v>-368414</v>
      </c>
      <c r="R27" s="442"/>
      <c r="S27" s="442"/>
      <c r="T27" s="442"/>
    </row>
    <row r="28" spans="2:20">
      <c r="B28" s="93" t="s">
        <v>23</v>
      </c>
      <c r="C28" s="333">
        <v>-10873</v>
      </c>
      <c r="D28" s="333">
        <v>-5082</v>
      </c>
      <c r="E28" s="333">
        <v>-46881</v>
      </c>
      <c r="F28" s="333">
        <v>-5019</v>
      </c>
      <c r="G28" s="333">
        <v>0</v>
      </c>
      <c r="H28" s="333">
        <v>0</v>
      </c>
      <c r="I28" s="333">
        <v>0</v>
      </c>
      <c r="J28" s="333">
        <v>-285</v>
      </c>
      <c r="K28" s="333">
        <v>0</v>
      </c>
      <c r="L28" s="333">
        <v>0</v>
      </c>
      <c r="M28" s="333">
        <v>-356</v>
      </c>
      <c r="N28" s="333">
        <v>-1847</v>
      </c>
      <c r="O28" s="333">
        <v>-20182</v>
      </c>
      <c r="P28" s="333">
        <v>22145</v>
      </c>
      <c r="Q28" s="333">
        <v>-68379</v>
      </c>
      <c r="R28" s="442"/>
      <c r="S28" s="442"/>
      <c r="T28" s="442"/>
    </row>
    <row r="29" spans="2:20">
      <c r="B29" s="93" t="s">
        <v>24</v>
      </c>
      <c r="C29" s="333">
        <v>0</v>
      </c>
      <c r="D29" s="333">
        <v>-13987</v>
      </c>
      <c r="E29" s="333">
        <v>-642002</v>
      </c>
      <c r="F29" s="333">
        <v>-3287</v>
      </c>
      <c r="G29" s="333">
        <v>0</v>
      </c>
      <c r="H29" s="333">
        <v>0</v>
      </c>
      <c r="I29" s="333">
        <v>0</v>
      </c>
      <c r="J29" s="333">
        <v>0</v>
      </c>
      <c r="K29" s="333">
        <v>0</v>
      </c>
      <c r="L29" s="333">
        <v>0</v>
      </c>
      <c r="M29" s="333">
        <v>-2403</v>
      </c>
      <c r="N29" s="333">
        <v>0</v>
      </c>
      <c r="O29" s="333">
        <v>0</v>
      </c>
      <c r="P29" s="333">
        <v>3287</v>
      </c>
      <c r="Q29" s="333">
        <v>-658392</v>
      </c>
      <c r="R29" s="442"/>
      <c r="S29" s="442"/>
      <c r="T29" s="442"/>
    </row>
    <row r="30" spans="2:20">
      <c r="B30" s="93" t="s">
        <v>311</v>
      </c>
      <c r="C30" s="333">
        <v>126173</v>
      </c>
      <c r="D30" s="333">
        <v>74400</v>
      </c>
      <c r="E30" s="333">
        <v>-55063</v>
      </c>
      <c r="F30" s="333">
        <v>-3897</v>
      </c>
      <c r="G30" s="333">
        <v>-2858</v>
      </c>
      <c r="H30" s="333">
        <v>0</v>
      </c>
      <c r="I30" s="333">
        <v>-2</v>
      </c>
      <c r="J30" s="333">
        <v>-17655</v>
      </c>
      <c r="K30" s="333">
        <v>16722</v>
      </c>
      <c r="L30" s="333">
        <v>-161</v>
      </c>
      <c r="M30" s="333">
        <v>-282</v>
      </c>
      <c r="N30" s="333">
        <v>-952</v>
      </c>
      <c r="O30" s="333">
        <v>-6847</v>
      </c>
      <c r="P30" s="333">
        <v>6060</v>
      </c>
      <c r="Q30" s="333">
        <v>135638</v>
      </c>
      <c r="R30" s="442"/>
      <c r="S30" s="442"/>
      <c r="T30" s="442"/>
    </row>
    <row r="31" spans="2:20">
      <c r="B31" s="94" t="s">
        <v>26</v>
      </c>
      <c r="C31" s="585">
        <v>53839</v>
      </c>
      <c r="D31" s="585">
        <v>70463</v>
      </c>
      <c r="E31" s="585">
        <v>0</v>
      </c>
      <c r="F31" s="585">
        <v>0</v>
      </c>
      <c r="G31" s="585">
        <v>0</v>
      </c>
      <c r="H31" s="585">
        <v>0</v>
      </c>
      <c r="I31" s="585">
        <v>0</v>
      </c>
      <c r="J31" s="585">
        <v>5422</v>
      </c>
      <c r="K31" s="585">
        <v>0</v>
      </c>
      <c r="L31" s="585">
        <v>0</v>
      </c>
      <c r="M31" s="585">
        <v>0</v>
      </c>
      <c r="N31" s="585">
        <v>0</v>
      </c>
      <c r="O31" s="585">
        <v>673175</v>
      </c>
      <c r="P31" s="585">
        <v>-739689</v>
      </c>
      <c r="Q31" s="585">
        <v>63210</v>
      </c>
      <c r="R31" s="442"/>
      <c r="S31" s="442"/>
      <c r="T31" s="442"/>
    </row>
    <row r="32" spans="2:20">
      <c r="B32" s="94" t="s">
        <v>312</v>
      </c>
      <c r="C32" s="585">
        <v>395192</v>
      </c>
      <c r="D32" s="585">
        <v>275453</v>
      </c>
      <c r="E32" s="585">
        <v>458531</v>
      </c>
      <c r="F32" s="585">
        <v>15409</v>
      </c>
      <c r="G32" s="585">
        <v>-6334</v>
      </c>
      <c r="H32" s="585">
        <v>0</v>
      </c>
      <c r="I32" s="585">
        <v>848</v>
      </c>
      <c r="J32" s="585">
        <v>26938</v>
      </c>
      <c r="K32" s="585">
        <v>85765</v>
      </c>
      <c r="L32" s="585">
        <v>3629</v>
      </c>
      <c r="M32" s="585">
        <v>16641</v>
      </c>
      <c r="N32" s="585">
        <v>20505</v>
      </c>
      <c r="O32" s="585">
        <v>610898</v>
      </c>
      <c r="P32" s="585">
        <v>-745177</v>
      </c>
      <c r="Q32" s="585">
        <v>1158299</v>
      </c>
      <c r="R32" s="442"/>
      <c r="S32" s="442"/>
      <c r="T32" s="442"/>
    </row>
    <row r="33" spans="2:20">
      <c r="B33" s="94" t="s">
        <v>28</v>
      </c>
      <c r="C33" s="585">
        <v>-76970</v>
      </c>
      <c r="D33" s="585">
        <v>-50400</v>
      </c>
      <c r="E33" s="585">
        <v>-103031</v>
      </c>
      <c r="F33" s="585">
        <v>-5518</v>
      </c>
      <c r="G33" s="585">
        <v>-29724</v>
      </c>
      <c r="H33" s="585">
        <v>0</v>
      </c>
      <c r="I33" s="585">
        <v>-1043</v>
      </c>
      <c r="J33" s="585">
        <v>-14328</v>
      </c>
      <c r="K33" s="585">
        <v>5391</v>
      </c>
      <c r="L33" s="585">
        <v>1151</v>
      </c>
      <c r="M33" s="585">
        <v>1238</v>
      </c>
      <c r="N33" s="585">
        <v>10626</v>
      </c>
      <c r="O33" s="585">
        <v>34711</v>
      </c>
      <c r="P33" s="585">
        <v>5519</v>
      </c>
      <c r="Q33" s="585">
        <v>-222378</v>
      </c>
      <c r="R33" s="442"/>
      <c r="S33" s="442"/>
      <c r="T33" s="442"/>
    </row>
    <row r="34" spans="2:20">
      <c r="B34" s="82" t="s">
        <v>29</v>
      </c>
      <c r="C34" s="333">
        <v>35847</v>
      </c>
      <c r="D34" s="333">
        <v>21724</v>
      </c>
      <c r="E34" s="333">
        <v>162905</v>
      </c>
      <c r="F34" s="333">
        <v>4279</v>
      </c>
      <c r="G34" s="333">
        <v>4628</v>
      </c>
      <c r="H34" s="333">
        <v>0</v>
      </c>
      <c r="I34" s="333">
        <v>1230</v>
      </c>
      <c r="J34" s="333">
        <v>40722</v>
      </c>
      <c r="K34" s="333">
        <v>5526</v>
      </c>
      <c r="L34" s="333">
        <v>1151</v>
      </c>
      <c r="M34" s="333">
        <v>1741</v>
      </c>
      <c r="N34" s="333">
        <v>10731</v>
      </c>
      <c r="O34" s="333">
        <v>47308</v>
      </c>
      <c r="P34" s="333">
        <v>-6600</v>
      </c>
      <c r="Q34" s="333">
        <v>331192</v>
      </c>
      <c r="R34" s="442"/>
      <c r="S34" s="442"/>
      <c r="T34" s="442"/>
    </row>
    <row r="35" spans="2:20">
      <c r="B35" s="82" t="s">
        <v>30</v>
      </c>
      <c r="C35" s="333">
        <v>-112817</v>
      </c>
      <c r="D35" s="333">
        <v>-72124</v>
      </c>
      <c r="E35" s="333">
        <v>-265936</v>
      </c>
      <c r="F35" s="333">
        <v>-9797</v>
      </c>
      <c r="G35" s="333">
        <v>-34352</v>
      </c>
      <c r="H35" s="333">
        <v>0</v>
      </c>
      <c r="I35" s="333">
        <v>-2273</v>
      </c>
      <c r="J35" s="333">
        <v>-55050</v>
      </c>
      <c r="K35" s="333">
        <v>-135</v>
      </c>
      <c r="L35" s="333">
        <v>0</v>
      </c>
      <c r="M35" s="333">
        <v>-503</v>
      </c>
      <c r="N35" s="333">
        <v>-105</v>
      </c>
      <c r="O35" s="333">
        <v>-12597</v>
      </c>
      <c r="P35" s="333">
        <v>12119</v>
      </c>
      <c r="Q35" s="333">
        <v>-553570</v>
      </c>
      <c r="R35" s="442"/>
      <c r="S35" s="442"/>
      <c r="T35" s="442"/>
    </row>
    <row r="36" spans="2:20">
      <c r="B36" s="94" t="s">
        <v>313</v>
      </c>
      <c r="C36" s="585">
        <v>318222</v>
      </c>
      <c r="D36" s="585">
        <v>225053</v>
      </c>
      <c r="E36" s="585">
        <v>355500</v>
      </c>
      <c r="F36" s="585">
        <v>9891</v>
      </c>
      <c r="G36" s="585">
        <v>-36058</v>
      </c>
      <c r="H36" s="585">
        <v>0</v>
      </c>
      <c r="I36" s="585">
        <v>-195</v>
      </c>
      <c r="J36" s="585">
        <v>12610</v>
      </c>
      <c r="K36" s="585">
        <v>91156</v>
      </c>
      <c r="L36" s="585">
        <v>4780</v>
      </c>
      <c r="M36" s="585">
        <v>17879</v>
      </c>
      <c r="N36" s="585">
        <v>31131</v>
      </c>
      <c r="O36" s="585">
        <v>645609</v>
      </c>
      <c r="P36" s="585">
        <v>-739658</v>
      </c>
      <c r="Q36" s="585">
        <v>935921</v>
      </c>
      <c r="R36" s="442"/>
      <c r="S36" s="442"/>
      <c r="T36" s="442"/>
    </row>
    <row r="37" spans="2:20">
      <c r="B37" s="94" t="s">
        <v>32</v>
      </c>
      <c r="C37" s="585">
        <v>-83873.52253816335</v>
      </c>
      <c r="D37" s="585">
        <v>-55059.47746183665</v>
      </c>
      <c r="E37" s="585">
        <v>-111695</v>
      </c>
      <c r="F37" s="585">
        <v>-3698</v>
      </c>
      <c r="G37" s="585">
        <v>12252</v>
      </c>
      <c r="H37" s="585">
        <v>0</v>
      </c>
      <c r="I37" s="585">
        <v>-780</v>
      </c>
      <c r="J37" s="585">
        <v>-17222</v>
      </c>
      <c r="K37" s="585">
        <v>-30987</v>
      </c>
      <c r="L37" s="585">
        <v>-686</v>
      </c>
      <c r="M37" s="585">
        <v>-1169</v>
      </c>
      <c r="N37" s="585">
        <v>-10667</v>
      </c>
      <c r="O37" s="585">
        <v>98947</v>
      </c>
      <c r="P37" s="585">
        <v>6097</v>
      </c>
      <c r="Q37" s="585">
        <v>-198541</v>
      </c>
      <c r="R37" s="442"/>
      <c r="S37" s="442"/>
      <c r="T37" s="442"/>
    </row>
    <row r="38" spans="2:20">
      <c r="B38" s="462" t="s">
        <v>35</v>
      </c>
      <c r="C38" s="585">
        <v>234348.47746183665</v>
      </c>
      <c r="D38" s="585">
        <v>169993.52253816335</v>
      </c>
      <c r="E38" s="585">
        <v>243805</v>
      </c>
      <c r="F38" s="585">
        <v>6193</v>
      </c>
      <c r="G38" s="585">
        <v>-23806</v>
      </c>
      <c r="H38" s="585">
        <v>0</v>
      </c>
      <c r="I38" s="585">
        <v>-975</v>
      </c>
      <c r="J38" s="585">
        <v>-4612</v>
      </c>
      <c r="K38" s="585">
        <v>60169</v>
      </c>
      <c r="L38" s="585">
        <v>4094</v>
      </c>
      <c r="M38" s="585">
        <v>16710</v>
      </c>
      <c r="N38" s="585">
        <v>20464</v>
      </c>
      <c r="O38" s="585">
        <v>744556</v>
      </c>
      <c r="P38" s="585">
        <v>-733561</v>
      </c>
      <c r="Q38" s="585">
        <v>737380</v>
      </c>
      <c r="R38" s="442"/>
      <c r="S38" s="442"/>
      <c r="T38" s="442"/>
    </row>
    <row r="39" spans="2:20">
      <c r="B39" s="462" t="s">
        <v>36</v>
      </c>
      <c r="C39" s="585">
        <v>12004</v>
      </c>
      <c r="D39" s="585">
        <v>0</v>
      </c>
      <c r="E39" s="585">
        <v>0</v>
      </c>
      <c r="F39" s="585">
        <v>0</v>
      </c>
      <c r="G39" s="585">
        <v>0</v>
      </c>
      <c r="H39" s="585">
        <v>0</v>
      </c>
      <c r="I39" s="585">
        <v>0</v>
      </c>
      <c r="J39" s="585">
        <v>0</v>
      </c>
      <c r="K39" s="585">
        <v>0</v>
      </c>
      <c r="L39" s="585">
        <v>0</v>
      </c>
      <c r="M39" s="585">
        <v>0</v>
      </c>
      <c r="N39" s="585">
        <v>0</v>
      </c>
      <c r="O39" s="585">
        <v>475104</v>
      </c>
      <c r="P39" s="585">
        <v>-7399</v>
      </c>
      <c r="Q39" s="585">
        <v>479709</v>
      </c>
      <c r="R39" s="442"/>
      <c r="S39" s="442"/>
      <c r="T39" s="442"/>
    </row>
    <row r="40" spans="2:20">
      <c r="B40" s="462" t="s">
        <v>37</v>
      </c>
      <c r="C40" s="585">
        <v>246352.47746183665</v>
      </c>
      <c r="D40" s="585">
        <v>169993.52253816335</v>
      </c>
      <c r="E40" s="585">
        <v>243805</v>
      </c>
      <c r="F40" s="585">
        <v>6193</v>
      </c>
      <c r="G40" s="585">
        <v>-23806</v>
      </c>
      <c r="H40" s="585">
        <v>0</v>
      </c>
      <c r="I40" s="585">
        <v>-975</v>
      </c>
      <c r="J40" s="585">
        <v>-4612</v>
      </c>
      <c r="K40" s="585">
        <v>60169</v>
      </c>
      <c r="L40" s="585">
        <v>4094</v>
      </c>
      <c r="M40" s="585">
        <v>16710</v>
      </c>
      <c r="N40" s="585">
        <v>20464</v>
      </c>
      <c r="O40" s="585">
        <v>1219660</v>
      </c>
      <c r="P40" s="585">
        <v>-740960</v>
      </c>
      <c r="Q40" s="585">
        <v>1217089</v>
      </c>
      <c r="R40" s="442"/>
      <c r="S40" s="442"/>
      <c r="T40" s="442"/>
    </row>
    <row r="41" spans="2:20">
      <c r="B41" s="461" t="s">
        <v>251</v>
      </c>
      <c r="C41" s="333">
        <v>234348.47746183665</v>
      </c>
      <c r="D41" s="333">
        <v>169993.52253816335</v>
      </c>
      <c r="E41" s="333">
        <v>243805</v>
      </c>
      <c r="F41" s="333">
        <v>0</v>
      </c>
      <c r="G41" s="333">
        <v>-16902.259999999998</v>
      </c>
      <c r="H41" s="333">
        <v>0</v>
      </c>
      <c r="I41" s="333">
        <v>-975</v>
      </c>
      <c r="J41" s="333">
        <v>-4612</v>
      </c>
      <c r="K41" s="333">
        <v>60169</v>
      </c>
      <c r="L41" s="333">
        <v>4094</v>
      </c>
      <c r="M41" s="333">
        <v>16710</v>
      </c>
      <c r="N41" s="333">
        <v>20464</v>
      </c>
      <c r="O41" s="333">
        <v>771712</v>
      </c>
      <c r="P41" s="333">
        <v>-754250.74</v>
      </c>
      <c r="Q41" s="333">
        <v>744556</v>
      </c>
      <c r="R41" s="442"/>
      <c r="S41" s="442"/>
      <c r="T41" s="442"/>
    </row>
    <row r="42" spans="2:20">
      <c r="B42" s="461" t="s">
        <v>39</v>
      </c>
      <c r="C42" s="333">
        <v>12004</v>
      </c>
      <c r="D42" s="333">
        <v>0</v>
      </c>
      <c r="E42" s="333">
        <v>0</v>
      </c>
      <c r="F42" s="333">
        <v>3158.43</v>
      </c>
      <c r="G42" s="333">
        <v>0</v>
      </c>
      <c r="H42" s="333">
        <v>0</v>
      </c>
      <c r="I42" s="333">
        <v>0</v>
      </c>
      <c r="J42" s="333">
        <v>0</v>
      </c>
      <c r="K42" s="333">
        <v>0</v>
      </c>
      <c r="L42" s="333">
        <v>0</v>
      </c>
      <c r="M42" s="333">
        <v>0</v>
      </c>
      <c r="N42" s="333">
        <v>0</v>
      </c>
      <c r="O42" s="333">
        <v>447948</v>
      </c>
      <c r="P42" s="333">
        <v>11993.570000000007</v>
      </c>
      <c r="Q42" s="333">
        <v>475104</v>
      </c>
      <c r="R42" s="442"/>
      <c r="S42" s="442"/>
      <c r="T42" s="442"/>
    </row>
    <row r="43" spans="2:20">
      <c r="B43" s="624" t="s">
        <v>314</v>
      </c>
      <c r="C43" s="333">
        <v>0</v>
      </c>
      <c r="D43" s="333">
        <v>0</v>
      </c>
      <c r="E43" s="333">
        <v>0</v>
      </c>
      <c r="F43" s="333">
        <v>0</v>
      </c>
      <c r="G43" s="333">
        <v>-6903.7400000000016</v>
      </c>
      <c r="H43" s="333">
        <v>0</v>
      </c>
      <c r="I43" s="333">
        <v>0</v>
      </c>
      <c r="J43" s="333">
        <v>0</v>
      </c>
      <c r="K43" s="333">
        <v>0</v>
      </c>
      <c r="L43" s="333">
        <v>0</v>
      </c>
      <c r="M43" s="333">
        <v>0</v>
      </c>
      <c r="N43" s="333">
        <v>0</v>
      </c>
      <c r="O43" s="333">
        <v>0</v>
      </c>
      <c r="P43" s="333">
        <v>-238.2599999999984</v>
      </c>
      <c r="Q43" s="333">
        <v>-7142</v>
      </c>
      <c r="R43" s="442"/>
      <c r="S43" s="442"/>
      <c r="T43" s="442"/>
    </row>
    <row r="44" spans="2:20">
      <c r="B44" s="624" t="s">
        <v>315</v>
      </c>
      <c r="C44" s="333">
        <v>0</v>
      </c>
      <c r="D44" s="333">
        <v>0</v>
      </c>
      <c r="E44" s="333">
        <v>0</v>
      </c>
      <c r="F44" s="333">
        <v>3034.57</v>
      </c>
      <c r="G44" s="333">
        <v>0</v>
      </c>
      <c r="H44" s="333">
        <v>0</v>
      </c>
      <c r="I44" s="333">
        <v>0</v>
      </c>
      <c r="J44" s="333">
        <v>0</v>
      </c>
      <c r="K44" s="333">
        <v>0</v>
      </c>
      <c r="L44" s="333">
        <v>0</v>
      </c>
      <c r="M44" s="333">
        <v>0</v>
      </c>
      <c r="N44" s="333">
        <v>0</v>
      </c>
      <c r="O44" s="333">
        <v>0</v>
      </c>
      <c r="P44" s="333">
        <v>1536.4299999999998</v>
      </c>
      <c r="Q44" s="333">
        <v>4571</v>
      </c>
      <c r="R44" s="442"/>
      <c r="S44" s="442"/>
      <c r="T44" s="442"/>
    </row>
    <row r="45" spans="2:20">
      <c r="B45" s="625" t="s">
        <v>253</v>
      </c>
      <c r="C45" s="330">
        <v>485062</v>
      </c>
      <c r="D45" s="330">
        <v>279856</v>
      </c>
      <c r="E45" s="330">
        <v>611126</v>
      </c>
      <c r="F45" s="330">
        <v>20161</v>
      </c>
      <c r="G45" s="330">
        <v>1638</v>
      </c>
      <c r="H45" s="330">
        <v>0</v>
      </c>
      <c r="I45" s="330">
        <v>1901</v>
      </c>
      <c r="J45" s="330">
        <v>96081</v>
      </c>
      <c r="K45" s="330">
        <v>117650</v>
      </c>
      <c r="L45" s="330">
        <v>6476</v>
      </c>
      <c r="M45" s="330">
        <v>16652</v>
      </c>
      <c r="N45" s="330">
        <v>20948</v>
      </c>
      <c r="O45" s="330">
        <v>611741</v>
      </c>
      <c r="P45" s="330">
        <v>-742580</v>
      </c>
      <c r="Q45" s="330">
        <v>1526713</v>
      </c>
      <c r="R45" s="442"/>
      <c r="S45" s="442"/>
      <c r="T45" s="442"/>
    </row>
    <row r="46" spans="2:20" s="95" customFormat="1" ht="20.100000000000001" customHeight="1">
      <c r="B46" s="244"/>
      <c r="C46" s="245"/>
      <c r="D46" s="245"/>
      <c r="E46" s="245"/>
      <c r="F46" s="245"/>
      <c r="G46" s="245"/>
      <c r="H46" s="245"/>
      <c r="I46" s="245"/>
      <c r="J46" s="245"/>
      <c r="K46" s="245"/>
      <c r="L46" s="245"/>
      <c r="M46" s="245"/>
      <c r="N46" s="245"/>
      <c r="O46" s="245"/>
      <c r="P46" s="245"/>
      <c r="Q46" s="245"/>
    </row>
    <row r="47" spans="2:20">
      <c r="B47" s="1072" t="s">
        <v>43</v>
      </c>
      <c r="C47" s="1072"/>
      <c r="D47" s="1072"/>
      <c r="E47" s="1072"/>
      <c r="F47" s="1072"/>
      <c r="G47" s="1072"/>
      <c r="H47" s="1072"/>
      <c r="I47" s="1072"/>
      <c r="J47" s="1072"/>
      <c r="K47" s="1072"/>
      <c r="L47" s="1072"/>
      <c r="M47" s="1072"/>
      <c r="N47" s="1072"/>
      <c r="O47" s="1072"/>
      <c r="P47" s="1072"/>
      <c r="Q47" s="1072"/>
    </row>
    <row r="48" spans="2:20" ht="15" customHeight="1">
      <c r="B48" s="1073" t="s">
        <v>820</v>
      </c>
      <c r="C48" s="1075" t="s">
        <v>285</v>
      </c>
      <c r="D48" s="1075"/>
      <c r="E48" s="1068" t="s">
        <v>286</v>
      </c>
      <c r="F48" s="1068" t="s">
        <v>287</v>
      </c>
      <c r="G48" s="1068" t="s">
        <v>288</v>
      </c>
      <c r="H48" s="1070" t="s">
        <v>289</v>
      </c>
      <c r="I48" s="1070" t="s">
        <v>290</v>
      </c>
      <c r="J48" s="1070" t="s">
        <v>291</v>
      </c>
      <c r="K48" s="1070" t="s">
        <v>292</v>
      </c>
      <c r="L48" s="1070" t="s">
        <v>293</v>
      </c>
      <c r="M48" s="1070" t="s">
        <v>294</v>
      </c>
      <c r="N48" s="1070" t="s">
        <v>295</v>
      </c>
      <c r="O48" s="1068" t="s">
        <v>296</v>
      </c>
      <c r="P48" s="1066" t="s">
        <v>297</v>
      </c>
      <c r="Q48" s="1068" t="s">
        <v>298</v>
      </c>
    </row>
    <row r="49" spans="2:17" ht="24" customHeight="1">
      <c r="B49" s="1074"/>
      <c r="C49" s="91" t="s">
        <v>299</v>
      </c>
      <c r="D49" s="91" t="s">
        <v>300</v>
      </c>
      <c r="E49" s="1069"/>
      <c r="F49" s="1069"/>
      <c r="G49" s="1069"/>
      <c r="H49" s="1071"/>
      <c r="I49" s="1071"/>
      <c r="J49" s="1071"/>
      <c r="K49" s="1071"/>
      <c r="L49" s="1071"/>
      <c r="M49" s="1071"/>
      <c r="N49" s="1071"/>
      <c r="O49" s="1069"/>
      <c r="P49" s="1067"/>
      <c r="Q49" s="1069"/>
    </row>
    <row r="50" spans="2:17">
      <c r="B50" s="92" t="s">
        <v>301</v>
      </c>
      <c r="C50" s="331">
        <v>704719</v>
      </c>
      <c r="D50" s="331">
        <v>240649</v>
      </c>
      <c r="E50" s="331">
        <v>3907992</v>
      </c>
      <c r="F50" s="331">
        <v>242573</v>
      </c>
      <c r="G50" s="331">
        <v>31036</v>
      </c>
      <c r="H50" s="331">
        <v>0</v>
      </c>
      <c r="I50" s="331">
        <v>0</v>
      </c>
      <c r="J50" s="331">
        <v>199932</v>
      </c>
      <c r="K50" s="331">
        <v>213301</v>
      </c>
      <c r="L50" s="331">
        <v>7129</v>
      </c>
      <c r="M50" s="331">
        <v>15481</v>
      </c>
      <c r="N50" s="331">
        <v>987856</v>
      </c>
      <c r="O50" s="331">
        <v>0</v>
      </c>
      <c r="P50" s="331">
        <v>-1006679</v>
      </c>
      <c r="Q50" s="331">
        <v>5543989</v>
      </c>
    </row>
    <row r="51" spans="2:17">
      <c r="B51" s="93" t="s">
        <v>260</v>
      </c>
      <c r="C51" s="332">
        <v>0</v>
      </c>
      <c r="D51" s="332">
        <v>0</v>
      </c>
      <c r="E51" s="332">
        <v>1446878</v>
      </c>
      <c r="F51" s="332">
        <v>0</v>
      </c>
      <c r="G51" s="332">
        <v>0</v>
      </c>
      <c r="H51" s="332">
        <v>0</v>
      </c>
      <c r="I51" s="332">
        <v>0</v>
      </c>
      <c r="J51" s="332">
        <v>0</v>
      </c>
      <c r="K51" s="332">
        <v>0</v>
      </c>
      <c r="L51" s="332">
        <v>0</v>
      </c>
      <c r="M51" s="332">
        <v>0</v>
      </c>
      <c r="N51" s="332">
        <v>577462</v>
      </c>
      <c r="O51" s="332">
        <v>0</v>
      </c>
      <c r="P51" s="332">
        <v>-403</v>
      </c>
      <c r="Q51" s="332">
        <v>2023937</v>
      </c>
    </row>
    <row r="52" spans="2:17">
      <c r="B52" s="93" t="s">
        <v>302</v>
      </c>
      <c r="C52" s="332">
        <v>688765</v>
      </c>
      <c r="D52" s="332">
        <v>0</v>
      </c>
      <c r="E52" s="332">
        <v>48015</v>
      </c>
      <c r="F52" s="332">
        <v>0</v>
      </c>
      <c r="G52" s="332">
        <v>30789</v>
      </c>
      <c r="H52" s="332">
        <v>0</v>
      </c>
      <c r="I52" s="332">
        <v>0</v>
      </c>
      <c r="J52" s="332">
        <v>199931</v>
      </c>
      <c r="K52" s="332">
        <v>213298</v>
      </c>
      <c r="L52" s="332">
        <v>7129</v>
      </c>
      <c r="M52" s="332">
        <v>0</v>
      </c>
      <c r="N52" s="332">
        <v>438200</v>
      </c>
      <c r="O52" s="332">
        <v>0</v>
      </c>
      <c r="P52" s="332">
        <v>-627527</v>
      </c>
      <c r="Q52" s="332">
        <v>998600</v>
      </c>
    </row>
    <row r="53" spans="2:17">
      <c r="B53" s="93" t="s">
        <v>303</v>
      </c>
      <c r="C53" s="332">
        <v>0</v>
      </c>
      <c r="D53" s="332">
        <v>224613</v>
      </c>
      <c r="E53" s="332">
        <v>1383343</v>
      </c>
      <c r="F53" s="332">
        <v>0</v>
      </c>
      <c r="G53" s="332">
        <v>0</v>
      </c>
      <c r="H53" s="332">
        <v>0</v>
      </c>
      <c r="I53" s="332">
        <v>0</v>
      </c>
      <c r="J53" s="332">
        <v>0</v>
      </c>
      <c r="K53" s="332">
        <v>0</v>
      </c>
      <c r="L53" s="332">
        <v>0</v>
      </c>
      <c r="M53" s="332">
        <v>16342</v>
      </c>
      <c r="N53" s="332">
        <v>0</v>
      </c>
      <c r="O53" s="332">
        <v>0</v>
      </c>
      <c r="P53" s="332">
        <v>-121770</v>
      </c>
      <c r="Q53" s="332">
        <v>1502528</v>
      </c>
    </row>
    <row r="54" spans="2:17">
      <c r="B54" s="93" t="s">
        <v>10</v>
      </c>
      <c r="C54" s="332">
        <v>0</v>
      </c>
      <c r="D54" s="332">
        <v>9442</v>
      </c>
      <c r="E54" s="332">
        <v>608079</v>
      </c>
      <c r="F54" s="332">
        <v>4265</v>
      </c>
      <c r="G54" s="332">
        <v>0</v>
      </c>
      <c r="H54" s="332">
        <v>0</v>
      </c>
      <c r="I54" s="332">
        <v>0</v>
      </c>
      <c r="J54" s="332">
        <v>0</v>
      </c>
      <c r="K54" s="332">
        <v>0</v>
      </c>
      <c r="L54" s="332">
        <v>0</v>
      </c>
      <c r="M54" s="332">
        <v>-868</v>
      </c>
      <c r="N54" s="332">
        <v>0</v>
      </c>
      <c r="O54" s="332">
        <v>0</v>
      </c>
      <c r="P54" s="332">
        <v>-4265</v>
      </c>
      <c r="Q54" s="332">
        <v>616653</v>
      </c>
    </row>
    <row r="55" spans="2:17">
      <c r="B55" s="93" t="s">
        <v>11</v>
      </c>
      <c r="C55" s="332">
        <v>0</v>
      </c>
      <c r="D55" s="332">
        <v>0</v>
      </c>
      <c r="E55" s="332">
        <v>8283</v>
      </c>
      <c r="F55" s="332">
        <v>0</v>
      </c>
      <c r="G55" s="332">
        <v>0</v>
      </c>
      <c r="H55" s="332">
        <v>0</v>
      </c>
      <c r="I55" s="332">
        <v>0</v>
      </c>
      <c r="J55" s="332">
        <v>0</v>
      </c>
      <c r="K55" s="332">
        <v>0</v>
      </c>
      <c r="L55" s="332">
        <v>0</v>
      </c>
      <c r="M55" s="332">
        <v>0</v>
      </c>
      <c r="N55" s="332">
        <v>0</v>
      </c>
      <c r="O55" s="332">
        <v>0</v>
      </c>
      <c r="P55" s="332">
        <v>0</v>
      </c>
      <c r="Q55" s="332">
        <v>8283</v>
      </c>
    </row>
    <row r="56" spans="2:17">
      <c r="B56" s="93" t="s">
        <v>304</v>
      </c>
      <c r="C56" s="332">
        <v>0</v>
      </c>
      <c r="D56" s="332">
        <v>0</v>
      </c>
      <c r="E56" s="332">
        <v>0</v>
      </c>
      <c r="F56" s="332">
        <v>238304</v>
      </c>
      <c r="G56" s="332">
        <v>0</v>
      </c>
      <c r="H56" s="332">
        <v>0</v>
      </c>
      <c r="I56" s="332">
        <v>0</v>
      </c>
      <c r="J56" s="332">
        <v>0</v>
      </c>
      <c r="K56" s="332">
        <v>0</v>
      </c>
      <c r="L56" s="332">
        <v>0</v>
      </c>
      <c r="M56" s="332">
        <v>0</v>
      </c>
      <c r="N56" s="332">
        <v>0</v>
      </c>
      <c r="O56" s="332">
        <v>0</v>
      </c>
      <c r="P56" s="332">
        <v>-238304</v>
      </c>
      <c r="Q56" s="332">
        <v>0</v>
      </c>
    </row>
    <row r="57" spans="2:17">
      <c r="B57" s="93" t="s">
        <v>305</v>
      </c>
      <c r="C57" s="332">
        <v>0</v>
      </c>
      <c r="D57" s="332">
        <v>0</v>
      </c>
      <c r="E57" s="332">
        <v>273256</v>
      </c>
      <c r="F57" s="332">
        <v>0</v>
      </c>
      <c r="G57" s="332">
        <v>0</v>
      </c>
      <c r="H57" s="332">
        <v>0</v>
      </c>
      <c r="I57" s="332">
        <v>0</v>
      </c>
      <c r="J57" s="332">
        <v>0</v>
      </c>
      <c r="K57" s="332">
        <v>0</v>
      </c>
      <c r="L57" s="332">
        <v>0</v>
      </c>
      <c r="M57" s="332">
        <v>0</v>
      </c>
      <c r="N57" s="332">
        <v>0</v>
      </c>
      <c r="O57" s="332">
        <v>0</v>
      </c>
      <c r="P57" s="332">
        <v>0</v>
      </c>
      <c r="Q57" s="332">
        <v>273256</v>
      </c>
    </row>
    <row r="58" spans="2:17">
      <c r="B58" s="93" t="s">
        <v>13</v>
      </c>
      <c r="C58" s="332">
        <v>15954</v>
      </c>
      <c r="D58" s="332">
        <v>6594</v>
      </c>
      <c r="E58" s="332">
        <v>140138</v>
      </c>
      <c r="F58" s="332">
        <v>4</v>
      </c>
      <c r="G58" s="332">
        <v>247</v>
      </c>
      <c r="H58" s="332">
        <v>0</v>
      </c>
      <c r="I58" s="332">
        <v>0</v>
      </c>
      <c r="J58" s="332">
        <v>1</v>
      </c>
      <c r="K58" s="332">
        <v>3</v>
      </c>
      <c r="L58" s="332">
        <v>0</v>
      </c>
      <c r="M58" s="332">
        <v>7</v>
      </c>
      <c r="N58" s="332">
        <v>-27806</v>
      </c>
      <c r="O58" s="332">
        <v>0</v>
      </c>
      <c r="P58" s="332">
        <v>-14410</v>
      </c>
      <c r="Q58" s="332">
        <v>120732</v>
      </c>
    </row>
    <row r="59" spans="2:17">
      <c r="B59" s="94" t="s">
        <v>14</v>
      </c>
      <c r="C59" s="331">
        <v>-496114</v>
      </c>
      <c r="D59" s="331">
        <v>-187398</v>
      </c>
      <c r="E59" s="331">
        <v>-3870778</v>
      </c>
      <c r="F59" s="331">
        <v>-202225</v>
      </c>
      <c r="G59" s="331">
        <v>-23651</v>
      </c>
      <c r="H59" s="331">
        <v>-22213</v>
      </c>
      <c r="I59" s="331">
        <v>357</v>
      </c>
      <c r="J59" s="331">
        <v>-129313</v>
      </c>
      <c r="K59" s="331">
        <v>-126847</v>
      </c>
      <c r="L59" s="331">
        <v>-4499</v>
      </c>
      <c r="M59" s="331">
        <v>-1590</v>
      </c>
      <c r="N59" s="331">
        <v>-1008263</v>
      </c>
      <c r="O59" s="331">
        <v>-70976</v>
      </c>
      <c r="P59" s="331">
        <v>983228</v>
      </c>
      <c r="Q59" s="331">
        <v>-5160282</v>
      </c>
    </row>
    <row r="60" spans="2:17">
      <c r="B60" s="93" t="s">
        <v>306</v>
      </c>
      <c r="C60" s="332">
        <v>-58963</v>
      </c>
      <c r="D60" s="332">
        <v>0</v>
      </c>
      <c r="E60" s="332">
        <v>-1528666</v>
      </c>
      <c r="F60" s="332">
        <v>0</v>
      </c>
      <c r="G60" s="332">
        <v>-26</v>
      </c>
      <c r="H60" s="332">
        <v>0</v>
      </c>
      <c r="I60" s="332">
        <v>0</v>
      </c>
      <c r="J60" s="332">
        <v>-6421</v>
      </c>
      <c r="K60" s="332">
        <v>-34156</v>
      </c>
      <c r="L60" s="332">
        <v>-61</v>
      </c>
      <c r="M60" s="332">
        <v>0</v>
      </c>
      <c r="N60" s="332">
        <v>-994997</v>
      </c>
      <c r="O60" s="332">
        <v>0</v>
      </c>
      <c r="P60" s="332">
        <v>627731</v>
      </c>
      <c r="Q60" s="332">
        <v>-1995559</v>
      </c>
    </row>
    <row r="61" spans="2:17">
      <c r="B61" s="93" t="s">
        <v>307</v>
      </c>
      <c r="C61" s="332">
        <v>-91681</v>
      </c>
      <c r="D61" s="332">
        <v>0</v>
      </c>
      <c r="E61" s="332">
        <v>-731154</v>
      </c>
      <c r="F61" s="332">
        <v>0</v>
      </c>
      <c r="G61" s="332">
        <v>-6225</v>
      </c>
      <c r="H61" s="332">
        <v>-9051</v>
      </c>
      <c r="I61" s="332">
        <v>0</v>
      </c>
      <c r="J61" s="332">
        <v>-16270</v>
      </c>
      <c r="K61" s="332">
        <v>-40620</v>
      </c>
      <c r="L61" s="332">
        <v>-337</v>
      </c>
      <c r="M61" s="332">
        <v>0</v>
      </c>
      <c r="N61" s="332">
        <v>0</v>
      </c>
      <c r="O61" s="332">
        <v>0</v>
      </c>
      <c r="P61" s="332">
        <v>130486</v>
      </c>
      <c r="Q61" s="332">
        <v>-764852</v>
      </c>
    </row>
    <row r="62" spans="2:17">
      <c r="B62" s="93" t="s">
        <v>17</v>
      </c>
      <c r="C62" s="332">
        <v>-156490</v>
      </c>
      <c r="D62" s="332">
        <v>-114062</v>
      </c>
      <c r="E62" s="332">
        <v>-545301</v>
      </c>
      <c r="F62" s="332">
        <v>-12617</v>
      </c>
      <c r="G62" s="332">
        <v>-1278</v>
      </c>
      <c r="H62" s="332">
        <v>-1439</v>
      </c>
      <c r="I62" s="332">
        <v>-15</v>
      </c>
      <c r="J62" s="332">
        <v>-4479</v>
      </c>
      <c r="K62" s="332">
        <v>-629</v>
      </c>
      <c r="L62" s="332">
        <v>-297</v>
      </c>
      <c r="M62" s="332">
        <v>-206</v>
      </c>
      <c r="N62" s="332">
        <v>-8351</v>
      </c>
      <c r="O62" s="332">
        <v>-28037</v>
      </c>
      <c r="P62" s="332">
        <v>14059</v>
      </c>
      <c r="Q62" s="332">
        <v>-859142</v>
      </c>
    </row>
    <row r="63" spans="2:17">
      <c r="B63" s="93" t="s">
        <v>308</v>
      </c>
      <c r="C63" s="332">
        <v>-11318</v>
      </c>
      <c r="D63" s="332">
        <v>-8154</v>
      </c>
      <c r="E63" s="332">
        <v>-41429</v>
      </c>
      <c r="F63" s="332">
        <v>-1555</v>
      </c>
      <c r="G63" s="332">
        <v>-44</v>
      </c>
      <c r="H63" s="332">
        <v>-166</v>
      </c>
      <c r="I63" s="332">
        <v>-2</v>
      </c>
      <c r="J63" s="332">
        <v>-620</v>
      </c>
      <c r="K63" s="332">
        <v>-87</v>
      </c>
      <c r="L63" s="332">
        <v>-24</v>
      </c>
      <c r="M63" s="332">
        <v>-29</v>
      </c>
      <c r="N63" s="332">
        <v>-443</v>
      </c>
      <c r="O63" s="332">
        <v>-2130</v>
      </c>
      <c r="P63" s="332">
        <v>1721</v>
      </c>
      <c r="Q63" s="332">
        <v>-64280</v>
      </c>
    </row>
    <row r="64" spans="2:17">
      <c r="B64" s="93" t="s">
        <v>316</v>
      </c>
      <c r="C64" s="332">
        <v>-3755</v>
      </c>
      <c r="D64" s="332">
        <v>-1289</v>
      </c>
      <c r="E64" s="332">
        <v>-17244</v>
      </c>
      <c r="F64" s="332">
        <v>-609</v>
      </c>
      <c r="G64" s="332">
        <v>-31</v>
      </c>
      <c r="H64" s="332">
        <v>-10</v>
      </c>
      <c r="I64" s="332">
        <v>0</v>
      </c>
      <c r="J64" s="332">
        <v>-570</v>
      </c>
      <c r="K64" s="332">
        <v>-242</v>
      </c>
      <c r="L64" s="332">
        <v>-4</v>
      </c>
      <c r="M64" s="332">
        <v>-12</v>
      </c>
      <c r="N64" s="332">
        <v>-27</v>
      </c>
      <c r="O64" s="332">
        <v>-324</v>
      </c>
      <c r="P64" s="332">
        <v>620</v>
      </c>
      <c r="Q64" s="332">
        <v>-23497</v>
      </c>
    </row>
    <row r="65" spans="2:20">
      <c r="B65" s="93" t="s">
        <v>317</v>
      </c>
      <c r="C65" s="332">
        <v>-7175</v>
      </c>
      <c r="D65" s="332">
        <v>0</v>
      </c>
      <c r="E65" s="332">
        <v>0</v>
      </c>
      <c r="F65" s="332">
        <v>0</v>
      </c>
      <c r="G65" s="332">
        <v>0</v>
      </c>
      <c r="H65" s="332">
        <v>-432</v>
      </c>
      <c r="I65" s="332">
        <v>0</v>
      </c>
      <c r="J65" s="332">
        <v>0</v>
      </c>
      <c r="K65" s="332">
        <v>0</v>
      </c>
      <c r="L65" s="332">
        <v>0</v>
      </c>
      <c r="M65" s="332">
        <v>0</v>
      </c>
      <c r="N65" s="332">
        <v>0</v>
      </c>
      <c r="O65" s="332">
        <v>0</v>
      </c>
      <c r="P65" s="332">
        <v>432</v>
      </c>
      <c r="Q65" s="332">
        <v>-7175</v>
      </c>
    </row>
    <row r="66" spans="2:20">
      <c r="B66" s="93" t="s">
        <v>310</v>
      </c>
      <c r="C66" s="332">
        <v>0</v>
      </c>
      <c r="D66" s="332">
        <v>0</v>
      </c>
      <c r="E66" s="332">
        <v>0</v>
      </c>
      <c r="F66" s="332">
        <v>-165473</v>
      </c>
      <c r="G66" s="332">
        <v>0</v>
      </c>
      <c r="H66" s="332">
        <v>0</v>
      </c>
      <c r="I66" s="332">
        <v>0</v>
      </c>
      <c r="J66" s="332">
        <v>0</v>
      </c>
      <c r="K66" s="332">
        <v>0</v>
      </c>
      <c r="L66" s="332">
        <v>0</v>
      </c>
      <c r="M66" s="332">
        <v>0</v>
      </c>
      <c r="N66" s="332">
        <v>0</v>
      </c>
      <c r="O66" s="332">
        <v>0</v>
      </c>
      <c r="P66" s="332">
        <v>165473</v>
      </c>
      <c r="Q66" s="332">
        <v>0</v>
      </c>
    </row>
    <row r="67" spans="2:20">
      <c r="B67" s="93" t="s">
        <v>21</v>
      </c>
      <c r="C67" s="332">
        <v>-28990</v>
      </c>
      <c r="D67" s="332">
        <v>-13071</v>
      </c>
      <c r="E67" s="332">
        <v>-163375</v>
      </c>
      <c r="F67" s="332">
        <v>-3942</v>
      </c>
      <c r="G67" s="332">
        <v>-3912</v>
      </c>
      <c r="H67" s="332">
        <v>-5737</v>
      </c>
      <c r="I67" s="332">
        <v>-132</v>
      </c>
      <c r="J67" s="332">
        <v>-24602</v>
      </c>
      <c r="K67" s="332">
        <v>-8946</v>
      </c>
      <c r="L67" s="332">
        <v>-688</v>
      </c>
      <c r="M67" s="332">
        <v>-1628</v>
      </c>
      <c r="N67" s="332">
        <v>-747</v>
      </c>
      <c r="O67" s="332">
        <v>-31678</v>
      </c>
      <c r="P67" s="332">
        <v>21763</v>
      </c>
      <c r="Q67" s="332">
        <v>-265685</v>
      </c>
    </row>
    <row r="68" spans="2:20">
      <c r="B68" s="93" t="s">
        <v>22</v>
      </c>
      <c r="C68" s="332">
        <v>-94804</v>
      </c>
      <c r="D68" s="332">
        <v>-4246</v>
      </c>
      <c r="E68" s="332">
        <v>-132378</v>
      </c>
      <c r="F68" s="332">
        <v>-10732</v>
      </c>
      <c r="G68" s="332">
        <v>-8379</v>
      </c>
      <c r="H68" s="332">
        <v>-5250</v>
      </c>
      <c r="I68" s="332">
        <v>-373</v>
      </c>
      <c r="J68" s="332">
        <v>-64275</v>
      </c>
      <c r="K68" s="332">
        <v>-31897</v>
      </c>
      <c r="L68" s="332">
        <v>-2860</v>
      </c>
      <c r="M68" s="332">
        <v>-12</v>
      </c>
      <c r="N68" s="332">
        <v>-433</v>
      </c>
      <c r="O68" s="332">
        <v>-768</v>
      </c>
      <c r="P68" s="332">
        <v>8629</v>
      </c>
      <c r="Q68" s="332">
        <v>-347778</v>
      </c>
    </row>
    <row r="69" spans="2:20">
      <c r="B69" s="93" t="s">
        <v>23</v>
      </c>
      <c r="C69" s="332">
        <v>-39468</v>
      </c>
      <c r="D69" s="332">
        <v>-36124</v>
      </c>
      <c r="E69" s="332">
        <v>-69140</v>
      </c>
      <c r="F69" s="332">
        <v>734</v>
      </c>
      <c r="G69" s="332">
        <v>0</v>
      </c>
      <c r="H69" s="332">
        <v>-3</v>
      </c>
      <c r="I69" s="332">
        <v>0</v>
      </c>
      <c r="J69" s="332">
        <v>-161</v>
      </c>
      <c r="K69" s="332">
        <v>0</v>
      </c>
      <c r="L69" s="332">
        <v>0</v>
      </c>
      <c r="M69" s="332">
        <v>-283</v>
      </c>
      <c r="N69" s="332">
        <v>-2006</v>
      </c>
      <c r="O69" s="332">
        <v>633</v>
      </c>
      <c r="P69" s="332">
        <v>4647</v>
      </c>
      <c r="Q69" s="332">
        <v>-141171</v>
      </c>
    </row>
    <row r="70" spans="2:20">
      <c r="B70" s="93" t="s">
        <v>24</v>
      </c>
      <c r="C70" s="332">
        <v>0</v>
      </c>
      <c r="D70" s="332">
        <v>-7800</v>
      </c>
      <c r="E70" s="332">
        <v>-608079</v>
      </c>
      <c r="F70" s="332">
        <v>-4265</v>
      </c>
      <c r="G70" s="332">
        <v>0</v>
      </c>
      <c r="H70" s="332">
        <v>0</v>
      </c>
      <c r="I70" s="332">
        <v>0</v>
      </c>
      <c r="J70" s="332">
        <v>0</v>
      </c>
      <c r="K70" s="332">
        <v>0</v>
      </c>
      <c r="L70" s="332">
        <v>0</v>
      </c>
      <c r="M70" s="332">
        <v>868</v>
      </c>
      <c r="N70" s="332">
        <v>0</v>
      </c>
      <c r="O70" s="332">
        <v>0</v>
      </c>
      <c r="P70" s="332">
        <v>4265</v>
      </c>
      <c r="Q70" s="332">
        <v>-615011</v>
      </c>
    </row>
    <row r="71" spans="2:20">
      <c r="B71" s="93" t="s">
        <v>311</v>
      </c>
      <c r="C71" s="332">
        <v>-3470</v>
      </c>
      <c r="D71" s="332">
        <v>-2652</v>
      </c>
      <c r="E71" s="332">
        <v>-34012</v>
      </c>
      <c r="F71" s="332">
        <v>-3766</v>
      </c>
      <c r="G71" s="332">
        <v>-3756</v>
      </c>
      <c r="H71" s="332">
        <v>-125</v>
      </c>
      <c r="I71" s="332">
        <v>879</v>
      </c>
      <c r="J71" s="332">
        <v>-11915</v>
      </c>
      <c r="K71" s="332">
        <v>-10270</v>
      </c>
      <c r="L71" s="332">
        <v>-228</v>
      </c>
      <c r="M71" s="332">
        <v>-288</v>
      </c>
      <c r="N71" s="332">
        <v>-1259</v>
      </c>
      <c r="O71" s="332">
        <v>-8672</v>
      </c>
      <c r="P71" s="332">
        <v>3402</v>
      </c>
      <c r="Q71" s="332">
        <v>-76132</v>
      </c>
    </row>
    <row r="72" spans="2:20">
      <c r="B72" s="94" t="s">
        <v>26</v>
      </c>
      <c r="C72" s="331">
        <v>93239</v>
      </c>
      <c r="D72" s="331">
        <v>79666</v>
      </c>
      <c r="E72" s="331">
        <v>0</v>
      </c>
      <c r="F72" s="331">
        <v>0</v>
      </c>
      <c r="G72" s="331">
        <v>0</v>
      </c>
      <c r="H72" s="331">
        <v>0</v>
      </c>
      <c r="I72" s="331">
        <v>0</v>
      </c>
      <c r="J72" s="331">
        <v>42565</v>
      </c>
      <c r="K72" s="331">
        <v>0</v>
      </c>
      <c r="L72" s="331">
        <v>0</v>
      </c>
      <c r="M72" s="331">
        <v>0</v>
      </c>
      <c r="N72" s="331">
        <v>0</v>
      </c>
      <c r="O72" s="331">
        <v>434934</v>
      </c>
      <c r="P72" s="331">
        <v>-582562</v>
      </c>
      <c r="Q72" s="331">
        <v>67842</v>
      </c>
    </row>
    <row r="73" spans="2:20">
      <c r="B73" s="94" t="s">
        <v>312</v>
      </c>
      <c r="C73" s="331">
        <v>301845</v>
      </c>
      <c r="D73" s="331">
        <v>132917</v>
      </c>
      <c r="E73" s="331">
        <v>37214</v>
      </c>
      <c r="F73" s="331">
        <v>40348</v>
      </c>
      <c r="G73" s="331">
        <v>7385</v>
      </c>
      <c r="H73" s="331">
        <v>-22213</v>
      </c>
      <c r="I73" s="331">
        <v>357</v>
      </c>
      <c r="J73" s="331">
        <v>113184</v>
      </c>
      <c r="K73" s="331">
        <v>86454</v>
      </c>
      <c r="L73" s="331">
        <v>2630</v>
      </c>
      <c r="M73" s="331">
        <v>13891</v>
      </c>
      <c r="N73" s="331">
        <v>-20407</v>
      </c>
      <c r="O73" s="331">
        <v>363958</v>
      </c>
      <c r="P73" s="331">
        <v>-606014</v>
      </c>
      <c r="Q73" s="331">
        <v>451549</v>
      </c>
    </row>
    <row r="74" spans="2:20">
      <c r="B74" s="94" t="s">
        <v>28</v>
      </c>
      <c r="C74" s="331">
        <v>-94132</v>
      </c>
      <c r="D74" s="331">
        <v>-58596</v>
      </c>
      <c r="E74" s="331">
        <v>-125173</v>
      </c>
      <c r="F74" s="331">
        <v>-4244</v>
      </c>
      <c r="G74" s="331">
        <v>-13798</v>
      </c>
      <c r="H74" s="331">
        <v>-510</v>
      </c>
      <c r="I74" s="331">
        <v>-140</v>
      </c>
      <c r="J74" s="331">
        <v>-19280</v>
      </c>
      <c r="K74" s="331">
        <v>6546</v>
      </c>
      <c r="L74" s="331">
        <v>841</v>
      </c>
      <c r="M74" s="331">
        <v>1475</v>
      </c>
      <c r="N74" s="331">
        <v>9849</v>
      </c>
      <c r="O74" s="331">
        <v>-30399</v>
      </c>
      <c r="P74" s="331">
        <v>4751</v>
      </c>
      <c r="Q74" s="331">
        <v>-322810</v>
      </c>
    </row>
    <row r="75" spans="2:20">
      <c r="B75" s="82" t="s">
        <v>29</v>
      </c>
      <c r="C75" s="332">
        <v>26303</v>
      </c>
      <c r="D75" s="332">
        <v>14934</v>
      </c>
      <c r="E75" s="332">
        <v>110327</v>
      </c>
      <c r="F75" s="332">
        <v>11267</v>
      </c>
      <c r="G75" s="332">
        <v>18396</v>
      </c>
      <c r="H75" s="332">
        <v>1125</v>
      </c>
      <c r="I75" s="332">
        <v>86</v>
      </c>
      <c r="J75" s="332">
        <v>32205</v>
      </c>
      <c r="K75" s="332">
        <v>6726</v>
      </c>
      <c r="L75" s="332">
        <v>842</v>
      </c>
      <c r="M75" s="332">
        <v>2115</v>
      </c>
      <c r="N75" s="332">
        <v>9961</v>
      </c>
      <c r="O75" s="332">
        <v>42933</v>
      </c>
      <c r="P75" s="332">
        <v>-13042</v>
      </c>
      <c r="Q75" s="332">
        <v>264178</v>
      </c>
    </row>
    <row r="76" spans="2:20">
      <c r="B76" s="82" t="s">
        <v>30</v>
      </c>
      <c r="C76" s="332">
        <v>-120435</v>
      </c>
      <c r="D76" s="332">
        <v>-73530</v>
      </c>
      <c r="E76" s="332">
        <v>-235500</v>
      </c>
      <c r="F76" s="332">
        <v>-15511</v>
      </c>
      <c r="G76" s="332">
        <v>-32194</v>
      </c>
      <c r="H76" s="332">
        <v>-1635</v>
      </c>
      <c r="I76" s="332">
        <v>-226</v>
      </c>
      <c r="J76" s="332">
        <v>-51485</v>
      </c>
      <c r="K76" s="332">
        <v>-180</v>
      </c>
      <c r="L76" s="332">
        <v>-1</v>
      </c>
      <c r="M76" s="332">
        <v>-640</v>
      </c>
      <c r="N76" s="332">
        <v>-112</v>
      </c>
      <c r="O76" s="332">
        <v>-73332</v>
      </c>
      <c r="P76" s="332">
        <v>17793</v>
      </c>
      <c r="Q76" s="332">
        <v>-586988</v>
      </c>
    </row>
    <row r="77" spans="2:20">
      <c r="B77" s="94" t="s">
        <v>313</v>
      </c>
      <c r="C77" s="331">
        <v>207714</v>
      </c>
      <c r="D77" s="331">
        <v>74321</v>
      </c>
      <c r="E77" s="331">
        <v>-87959</v>
      </c>
      <c r="F77" s="331">
        <v>36104</v>
      </c>
      <c r="G77" s="331">
        <v>-6413</v>
      </c>
      <c r="H77" s="331">
        <v>-22723</v>
      </c>
      <c r="I77" s="331">
        <v>217</v>
      </c>
      <c r="J77" s="331">
        <v>93904</v>
      </c>
      <c r="K77" s="331">
        <v>93000</v>
      </c>
      <c r="L77" s="331">
        <v>3471</v>
      </c>
      <c r="M77" s="331">
        <v>15366</v>
      </c>
      <c r="N77" s="331">
        <v>-10558</v>
      </c>
      <c r="O77" s="331">
        <v>333559</v>
      </c>
      <c r="P77" s="331">
        <v>-601264</v>
      </c>
      <c r="Q77" s="331">
        <v>128739</v>
      </c>
      <c r="R77" s="442"/>
      <c r="S77" s="442"/>
      <c r="T77" s="442"/>
    </row>
    <row r="78" spans="2:20">
      <c r="B78" s="94" t="s">
        <v>32</v>
      </c>
      <c r="C78" s="331">
        <v>97453</v>
      </c>
      <c r="D78" s="331">
        <v>57674.538560000015</v>
      </c>
      <c r="E78" s="331">
        <v>92569</v>
      </c>
      <c r="F78" s="331">
        <v>-12649</v>
      </c>
      <c r="G78" s="331">
        <v>1528</v>
      </c>
      <c r="H78" s="331">
        <v>0</v>
      </c>
      <c r="I78" s="331">
        <v>0</v>
      </c>
      <c r="J78" s="331">
        <v>-16541</v>
      </c>
      <c r="K78" s="331">
        <v>-31495</v>
      </c>
      <c r="L78" s="331">
        <v>-508</v>
      </c>
      <c r="M78" s="331">
        <v>-1223</v>
      </c>
      <c r="N78" s="331">
        <v>3596</v>
      </c>
      <c r="O78" s="331">
        <v>108335</v>
      </c>
      <c r="P78" s="331">
        <v>9421.4614399999846</v>
      </c>
      <c r="Q78" s="331">
        <v>308161</v>
      </c>
      <c r="R78" s="442"/>
      <c r="S78" s="442"/>
      <c r="T78" s="442"/>
    </row>
    <row r="79" spans="2:20">
      <c r="B79" s="462" t="s">
        <v>35</v>
      </c>
      <c r="C79" s="331">
        <v>305167</v>
      </c>
      <c r="D79" s="331">
        <v>131996</v>
      </c>
      <c r="E79" s="331">
        <v>4610</v>
      </c>
      <c r="F79" s="331">
        <v>23455</v>
      </c>
      <c r="G79" s="331">
        <v>-4885</v>
      </c>
      <c r="H79" s="331">
        <v>-22723</v>
      </c>
      <c r="I79" s="331">
        <v>217</v>
      </c>
      <c r="J79" s="331">
        <v>77363</v>
      </c>
      <c r="K79" s="331">
        <v>61505</v>
      </c>
      <c r="L79" s="331">
        <v>2963</v>
      </c>
      <c r="M79" s="331">
        <v>14143</v>
      </c>
      <c r="N79" s="331">
        <v>-6962</v>
      </c>
      <c r="O79" s="331">
        <v>441894</v>
      </c>
      <c r="P79" s="331">
        <v>-591843</v>
      </c>
      <c r="Q79" s="331">
        <v>436900</v>
      </c>
      <c r="R79" s="442"/>
      <c r="S79" s="442"/>
      <c r="T79" s="442"/>
    </row>
    <row r="80" spans="2:20">
      <c r="B80" s="462" t="s">
        <v>36</v>
      </c>
      <c r="C80" s="331">
        <v>-13839</v>
      </c>
      <c r="D80" s="331">
        <v>0</v>
      </c>
      <c r="E80" s="331">
        <v>0</v>
      </c>
      <c r="F80" s="331">
        <v>0</v>
      </c>
      <c r="G80" s="331">
        <v>0</v>
      </c>
      <c r="H80" s="331">
        <v>0</v>
      </c>
      <c r="I80" s="331">
        <v>0</v>
      </c>
      <c r="J80" s="331">
        <v>0</v>
      </c>
      <c r="K80" s="331">
        <v>0</v>
      </c>
      <c r="L80" s="331">
        <v>0</v>
      </c>
      <c r="M80" s="331">
        <v>0</v>
      </c>
      <c r="N80" s="331">
        <v>0</v>
      </c>
      <c r="O80" s="331">
        <v>-6489</v>
      </c>
      <c r="P80" s="331">
        <v>24591</v>
      </c>
      <c r="Q80" s="331">
        <v>4263</v>
      </c>
      <c r="R80" s="442"/>
      <c r="S80" s="442"/>
      <c r="T80" s="442"/>
    </row>
    <row r="81" spans="2:20">
      <c r="B81" s="462" t="s">
        <v>37</v>
      </c>
      <c r="C81" s="331">
        <v>291327</v>
      </c>
      <c r="D81" s="331">
        <v>126370</v>
      </c>
      <c r="E81" s="331">
        <v>4610</v>
      </c>
      <c r="F81" s="331">
        <v>23455</v>
      </c>
      <c r="G81" s="331">
        <v>-4885</v>
      </c>
      <c r="H81" s="331">
        <v>-22723</v>
      </c>
      <c r="I81" s="331">
        <v>217</v>
      </c>
      <c r="J81" s="331">
        <v>77363</v>
      </c>
      <c r="K81" s="331">
        <v>61505</v>
      </c>
      <c r="L81" s="331">
        <v>2963</v>
      </c>
      <c r="M81" s="331">
        <v>14143</v>
      </c>
      <c r="N81" s="331">
        <v>-6962</v>
      </c>
      <c r="O81" s="331">
        <v>435405</v>
      </c>
      <c r="P81" s="331">
        <v>-561625</v>
      </c>
      <c r="Q81" s="331">
        <v>441163</v>
      </c>
      <c r="R81" s="442"/>
      <c r="S81" s="442"/>
      <c r="T81" s="442"/>
    </row>
    <row r="82" spans="2:20">
      <c r="B82" s="461" t="s">
        <v>251</v>
      </c>
      <c r="C82" s="332">
        <v>305166</v>
      </c>
      <c r="D82" s="332">
        <v>126370</v>
      </c>
      <c r="E82" s="332">
        <v>4610</v>
      </c>
      <c r="F82" s="332">
        <v>0</v>
      </c>
      <c r="G82" s="332">
        <v>-3419.5</v>
      </c>
      <c r="H82" s="332">
        <v>0</v>
      </c>
      <c r="I82" s="332">
        <v>217</v>
      </c>
      <c r="J82" s="332">
        <v>77363</v>
      </c>
      <c r="K82" s="332">
        <v>61505</v>
      </c>
      <c r="L82" s="332">
        <v>2963</v>
      </c>
      <c r="M82" s="332">
        <v>14143</v>
      </c>
      <c r="N82" s="332">
        <v>-6962</v>
      </c>
      <c r="O82" s="332">
        <v>428055.71899999998</v>
      </c>
      <c r="P82" s="332">
        <v>-568116.5</v>
      </c>
      <c r="Q82" s="332">
        <v>441894</v>
      </c>
      <c r="R82" s="442"/>
      <c r="S82" s="442"/>
      <c r="T82" s="442"/>
    </row>
    <row r="83" spans="2:20">
      <c r="B83" s="461" t="s">
        <v>39</v>
      </c>
      <c r="C83" s="332">
        <v>-13839</v>
      </c>
      <c r="D83" s="332">
        <v>0</v>
      </c>
      <c r="E83" s="332">
        <v>0</v>
      </c>
      <c r="F83" s="332">
        <v>11962.050000000001</v>
      </c>
      <c r="G83" s="332">
        <v>0</v>
      </c>
      <c r="H83" s="332">
        <v>-18451.076000000001</v>
      </c>
      <c r="I83" s="332">
        <v>0</v>
      </c>
      <c r="J83" s="332">
        <v>0</v>
      </c>
      <c r="K83" s="332">
        <v>0</v>
      </c>
      <c r="L83" s="332">
        <v>0</v>
      </c>
      <c r="M83" s="332">
        <v>0</v>
      </c>
      <c r="N83" s="332">
        <v>0</v>
      </c>
      <c r="O83" s="332">
        <v>7349.2810000000009</v>
      </c>
      <c r="P83" s="332">
        <v>6489.7189999999991</v>
      </c>
      <c r="Q83" s="332">
        <v>-6489</v>
      </c>
      <c r="R83" s="442"/>
      <c r="S83" s="442"/>
      <c r="T83" s="442"/>
    </row>
    <row r="84" spans="2:20">
      <c r="B84" s="624" t="s">
        <v>314</v>
      </c>
      <c r="C84" s="332">
        <v>0</v>
      </c>
      <c r="D84" s="332">
        <v>0</v>
      </c>
      <c r="E84" s="332">
        <v>0</v>
      </c>
      <c r="F84" s="332">
        <v>0</v>
      </c>
      <c r="G84" s="332">
        <v>-1465</v>
      </c>
      <c r="H84" s="332">
        <v>0</v>
      </c>
      <c r="I84" s="332">
        <v>0</v>
      </c>
      <c r="J84" s="332">
        <v>0</v>
      </c>
      <c r="K84" s="332">
        <v>0</v>
      </c>
      <c r="L84" s="332">
        <v>0</v>
      </c>
      <c r="M84" s="332">
        <v>0</v>
      </c>
      <c r="N84" s="332">
        <v>0</v>
      </c>
      <c r="O84" s="332">
        <v>0</v>
      </c>
      <c r="P84" s="332">
        <v>0</v>
      </c>
      <c r="Q84" s="332">
        <v>-1465</v>
      </c>
      <c r="R84" s="442"/>
      <c r="S84" s="442"/>
      <c r="T84" s="442"/>
    </row>
    <row r="85" spans="2:20">
      <c r="B85" s="624" t="s">
        <v>315</v>
      </c>
      <c r="C85" s="332">
        <v>0</v>
      </c>
      <c r="D85" s="332">
        <v>0</v>
      </c>
      <c r="E85" s="332">
        <v>0</v>
      </c>
      <c r="F85" s="332">
        <v>11492.949999999999</v>
      </c>
      <c r="G85" s="332">
        <v>0</v>
      </c>
      <c r="H85" s="332">
        <v>-4271.924</v>
      </c>
      <c r="I85" s="332">
        <v>0</v>
      </c>
      <c r="J85" s="332">
        <v>0</v>
      </c>
      <c r="K85" s="332">
        <v>0</v>
      </c>
      <c r="L85" s="332">
        <v>0</v>
      </c>
      <c r="M85" s="332">
        <v>0</v>
      </c>
      <c r="N85" s="332">
        <v>0</v>
      </c>
      <c r="O85" s="332">
        <v>0</v>
      </c>
      <c r="P85" s="332">
        <v>0</v>
      </c>
      <c r="Q85" s="332">
        <v>7223</v>
      </c>
    </row>
    <row r="86" spans="2:20">
      <c r="B86" s="625" t="s">
        <v>253</v>
      </c>
      <c r="C86" s="330">
        <v>396649</v>
      </c>
      <c r="D86" s="330">
        <v>137163</v>
      </c>
      <c r="E86" s="330">
        <v>169592</v>
      </c>
      <c r="F86" s="330">
        <v>51080</v>
      </c>
      <c r="G86" s="330">
        <v>15764</v>
      </c>
      <c r="H86" s="330">
        <v>-16963</v>
      </c>
      <c r="I86" s="330">
        <v>730</v>
      </c>
      <c r="J86" s="330">
        <v>177459</v>
      </c>
      <c r="K86" s="330">
        <v>118351</v>
      </c>
      <c r="L86" s="330">
        <v>5490</v>
      </c>
      <c r="M86" s="330">
        <v>13903</v>
      </c>
      <c r="N86" s="330">
        <v>-19974</v>
      </c>
      <c r="O86" s="330">
        <v>364726</v>
      </c>
      <c r="P86" s="330">
        <v>-614643</v>
      </c>
      <c r="Q86" s="330">
        <v>799327</v>
      </c>
    </row>
  </sheetData>
  <mergeCells count="32">
    <mergeCell ref="K7:K8"/>
    <mergeCell ref="L7:L8"/>
    <mergeCell ref="B6:Q6"/>
    <mergeCell ref="B48:B49"/>
    <mergeCell ref="C48:D48"/>
    <mergeCell ref="M48:M49"/>
    <mergeCell ref="B47:Q47"/>
    <mergeCell ref="M7:M8"/>
    <mergeCell ref="B7:B8"/>
    <mergeCell ref="C7:D7"/>
    <mergeCell ref="E7:E8"/>
    <mergeCell ref="F7:F8"/>
    <mergeCell ref="G7:G8"/>
    <mergeCell ref="H7:H8"/>
    <mergeCell ref="I7:I8"/>
    <mergeCell ref="J7:J8"/>
    <mergeCell ref="E48:E49"/>
    <mergeCell ref="F48:F49"/>
    <mergeCell ref="G48:G49"/>
    <mergeCell ref="H48:H49"/>
    <mergeCell ref="I48:I49"/>
    <mergeCell ref="J48:J49"/>
    <mergeCell ref="K48:K49"/>
    <mergeCell ref="L48:L49"/>
    <mergeCell ref="N48:N49"/>
    <mergeCell ref="O48:O49"/>
    <mergeCell ref="P48:P49"/>
    <mergeCell ref="Q48:Q49"/>
    <mergeCell ref="N7:N8"/>
    <mergeCell ref="O7:O8"/>
    <mergeCell ref="P7:P8"/>
    <mergeCell ref="Q7:Q8"/>
  </mergeCells>
  <pageMargins left="0.25" right="0.25" top="0.75" bottom="0.75" header="0.3" footer="0.3"/>
  <pageSetup paperSize="9" scale="68" fitToHeight="2" orientation="landscape" r:id="rId1"/>
  <rowBreaks count="1" manualBreakCount="1">
    <brk id="46" max="17"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T86"/>
  <sheetViews>
    <sheetView topLeftCell="A16" zoomScaleNormal="100" workbookViewId="0">
      <selection activeCell="E22" sqref="E22"/>
    </sheetView>
  </sheetViews>
  <sheetFormatPr defaultColWidth="9.140625" defaultRowHeight="15"/>
  <cols>
    <col min="1" max="1" width="2.42578125" style="64" customWidth="1"/>
    <col min="2" max="2" width="54" style="64" customWidth="1"/>
    <col min="3" max="4" width="10.7109375" style="64" customWidth="1"/>
    <col min="5" max="15" width="9.7109375" style="64" customWidth="1"/>
    <col min="16" max="16" width="10.7109375" style="64" bestFit="1" customWidth="1"/>
    <col min="17" max="17" width="11.5703125" style="64" bestFit="1" customWidth="1"/>
    <col min="18" max="18" width="2.42578125" style="64" customWidth="1"/>
    <col min="19" max="19" width="14" style="64" bestFit="1" customWidth="1"/>
    <col min="20" max="16384" width="9.140625" style="64"/>
  </cols>
  <sheetData>
    <row r="4" spans="2:20" ht="35.25" customHeight="1"/>
    <row r="6" spans="2:20" ht="15" customHeight="1">
      <c r="B6" s="1072" t="s">
        <v>43</v>
      </c>
      <c r="C6" s="1072"/>
      <c r="D6" s="1072"/>
      <c r="E6" s="1072"/>
      <c r="F6" s="1072"/>
      <c r="G6" s="1072"/>
      <c r="H6" s="1072"/>
      <c r="I6" s="1072"/>
      <c r="J6" s="1072"/>
      <c r="K6" s="1072"/>
      <c r="L6" s="1072"/>
      <c r="M6" s="1072"/>
      <c r="N6" s="1072"/>
      <c r="O6" s="1072"/>
      <c r="P6" s="1072"/>
      <c r="Q6" s="1072"/>
    </row>
    <row r="7" spans="2:20" ht="15" customHeight="1">
      <c r="B7" s="1073" t="s">
        <v>842</v>
      </c>
      <c r="C7" s="1075" t="s">
        <v>285</v>
      </c>
      <c r="D7" s="1075"/>
      <c r="E7" s="1068" t="s">
        <v>286</v>
      </c>
      <c r="F7" s="1068" t="s">
        <v>287</v>
      </c>
      <c r="G7" s="1068" t="s">
        <v>288</v>
      </c>
      <c r="H7" s="1070" t="s">
        <v>289</v>
      </c>
      <c r="I7" s="1070" t="s">
        <v>290</v>
      </c>
      <c r="J7" s="1070" t="s">
        <v>291</v>
      </c>
      <c r="K7" s="1070" t="s">
        <v>292</v>
      </c>
      <c r="L7" s="1070" t="s">
        <v>293</v>
      </c>
      <c r="M7" s="1070" t="s">
        <v>294</v>
      </c>
      <c r="N7" s="1070" t="s">
        <v>295</v>
      </c>
      <c r="O7" s="1068" t="s">
        <v>296</v>
      </c>
      <c r="P7" s="1066" t="s">
        <v>297</v>
      </c>
      <c r="Q7" s="1068" t="s">
        <v>298</v>
      </c>
    </row>
    <row r="8" spans="2:20" ht="23.25" customHeight="1">
      <c r="B8" s="1074"/>
      <c r="C8" s="91" t="s">
        <v>299</v>
      </c>
      <c r="D8" s="91" t="s">
        <v>300</v>
      </c>
      <c r="E8" s="1069"/>
      <c r="F8" s="1069"/>
      <c r="G8" s="1069"/>
      <c r="H8" s="1071"/>
      <c r="I8" s="1071"/>
      <c r="J8" s="1071"/>
      <c r="K8" s="1071"/>
      <c r="L8" s="1071"/>
      <c r="M8" s="1071"/>
      <c r="N8" s="1071"/>
      <c r="O8" s="1069"/>
      <c r="P8" s="1067"/>
      <c r="Q8" s="1069"/>
    </row>
    <row r="9" spans="2:20">
      <c r="B9" s="92" t="s">
        <v>301</v>
      </c>
      <c r="C9" s="329">
        <v>1588303</v>
      </c>
      <c r="D9" s="329">
        <v>724766</v>
      </c>
      <c r="E9" s="329">
        <v>12556067</v>
      </c>
      <c r="F9" s="329">
        <v>562129</v>
      </c>
      <c r="G9" s="329">
        <v>67212</v>
      </c>
      <c r="H9" s="329">
        <v>0</v>
      </c>
      <c r="I9" s="329">
        <v>3093</v>
      </c>
      <c r="J9" s="329">
        <v>542593</v>
      </c>
      <c r="K9" s="329">
        <v>416916</v>
      </c>
      <c r="L9" s="329">
        <v>26594</v>
      </c>
      <c r="M9" s="329">
        <v>59742</v>
      </c>
      <c r="N9" s="329">
        <v>2590380</v>
      </c>
      <c r="O9" s="329">
        <v>0</v>
      </c>
      <c r="P9" s="329">
        <v>-2505923</v>
      </c>
      <c r="Q9" s="329">
        <v>16631872</v>
      </c>
      <c r="R9" s="442"/>
      <c r="S9" s="442"/>
      <c r="T9" s="442"/>
    </row>
    <row r="10" spans="2:20">
      <c r="B10" s="93" t="s">
        <v>260</v>
      </c>
      <c r="C10" s="333">
        <v>0</v>
      </c>
      <c r="D10" s="333">
        <v>0</v>
      </c>
      <c r="E10" s="333">
        <v>4835789</v>
      </c>
      <c r="F10" s="333">
        <v>0</v>
      </c>
      <c r="G10" s="333">
        <v>0</v>
      </c>
      <c r="H10" s="333">
        <v>0</v>
      </c>
      <c r="I10" s="333">
        <v>0</v>
      </c>
      <c r="J10" s="333">
        <v>0</v>
      </c>
      <c r="K10" s="333">
        <v>0</v>
      </c>
      <c r="L10" s="333">
        <v>0</v>
      </c>
      <c r="M10" s="333">
        <v>0</v>
      </c>
      <c r="N10" s="333">
        <v>1420544</v>
      </c>
      <c r="O10" s="333">
        <v>0</v>
      </c>
      <c r="P10" s="333">
        <v>-1065</v>
      </c>
      <c r="Q10" s="333">
        <v>6255268</v>
      </c>
      <c r="R10" s="442"/>
      <c r="S10" s="442"/>
      <c r="T10" s="442"/>
    </row>
    <row r="11" spans="2:20">
      <c r="B11" s="93" t="s">
        <v>302</v>
      </c>
      <c r="C11" s="333">
        <v>1547071</v>
      </c>
      <c r="D11" s="333">
        <v>0</v>
      </c>
      <c r="E11" s="333">
        <v>83935</v>
      </c>
      <c r="F11" s="333">
        <v>0</v>
      </c>
      <c r="G11" s="333">
        <v>66834</v>
      </c>
      <c r="H11" s="333">
        <v>0</v>
      </c>
      <c r="I11" s="333">
        <v>0</v>
      </c>
      <c r="J11" s="333">
        <v>538443</v>
      </c>
      <c r="K11" s="333">
        <v>416908</v>
      </c>
      <c r="L11" s="333">
        <v>26594</v>
      </c>
      <c r="M11" s="333">
        <v>0</v>
      </c>
      <c r="N11" s="333">
        <v>1167170</v>
      </c>
      <c r="O11" s="333">
        <v>0</v>
      </c>
      <c r="P11" s="333">
        <v>-1545462</v>
      </c>
      <c r="Q11" s="333">
        <v>2301493</v>
      </c>
      <c r="R11" s="442"/>
      <c r="S11" s="442"/>
      <c r="T11" s="442"/>
    </row>
    <row r="12" spans="2:20">
      <c r="B12" s="93" t="s">
        <v>303</v>
      </c>
      <c r="C12" s="333">
        <v>0</v>
      </c>
      <c r="D12" s="333">
        <v>656585</v>
      </c>
      <c r="E12" s="333">
        <v>4774303</v>
      </c>
      <c r="F12" s="333">
        <v>0</v>
      </c>
      <c r="G12" s="333">
        <v>0</v>
      </c>
      <c r="H12" s="333">
        <v>0</v>
      </c>
      <c r="I12" s="333">
        <v>0</v>
      </c>
      <c r="J12" s="333">
        <v>0</v>
      </c>
      <c r="K12" s="333">
        <v>0</v>
      </c>
      <c r="L12" s="333">
        <v>0</v>
      </c>
      <c r="M12" s="333">
        <v>58828</v>
      </c>
      <c r="N12" s="333">
        <v>0</v>
      </c>
      <c r="O12" s="333">
        <v>0</v>
      </c>
      <c r="P12" s="333">
        <v>-356412</v>
      </c>
      <c r="Q12" s="333">
        <v>5133304</v>
      </c>
      <c r="R12" s="442"/>
      <c r="S12" s="442"/>
      <c r="T12" s="442"/>
    </row>
    <row r="13" spans="2:20">
      <c r="B13" s="93" t="s">
        <v>10</v>
      </c>
      <c r="C13" s="333">
        <v>0</v>
      </c>
      <c r="D13" s="333">
        <v>47995</v>
      </c>
      <c r="E13" s="333">
        <v>1860097</v>
      </c>
      <c r="F13" s="333">
        <v>13618</v>
      </c>
      <c r="G13" s="333">
        <v>0</v>
      </c>
      <c r="H13" s="333">
        <v>0</v>
      </c>
      <c r="I13" s="333">
        <v>0</v>
      </c>
      <c r="J13" s="333">
        <v>0</v>
      </c>
      <c r="K13" s="333">
        <v>0</v>
      </c>
      <c r="L13" s="333">
        <v>0</v>
      </c>
      <c r="M13" s="333">
        <v>893</v>
      </c>
      <c r="N13" s="333">
        <v>0</v>
      </c>
      <c r="O13" s="333">
        <v>0</v>
      </c>
      <c r="P13" s="333">
        <v>-13618</v>
      </c>
      <c r="Q13" s="333">
        <v>1908985</v>
      </c>
      <c r="R13" s="442"/>
      <c r="S13" s="442"/>
      <c r="T13" s="442"/>
    </row>
    <row r="14" spans="2:20">
      <c r="B14" s="93" t="s">
        <v>11</v>
      </c>
      <c r="C14" s="333">
        <v>0</v>
      </c>
      <c r="D14" s="333">
        <v>0</v>
      </c>
      <c r="E14" s="333">
        <v>49467</v>
      </c>
      <c r="F14" s="333">
        <v>0</v>
      </c>
      <c r="G14" s="333">
        <v>0</v>
      </c>
      <c r="H14" s="333">
        <v>0</v>
      </c>
      <c r="I14" s="333">
        <v>0</v>
      </c>
      <c r="J14" s="333">
        <v>0</v>
      </c>
      <c r="K14" s="333">
        <v>0</v>
      </c>
      <c r="L14" s="333">
        <v>0</v>
      </c>
      <c r="M14" s="333">
        <v>0</v>
      </c>
      <c r="N14" s="333">
        <v>0</v>
      </c>
      <c r="O14" s="333">
        <v>0</v>
      </c>
      <c r="P14" s="333">
        <v>0</v>
      </c>
      <c r="Q14" s="333">
        <v>49467</v>
      </c>
      <c r="R14" s="442"/>
      <c r="S14" s="442"/>
      <c r="T14" s="442"/>
    </row>
    <row r="15" spans="2:20">
      <c r="B15" s="93" t="s">
        <v>304</v>
      </c>
      <c r="C15" s="333">
        <v>0</v>
      </c>
      <c r="D15" s="333">
        <v>0</v>
      </c>
      <c r="E15" s="333">
        <v>0</v>
      </c>
      <c r="F15" s="333">
        <v>548511</v>
      </c>
      <c r="G15" s="333">
        <v>0</v>
      </c>
      <c r="H15" s="333">
        <v>0</v>
      </c>
      <c r="I15" s="333">
        <v>0</v>
      </c>
      <c r="J15" s="333">
        <v>0</v>
      </c>
      <c r="K15" s="333">
        <v>0</v>
      </c>
      <c r="L15" s="333">
        <v>0</v>
      </c>
      <c r="M15" s="333">
        <v>0</v>
      </c>
      <c r="N15" s="333">
        <v>0</v>
      </c>
      <c r="O15" s="333">
        <v>0</v>
      </c>
      <c r="P15" s="333">
        <v>-548511</v>
      </c>
      <c r="Q15" s="333">
        <v>0</v>
      </c>
      <c r="R15" s="442"/>
      <c r="S15" s="442"/>
      <c r="T15" s="442"/>
    </row>
    <row r="16" spans="2:20">
      <c r="B16" s="93" t="s">
        <v>305</v>
      </c>
      <c r="C16" s="333">
        <v>0</v>
      </c>
      <c r="D16" s="333">
        <v>0</v>
      </c>
      <c r="E16" s="333">
        <v>566185</v>
      </c>
      <c r="F16" s="333">
        <v>0</v>
      </c>
      <c r="G16" s="333">
        <v>0</v>
      </c>
      <c r="H16" s="333">
        <v>0</v>
      </c>
      <c r="I16" s="333">
        <v>0</v>
      </c>
      <c r="J16" s="333">
        <v>0</v>
      </c>
      <c r="K16" s="333">
        <v>0</v>
      </c>
      <c r="L16" s="333">
        <v>0</v>
      </c>
      <c r="M16" s="333">
        <v>0</v>
      </c>
      <c r="N16" s="333">
        <v>0</v>
      </c>
      <c r="O16" s="333">
        <v>0</v>
      </c>
      <c r="P16" s="333">
        <v>0</v>
      </c>
      <c r="Q16" s="333">
        <v>566185</v>
      </c>
      <c r="R16" s="442"/>
      <c r="S16" s="442"/>
      <c r="T16" s="442"/>
    </row>
    <row r="17" spans="2:20">
      <c r="B17" s="93" t="s">
        <v>13</v>
      </c>
      <c r="C17" s="333">
        <v>41232</v>
      </c>
      <c r="D17" s="333">
        <v>20186</v>
      </c>
      <c r="E17" s="333">
        <v>386291</v>
      </c>
      <c r="F17" s="333">
        <v>0</v>
      </c>
      <c r="G17" s="333">
        <v>378</v>
      </c>
      <c r="H17" s="333">
        <v>0</v>
      </c>
      <c r="I17" s="333">
        <v>3093</v>
      </c>
      <c r="J17" s="333">
        <v>4150</v>
      </c>
      <c r="K17" s="333">
        <v>8</v>
      </c>
      <c r="L17" s="333">
        <v>0</v>
      </c>
      <c r="M17" s="333">
        <v>21</v>
      </c>
      <c r="N17" s="333">
        <v>2666</v>
      </c>
      <c r="O17" s="333">
        <v>0</v>
      </c>
      <c r="P17" s="333">
        <v>-40855</v>
      </c>
      <c r="Q17" s="333">
        <v>417170</v>
      </c>
      <c r="R17" s="442"/>
      <c r="S17" s="442"/>
      <c r="T17" s="442"/>
    </row>
    <row r="18" spans="2:20">
      <c r="B18" s="94" t="s">
        <v>14</v>
      </c>
      <c r="C18" s="585">
        <v>-806253</v>
      </c>
      <c r="D18" s="585">
        <v>-173188</v>
      </c>
      <c r="E18" s="585">
        <v>-11163695</v>
      </c>
      <c r="F18" s="585">
        <v>-503516</v>
      </c>
      <c r="G18" s="585">
        <v>-71378</v>
      </c>
      <c r="H18" s="585">
        <v>-44679</v>
      </c>
      <c r="I18" s="585">
        <v>-4340</v>
      </c>
      <c r="J18" s="585">
        <v>-455323</v>
      </c>
      <c r="K18" s="585">
        <v>-260488</v>
      </c>
      <c r="L18" s="585">
        <v>-14964</v>
      </c>
      <c r="M18" s="585">
        <v>-7342</v>
      </c>
      <c r="N18" s="585">
        <v>-2549093</v>
      </c>
      <c r="O18" s="585">
        <v>-166560</v>
      </c>
      <c r="P18" s="585">
        <v>2505166</v>
      </c>
      <c r="Q18" s="585">
        <v>-13715653</v>
      </c>
      <c r="R18" s="442"/>
      <c r="S18" s="442"/>
      <c r="T18" s="442"/>
    </row>
    <row r="19" spans="2:20">
      <c r="B19" s="93" t="s">
        <v>306</v>
      </c>
      <c r="C19" s="333">
        <v>-53356</v>
      </c>
      <c r="D19" s="333">
        <v>0</v>
      </c>
      <c r="E19" s="333">
        <v>-5222496</v>
      </c>
      <c r="F19" s="333">
        <v>0</v>
      </c>
      <c r="G19" s="333">
        <v>-2928</v>
      </c>
      <c r="H19" s="333">
        <v>0</v>
      </c>
      <c r="I19" s="333">
        <v>0</v>
      </c>
      <c r="J19" s="333">
        <v>-47088</v>
      </c>
      <c r="K19" s="333">
        <v>-9559</v>
      </c>
      <c r="L19" s="333">
        <v>-1991</v>
      </c>
      <c r="M19" s="333">
        <v>0</v>
      </c>
      <c r="N19" s="333">
        <v>-2523054</v>
      </c>
      <c r="O19" s="333">
        <v>0</v>
      </c>
      <c r="P19" s="333">
        <v>1546089</v>
      </c>
      <c r="Q19" s="333">
        <v>-6314383</v>
      </c>
      <c r="R19" s="442"/>
      <c r="S19" s="442"/>
      <c r="T19" s="442"/>
    </row>
    <row r="20" spans="2:20">
      <c r="B20" s="93" t="s">
        <v>307</v>
      </c>
      <c r="C20" s="333">
        <v>-275413</v>
      </c>
      <c r="D20" s="333">
        <v>0</v>
      </c>
      <c r="E20" s="333">
        <v>-2113943</v>
      </c>
      <c r="F20" s="333">
        <v>0</v>
      </c>
      <c r="G20" s="333">
        <v>-18726</v>
      </c>
      <c r="H20" s="333">
        <v>-18392</v>
      </c>
      <c r="I20" s="333">
        <v>0</v>
      </c>
      <c r="J20" s="333">
        <v>-49679</v>
      </c>
      <c r="K20" s="333">
        <v>-119233</v>
      </c>
      <c r="L20" s="333">
        <v>-1033</v>
      </c>
      <c r="M20" s="333">
        <v>0</v>
      </c>
      <c r="N20" s="333">
        <v>0</v>
      </c>
      <c r="O20" s="333">
        <v>0</v>
      </c>
      <c r="P20" s="333">
        <v>373997</v>
      </c>
      <c r="Q20" s="333">
        <v>-2222422</v>
      </c>
      <c r="R20" s="442"/>
      <c r="S20" s="442"/>
      <c r="T20" s="442"/>
    </row>
    <row r="21" spans="2:20">
      <c r="B21" s="93" t="s">
        <v>17</v>
      </c>
      <c r="C21" s="333">
        <v>-152031</v>
      </c>
      <c r="D21" s="333">
        <v>-112000</v>
      </c>
      <c r="E21" s="333">
        <v>-514553</v>
      </c>
      <c r="F21" s="333">
        <v>-33621</v>
      </c>
      <c r="G21" s="333">
        <v>-4255</v>
      </c>
      <c r="H21" s="333">
        <v>-3124</v>
      </c>
      <c r="I21" s="333">
        <v>-128</v>
      </c>
      <c r="J21" s="333">
        <v>-11765</v>
      </c>
      <c r="K21" s="333">
        <v>-1661</v>
      </c>
      <c r="L21" s="333">
        <v>-447</v>
      </c>
      <c r="M21" s="333">
        <v>-540</v>
      </c>
      <c r="N21" s="333">
        <v>-11152</v>
      </c>
      <c r="O21" s="333">
        <v>-49092</v>
      </c>
      <c r="P21" s="333">
        <v>36744</v>
      </c>
      <c r="Q21" s="333">
        <v>-857625</v>
      </c>
      <c r="R21" s="442"/>
      <c r="S21" s="442"/>
      <c r="T21" s="442"/>
    </row>
    <row r="22" spans="2:20">
      <c r="B22" s="93" t="s">
        <v>308</v>
      </c>
      <c r="C22" s="333">
        <v>-33753</v>
      </c>
      <c r="D22" s="333">
        <v>-24664</v>
      </c>
      <c r="E22" s="333">
        <v>-129216</v>
      </c>
      <c r="F22" s="333">
        <v>-4083</v>
      </c>
      <c r="G22" s="333">
        <v>-124</v>
      </c>
      <c r="H22" s="333">
        <v>-364</v>
      </c>
      <c r="I22" s="333">
        <v>-21</v>
      </c>
      <c r="J22" s="333">
        <v>-1783</v>
      </c>
      <c r="K22" s="333">
        <v>-253</v>
      </c>
      <c r="L22" s="333">
        <v>-68</v>
      </c>
      <c r="M22" s="333">
        <v>-83</v>
      </c>
      <c r="N22" s="333">
        <v>-1321</v>
      </c>
      <c r="O22" s="333">
        <v>-7702</v>
      </c>
      <c r="P22" s="333">
        <v>4447</v>
      </c>
      <c r="Q22" s="333">
        <v>-198988</v>
      </c>
      <c r="R22" s="442"/>
      <c r="S22" s="442"/>
      <c r="T22" s="442"/>
    </row>
    <row r="23" spans="2:20">
      <c r="B23" s="93" t="s">
        <v>309</v>
      </c>
      <c r="C23" s="333">
        <v>-6794</v>
      </c>
      <c r="D23" s="333">
        <v>-3818</v>
      </c>
      <c r="E23" s="333">
        <v>-46026</v>
      </c>
      <c r="F23" s="333">
        <v>-416</v>
      </c>
      <c r="G23" s="333">
        <v>-239</v>
      </c>
      <c r="H23" s="333">
        <v>-18</v>
      </c>
      <c r="I23" s="333">
        <v>-16</v>
      </c>
      <c r="J23" s="333">
        <v>-2596</v>
      </c>
      <c r="K23" s="333">
        <v>-1182</v>
      </c>
      <c r="L23" s="333">
        <v>-87</v>
      </c>
      <c r="M23" s="333">
        <v>-72</v>
      </c>
      <c r="N23" s="333">
        <v>-48</v>
      </c>
      <c r="O23" s="333">
        <v>-1350</v>
      </c>
      <c r="P23" s="333">
        <v>426</v>
      </c>
      <c r="Q23" s="333">
        <v>-62236</v>
      </c>
      <c r="R23" s="442"/>
      <c r="S23" s="442"/>
      <c r="T23" s="442"/>
    </row>
    <row r="24" spans="2:20">
      <c r="B24" s="93" t="s">
        <v>20</v>
      </c>
      <c r="C24" s="333">
        <v>-936</v>
      </c>
      <c r="D24" s="333">
        <v>0</v>
      </c>
      <c r="E24" s="333">
        <v>0</v>
      </c>
      <c r="F24" s="333">
        <v>0</v>
      </c>
      <c r="G24" s="333">
        <v>0</v>
      </c>
      <c r="H24" s="333">
        <v>-944</v>
      </c>
      <c r="I24" s="333">
        <v>0</v>
      </c>
      <c r="J24" s="333">
        <v>0</v>
      </c>
      <c r="K24" s="333">
        <v>0</v>
      </c>
      <c r="L24" s="333">
        <v>0</v>
      </c>
      <c r="M24" s="333">
        <v>0</v>
      </c>
      <c r="N24" s="333">
        <v>0</v>
      </c>
      <c r="O24" s="333">
        <v>0</v>
      </c>
      <c r="P24" s="333">
        <v>944</v>
      </c>
      <c r="Q24" s="333">
        <v>-936</v>
      </c>
      <c r="R24" s="442"/>
      <c r="S24" s="442"/>
      <c r="T24" s="442"/>
    </row>
    <row r="25" spans="2:20">
      <c r="B25" s="93" t="s">
        <v>310</v>
      </c>
      <c r="C25" s="333">
        <v>0</v>
      </c>
      <c r="D25" s="333">
        <v>0</v>
      </c>
      <c r="E25" s="333">
        <v>0</v>
      </c>
      <c r="F25" s="333">
        <v>-397554</v>
      </c>
      <c r="G25" s="333">
        <v>0</v>
      </c>
      <c r="H25" s="333">
        <v>0</v>
      </c>
      <c r="I25" s="333">
        <v>0</v>
      </c>
      <c r="J25" s="333">
        <v>0</v>
      </c>
      <c r="K25" s="333">
        <v>0</v>
      </c>
      <c r="L25" s="333">
        <v>0</v>
      </c>
      <c r="M25" s="333">
        <v>0</v>
      </c>
      <c r="N25" s="333">
        <v>0</v>
      </c>
      <c r="O25" s="333">
        <v>0</v>
      </c>
      <c r="P25" s="333">
        <v>397554</v>
      </c>
      <c r="Q25" s="333">
        <v>0</v>
      </c>
      <c r="R25" s="442"/>
      <c r="S25" s="442"/>
      <c r="T25" s="442"/>
    </row>
    <row r="26" spans="2:20">
      <c r="B26" s="93" t="s">
        <v>21</v>
      </c>
      <c r="C26" s="333">
        <v>-67174</v>
      </c>
      <c r="D26" s="333">
        <v>-37982</v>
      </c>
      <c r="E26" s="333">
        <v>-519102</v>
      </c>
      <c r="F26" s="333">
        <v>-10650</v>
      </c>
      <c r="G26" s="333">
        <v>-12598</v>
      </c>
      <c r="H26" s="333">
        <v>-9842</v>
      </c>
      <c r="I26" s="333">
        <v>-2533</v>
      </c>
      <c r="J26" s="333">
        <v>-96707</v>
      </c>
      <c r="K26" s="333">
        <v>-27186</v>
      </c>
      <c r="L26" s="333">
        <v>-2263</v>
      </c>
      <c r="M26" s="333">
        <v>-4588</v>
      </c>
      <c r="N26" s="333">
        <v>-4253</v>
      </c>
      <c r="O26" s="333">
        <v>-35198</v>
      </c>
      <c r="P26" s="333">
        <v>57397</v>
      </c>
      <c r="Q26" s="333">
        <v>-772679</v>
      </c>
      <c r="R26" s="442"/>
      <c r="S26" s="442"/>
      <c r="T26" s="442"/>
    </row>
    <row r="27" spans="2:20">
      <c r="B27" s="93" t="s">
        <v>22</v>
      </c>
      <c r="C27" s="333">
        <v>-280055</v>
      </c>
      <c r="D27" s="333">
        <v>-12450</v>
      </c>
      <c r="E27" s="333">
        <v>-433938</v>
      </c>
      <c r="F27" s="333">
        <v>-27146</v>
      </c>
      <c r="G27" s="333">
        <v>-24232</v>
      </c>
      <c r="H27" s="333">
        <v>-10316</v>
      </c>
      <c r="I27" s="333">
        <v>-1729</v>
      </c>
      <c r="J27" s="333">
        <v>-206666</v>
      </c>
      <c r="K27" s="333">
        <v>-95773</v>
      </c>
      <c r="L27" s="333">
        <v>-8540</v>
      </c>
      <c r="M27" s="333">
        <v>-33</v>
      </c>
      <c r="N27" s="333">
        <v>-1313</v>
      </c>
      <c r="O27" s="333">
        <v>-2420</v>
      </c>
      <c r="P27" s="333">
        <v>15414</v>
      </c>
      <c r="Q27" s="333">
        <v>-1089197</v>
      </c>
      <c r="R27" s="442"/>
      <c r="S27" s="442"/>
      <c r="T27" s="442"/>
    </row>
    <row r="28" spans="2:20">
      <c r="B28" s="93" t="s">
        <v>23</v>
      </c>
      <c r="C28" s="333">
        <v>-16938</v>
      </c>
      <c r="D28" s="333">
        <v>-10202</v>
      </c>
      <c r="E28" s="333">
        <v>-188091</v>
      </c>
      <c r="F28" s="333">
        <v>-7541</v>
      </c>
      <c r="G28" s="333">
        <v>0</v>
      </c>
      <c r="H28" s="333">
        <v>-176</v>
      </c>
      <c r="I28" s="333">
        <v>0</v>
      </c>
      <c r="J28" s="333">
        <v>-445</v>
      </c>
      <c r="K28" s="333">
        <v>-7</v>
      </c>
      <c r="L28" s="333">
        <v>-38</v>
      </c>
      <c r="M28" s="333">
        <v>-293</v>
      </c>
      <c r="N28" s="333">
        <v>-4436</v>
      </c>
      <c r="O28" s="333">
        <v>-49357</v>
      </c>
      <c r="P28" s="333">
        <v>49569</v>
      </c>
      <c r="Q28" s="333">
        <v>-227955</v>
      </c>
      <c r="R28" s="442"/>
      <c r="S28" s="442"/>
      <c r="T28" s="442"/>
    </row>
    <row r="29" spans="2:20">
      <c r="B29" s="93" t="s">
        <v>24</v>
      </c>
      <c r="C29" s="333">
        <v>0</v>
      </c>
      <c r="D29" s="333">
        <v>-41077</v>
      </c>
      <c r="E29" s="333">
        <v>-1860097</v>
      </c>
      <c r="F29" s="333">
        <v>-13618</v>
      </c>
      <c r="G29" s="333">
        <v>0</v>
      </c>
      <c r="H29" s="333">
        <v>0</v>
      </c>
      <c r="I29" s="333">
        <v>0</v>
      </c>
      <c r="J29" s="333">
        <v>0</v>
      </c>
      <c r="K29" s="333">
        <v>0</v>
      </c>
      <c r="L29" s="333">
        <v>0</v>
      </c>
      <c r="M29" s="333">
        <v>-867</v>
      </c>
      <c r="N29" s="333">
        <v>0</v>
      </c>
      <c r="O29" s="333">
        <v>0</v>
      </c>
      <c r="P29" s="333">
        <v>13618</v>
      </c>
      <c r="Q29" s="333">
        <v>-1902041</v>
      </c>
      <c r="R29" s="442"/>
      <c r="S29" s="442"/>
      <c r="T29" s="442"/>
    </row>
    <row r="30" spans="2:20">
      <c r="B30" s="93" t="s">
        <v>311</v>
      </c>
      <c r="C30" s="333">
        <v>80197</v>
      </c>
      <c r="D30" s="333">
        <v>69005</v>
      </c>
      <c r="E30" s="333">
        <v>-136233</v>
      </c>
      <c r="F30" s="333">
        <v>-8887</v>
      </c>
      <c r="G30" s="333">
        <v>-8276</v>
      </c>
      <c r="H30" s="333">
        <v>-1503</v>
      </c>
      <c r="I30" s="333">
        <v>87</v>
      </c>
      <c r="J30" s="333">
        <v>-38594</v>
      </c>
      <c r="K30" s="333">
        <v>-5634</v>
      </c>
      <c r="L30" s="333">
        <v>-497</v>
      </c>
      <c r="M30" s="333">
        <v>-866</v>
      </c>
      <c r="N30" s="333">
        <v>-3516</v>
      </c>
      <c r="O30" s="333">
        <v>-21441</v>
      </c>
      <c r="P30" s="333">
        <v>8967</v>
      </c>
      <c r="Q30" s="333">
        <v>-67191</v>
      </c>
      <c r="R30" s="442"/>
      <c r="S30" s="442"/>
      <c r="T30" s="442"/>
    </row>
    <row r="31" spans="2:20">
      <c r="B31" s="94" t="s">
        <v>26</v>
      </c>
      <c r="C31" s="585">
        <v>83246</v>
      </c>
      <c r="D31" s="585">
        <v>269437</v>
      </c>
      <c r="E31" s="585">
        <v>0</v>
      </c>
      <c r="F31" s="585">
        <v>0</v>
      </c>
      <c r="G31" s="585">
        <v>0</v>
      </c>
      <c r="H31" s="585">
        <v>0</v>
      </c>
      <c r="I31" s="585">
        <v>0</v>
      </c>
      <c r="J31" s="585">
        <v>-10003</v>
      </c>
      <c r="K31" s="585">
        <v>0</v>
      </c>
      <c r="L31" s="585">
        <v>0</v>
      </c>
      <c r="M31" s="585">
        <v>0</v>
      </c>
      <c r="N31" s="585">
        <v>0</v>
      </c>
      <c r="O31" s="585">
        <v>1825750</v>
      </c>
      <c r="P31" s="585">
        <v>-1943032</v>
      </c>
      <c r="Q31" s="585">
        <v>225398</v>
      </c>
      <c r="R31" s="442"/>
      <c r="S31" s="442"/>
      <c r="T31" s="442"/>
    </row>
    <row r="32" spans="2:20">
      <c r="B32" s="94" t="s">
        <v>312</v>
      </c>
      <c r="C32" s="585">
        <v>865296</v>
      </c>
      <c r="D32" s="585">
        <v>821015</v>
      </c>
      <c r="E32" s="585">
        <v>1392372</v>
      </c>
      <c r="F32" s="585">
        <v>58613</v>
      </c>
      <c r="G32" s="585">
        <v>-4166</v>
      </c>
      <c r="H32" s="585">
        <v>-44679</v>
      </c>
      <c r="I32" s="585">
        <v>-1247</v>
      </c>
      <c r="J32" s="585">
        <v>77267</v>
      </c>
      <c r="K32" s="585">
        <v>156428</v>
      </c>
      <c r="L32" s="585">
        <v>11630</v>
      </c>
      <c r="M32" s="585">
        <v>52400</v>
      </c>
      <c r="N32" s="585">
        <v>41287</v>
      </c>
      <c r="O32" s="585">
        <v>1659190</v>
      </c>
      <c r="P32" s="585">
        <v>-1943789</v>
      </c>
      <c r="Q32" s="585">
        <v>3141617</v>
      </c>
      <c r="R32" s="442"/>
      <c r="S32" s="442"/>
      <c r="T32" s="442"/>
    </row>
    <row r="33" spans="2:20">
      <c r="B33" s="94" t="s">
        <v>28</v>
      </c>
      <c r="C33" s="585">
        <v>-231737</v>
      </c>
      <c r="D33" s="585">
        <v>-161521</v>
      </c>
      <c r="E33" s="585">
        <v>-381617</v>
      </c>
      <c r="F33" s="585">
        <v>-10607</v>
      </c>
      <c r="G33" s="585">
        <v>-73886</v>
      </c>
      <c r="H33" s="585">
        <v>-4372</v>
      </c>
      <c r="I33" s="585">
        <v>-487</v>
      </c>
      <c r="J33" s="585">
        <v>-82874</v>
      </c>
      <c r="K33" s="585">
        <v>22036</v>
      </c>
      <c r="L33" s="585">
        <v>3156</v>
      </c>
      <c r="M33" s="585">
        <v>5061</v>
      </c>
      <c r="N33" s="585">
        <v>29924</v>
      </c>
      <c r="O33" s="585">
        <v>95876</v>
      </c>
      <c r="P33" s="585">
        <v>10811</v>
      </c>
      <c r="Q33" s="585">
        <v>-780237</v>
      </c>
      <c r="R33" s="442"/>
      <c r="S33" s="442"/>
      <c r="T33" s="442"/>
    </row>
    <row r="34" spans="2:20">
      <c r="B34" s="82" t="s">
        <v>29</v>
      </c>
      <c r="C34" s="333">
        <v>88115</v>
      </c>
      <c r="D34" s="333">
        <v>54876</v>
      </c>
      <c r="E34" s="333">
        <v>367811</v>
      </c>
      <c r="F34" s="333">
        <v>29114</v>
      </c>
      <c r="G34" s="333">
        <v>29394</v>
      </c>
      <c r="H34" s="333">
        <v>1068</v>
      </c>
      <c r="I34" s="333">
        <v>2063</v>
      </c>
      <c r="J34" s="333">
        <v>101948</v>
      </c>
      <c r="K34" s="333">
        <v>22474</v>
      </c>
      <c r="L34" s="333">
        <v>3111</v>
      </c>
      <c r="M34" s="333">
        <v>6617</v>
      </c>
      <c r="N34" s="333">
        <v>30166</v>
      </c>
      <c r="O34" s="333">
        <v>157457</v>
      </c>
      <c r="P34" s="333">
        <v>-36985</v>
      </c>
      <c r="Q34" s="333">
        <v>857229</v>
      </c>
      <c r="R34" s="442"/>
      <c r="S34" s="442"/>
      <c r="T34" s="442"/>
    </row>
    <row r="35" spans="2:20">
      <c r="B35" s="82" t="s">
        <v>30</v>
      </c>
      <c r="C35" s="333">
        <v>-319852</v>
      </c>
      <c r="D35" s="333">
        <v>-216397</v>
      </c>
      <c r="E35" s="333">
        <v>-749428</v>
      </c>
      <c r="F35" s="333">
        <v>-39721</v>
      </c>
      <c r="G35" s="333">
        <v>-103280</v>
      </c>
      <c r="H35" s="333">
        <v>-5440</v>
      </c>
      <c r="I35" s="333">
        <v>-2550</v>
      </c>
      <c r="J35" s="333">
        <v>-184822</v>
      </c>
      <c r="K35" s="333">
        <v>-438</v>
      </c>
      <c r="L35" s="333">
        <v>45</v>
      </c>
      <c r="M35" s="333">
        <v>-1556</v>
      </c>
      <c r="N35" s="333">
        <v>-242</v>
      </c>
      <c r="O35" s="333">
        <v>-61581</v>
      </c>
      <c r="P35" s="333">
        <v>47796</v>
      </c>
      <c r="Q35" s="333">
        <v>-1637466</v>
      </c>
      <c r="R35" s="442"/>
      <c r="S35" s="442"/>
      <c r="T35" s="442"/>
    </row>
    <row r="36" spans="2:20">
      <c r="B36" s="94" t="s">
        <v>313</v>
      </c>
      <c r="C36" s="585">
        <v>633559</v>
      </c>
      <c r="D36" s="585">
        <v>659494</v>
      </c>
      <c r="E36" s="585">
        <v>1010755</v>
      </c>
      <c r="F36" s="585">
        <v>48006</v>
      </c>
      <c r="G36" s="585">
        <v>-78052</v>
      </c>
      <c r="H36" s="585">
        <v>-49051</v>
      </c>
      <c r="I36" s="585">
        <v>-1734</v>
      </c>
      <c r="J36" s="585">
        <v>-5607</v>
      </c>
      <c r="K36" s="585">
        <v>178464</v>
      </c>
      <c r="L36" s="585">
        <v>14786</v>
      </c>
      <c r="M36" s="585">
        <v>57461</v>
      </c>
      <c r="N36" s="585">
        <v>71211</v>
      </c>
      <c r="O36" s="585">
        <v>1755066</v>
      </c>
      <c r="P36" s="585">
        <v>-1932978</v>
      </c>
      <c r="Q36" s="585">
        <v>2361380</v>
      </c>
      <c r="R36" s="442"/>
      <c r="S36" s="442"/>
      <c r="T36" s="442"/>
    </row>
    <row r="37" spans="2:20">
      <c r="B37" s="94" t="s">
        <v>32</v>
      </c>
      <c r="C37" s="585">
        <v>-122134.2915299297</v>
      </c>
      <c r="D37" s="585">
        <v>-86567.708470070298</v>
      </c>
      <c r="E37" s="585">
        <v>-317165</v>
      </c>
      <c r="F37" s="585">
        <v>-17301</v>
      </c>
      <c r="G37" s="585">
        <v>26532</v>
      </c>
      <c r="H37" s="585">
        <v>0</v>
      </c>
      <c r="I37" s="585">
        <v>-1117</v>
      </c>
      <c r="J37" s="585">
        <v>-47565</v>
      </c>
      <c r="K37" s="585">
        <v>-60653</v>
      </c>
      <c r="L37" s="585">
        <v>-1890</v>
      </c>
      <c r="M37" s="585">
        <v>-4079</v>
      </c>
      <c r="N37" s="585">
        <v>-23980</v>
      </c>
      <c r="O37" s="585">
        <v>4369</v>
      </c>
      <c r="P37" s="585">
        <v>22806</v>
      </c>
      <c r="Q37" s="585">
        <v>-628745</v>
      </c>
      <c r="R37" s="442"/>
      <c r="S37" s="442"/>
      <c r="T37" s="442"/>
    </row>
    <row r="38" spans="2:20">
      <c r="B38" s="462" t="s">
        <v>35</v>
      </c>
      <c r="C38" s="585">
        <v>511424.70847007027</v>
      </c>
      <c r="D38" s="585">
        <v>572926.29152992973</v>
      </c>
      <c r="E38" s="585">
        <v>693590</v>
      </c>
      <c r="F38" s="585">
        <v>30705</v>
      </c>
      <c r="G38" s="585">
        <v>-51520</v>
      </c>
      <c r="H38" s="585">
        <v>-49051</v>
      </c>
      <c r="I38" s="585">
        <v>-2851</v>
      </c>
      <c r="J38" s="585">
        <v>-53172</v>
      </c>
      <c r="K38" s="585">
        <v>117811</v>
      </c>
      <c r="L38" s="585">
        <v>12896</v>
      </c>
      <c r="M38" s="585">
        <v>53382</v>
      </c>
      <c r="N38" s="585">
        <v>47231</v>
      </c>
      <c r="O38" s="585">
        <v>1759435</v>
      </c>
      <c r="P38" s="585">
        <v>-1910172</v>
      </c>
      <c r="Q38" s="585">
        <v>1732635</v>
      </c>
      <c r="R38" s="442"/>
      <c r="S38" s="442"/>
      <c r="T38" s="442"/>
    </row>
    <row r="39" spans="2:20">
      <c r="B39" s="462" t="s">
        <v>36</v>
      </c>
      <c r="C39" s="585">
        <v>-11586</v>
      </c>
      <c r="D39" s="585">
        <v>0</v>
      </c>
      <c r="E39" s="585">
        <v>0</v>
      </c>
      <c r="F39" s="585">
        <v>0</v>
      </c>
      <c r="G39" s="585">
        <v>0</v>
      </c>
      <c r="H39" s="585">
        <v>0</v>
      </c>
      <c r="I39" s="585">
        <v>0</v>
      </c>
      <c r="J39" s="585">
        <v>0</v>
      </c>
      <c r="K39" s="585">
        <v>0</v>
      </c>
      <c r="L39" s="585">
        <v>0</v>
      </c>
      <c r="M39" s="585">
        <v>0</v>
      </c>
      <c r="N39" s="585">
        <v>0</v>
      </c>
      <c r="O39" s="585">
        <v>463690</v>
      </c>
      <c r="P39" s="585">
        <v>39467</v>
      </c>
      <c r="Q39" s="585">
        <v>491571</v>
      </c>
      <c r="R39" s="442"/>
      <c r="S39" s="442"/>
      <c r="T39" s="442"/>
    </row>
    <row r="40" spans="2:20">
      <c r="B40" s="462" t="s">
        <v>37</v>
      </c>
      <c r="C40" s="585">
        <v>499838.70847007027</v>
      </c>
      <c r="D40" s="585">
        <v>572926.29152992973</v>
      </c>
      <c r="E40" s="585">
        <v>693590</v>
      </c>
      <c r="F40" s="585">
        <v>30705</v>
      </c>
      <c r="G40" s="585">
        <v>-51520</v>
      </c>
      <c r="H40" s="585">
        <v>-49051</v>
      </c>
      <c r="I40" s="585">
        <v>-2851</v>
      </c>
      <c r="J40" s="585">
        <v>-53172</v>
      </c>
      <c r="K40" s="585">
        <v>117811</v>
      </c>
      <c r="L40" s="585">
        <v>12896</v>
      </c>
      <c r="M40" s="585">
        <v>53382</v>
      </c>
      <c r="N40" s="585">
        <v>47231</v>
      </c>
      <c r="O40" s="585">
        <v>2223125</v>
      </c>
      <c r="P40" s="585">
        <v>-1870705</v>
      </c>
      <c r="Q40" s="585">
        <v>2224206</v>
      </c>
      <c r="R40" s="442"/>
      <c r="S40" s="442"/>
      <c r="T40" s="442"/>
    </row>
    <row r="41" spans="2:20">
      <c r="B41" s="461" t="s">
        <v>251</v>
      </c>
      <c r="C41" s="333">
        <v>511424.70847007027</v>
      </c>
      <c r="D41" s="333">
        <v>572926.29152992973</v>
      </c>
      <c r="E41" s="333">
        <v>693590</v>
      </c>
      <c r="F41" s="333">
        <v>0</v>
      </c>
      <c r="G41" s="333">
        <v>-36579.199999999997</v>
      </c>
      <c r="H41" s="333">
        <v>0</v>
      </c>
      <c r="I41" s="333">
        <v>-2851</v>
      </c>
      <c r="J41" s="333">
        <v>-53172</v>
      </c>
      <c r="K41" s="333">
        <v>117811</v>
      </c>
      <c r="L41" s="333">
        <v>12896</v>
      </c>
      <c r="M41" s="333">
        <v>53382</v>
      </c>
      <c r="N41" s="333">
        <v>47231</v>
      </c>
      <c r="O41" s="333">
        <v>1747850</v>
      </c>
      <c r="P41" s="333">
        <v>-1905073.7999999998</v>
      </c>
      <c r="Q41" s="333">
        <v>1759435</v>
      </c>
      <c r="R41" s="442"/>
      <c r="S41" s="442"/>
      <c r="T41" s="442"/>
    </row>
    <row r="42" spans="2:20">
      <c r="B42" s="461" t="s">
        <v>39</v>
      </c>
      <c r="C42" s="333">
        <v>-11586</v>
      </c>
      <c r="D42" s="333">
        <v>0</v>
      </c>
      <c r="E42" s="333">
        <v>0</v>
      </c>
      <c r="F42" s="333">
        <v>15659.550000000001</v>
      </c>
      <c r="G42" s="333">
        <v>0</v>
      </c>
      <c r="H42" s="333">
        <v>-39829.412000000004</v>
      </c>
      <c r="I42" s="333">
        <v>0</v>
      </c>
      <c r="J42" s="333">
        <v>0</v>
      </c>
      <c r="K42" s="333">
        <v>0</v>
      </c>
      <c r="L42" s="333">
        <v>0</v>
      </c>
      <c r="M42" s="333">
        <v>0</v>
      </c>
      <c r="N42" s="333">
        <v>0</v>
      </c>
      <c r="O42" s="333">
        <v>475275</v>
      </c>
      <c r="P42" s="333">
        <v>24170.862000000023</v>
      </c>
      <c r="Q42" s="333">
        <v>463690</v>
      </c>
      <c r="R42" s="442"/>
      <c r="S42" s="442"/>
      <c r="T42" s="442"/>
    </row>
    <row r="43" spans="2:20">
      <c r="B43" s="624" t="s">
        <v>314</v>
      </c>
      <c r="C43" s="333">
        <v>0</v>
      </c>
      <c r="D43" s="333">
        <v>0</v>
      </c>
      <c r="E43" s="333">
        <v>0</v>
      </c>
      <c r="F43" s="333">
        <v>0</v>
      </c>
      <c r="G43" s="333">
        <v>-14940.800000000003</v>
      </c>
      <c r="H43" s="333">
        <v>0</v>
      </c>
      <c r="I43" s="333">
        <v>0</v>
      </c>
      <c r="J43" s="333">
        <v>0</v>
      </c>
      <c r="K43" s="333">
        <v>0</v>
      </c>
      <c r="L43" s="333">
        <v>0</v>
      </c>
      <c r="M43" s="333">
        <v>0</v>
      </c>
      <c r="N43" s="333">
        <v>0</v>
      </c>
      <c r="O43" s="333">
        <v>0</v>
      </c>
      <c r="P43" s="333">
        <v>-517.19999999999709</v>
      </c>
      <c r="Q43" s="333">
        <v>-15458</v>
      </c>
      <c r="R43" s="442"/>
      <c r="S43" s="442"/>
      <c r="T43" s="442"/>
    </row>
    <row r="44" spans="2:20">
      <c r="B44" s="624" t="s">
        <v>315</v>
      </c>
      <c r="C44" s="333">
        <v>0</v>
      </c>
      <c r="D44" s="333">
        <v>0</v>
      </c>
      <c r="E44" s="333">
        <v>0</v>
      </c>
      <c r="F44" s="333">
        <v>15045.449999999999</v>
      </c>
      <c r="G44" s="333">
        <v>0</v>
      </c>
      <c r="H44" s="333">
        <v>-9221.5879999999961</v>
      </c>
      <c r="I44" s="333">
        <v>0</v>
      </c>
      <c r="J44" s="333">
        <v>0</v>
      </c>
      <c r="K44" s="333">
        <v>0</v>
      </c>
      <c r="L44" s="333">
        <v>0</v>
      </c>
      <c r="M44" s="333">
        <v>0</v>
      </c>
      <c r="N44" s="333">
        <v>0</v>
      </c>
      <c r="O44" s="333">
        <v>0</v>
      </c>
      <c r="P44" s="333">
        <v>10715.137999999997</v>
      </c>
      <c r="Q44" s="333">
        <v>16539</v>
      </c>
      <c r="R44" s="442"/>
      <c r="S44" s="442"/>
      <c r="T44" s="442"/>
    </row>
    <row r="45" spans="2:20">
      <c r="B45" s="625" t="s">
        <v>253</v>
      </c>
      <c r="C45" s="330">
        <v>1145351</v>
      </c>
      <c r="D45" s="330">
        <v>833465</v>
      </c>
      <c r="E45" s="330">
        <v>1826310</v>
      </c>
      <c r="F45" s="330">
        <v>85759</v>
      </c>
      <c r="G45" s="330">
        <v>20066</v>
      </c>
      <c r="H45" s="330">
        <v>-34363</v>
      </c>
      <c r="I45" s="330">
        <v>482</v>
      </c>
      <c r="J45" s="330">
        <v>283933</v>
      </c>
      <c r="K45" s="330">
        <v>252201</v>
      </c>
      <c r="L45" s="330">
        <v>20170</v>
      </c>
      <c r="M45" s="330">
        <v>52433</v>
      </c>
      <c r="N45" s="330">
        <v>42600</v>
      </c>
      <c r="O45" s="330">
        <v>1661610</v>
      </c>
      <c r="P45" s="330">
        <v>-1959203</v>
      </c>
      <c r="Q45" s="330">
        <v>4230814</v>
      </c>
      <c r="R45" s="442"/>
      <c r="S45" s="442"/>
      <c r="T45" s="442"/>
    </row>
    <row r="46" spans="2:20" s="95" customFormat="1" ht="20.100000000000001" customHeight="1">
      <c r="B46" s="244"/>
      <c r="C46" s="245"/>
      <c r="D46" s="245"/>
      <c r="E46" s="245"/>
      <c r="F46" s="245"/>
      <c r="G46" s="245"/>
      <c r="H46" s="245"/>
      <c r="I46" s="245"/>
      <c r="J46" s="245"/>
      <c r="K46" s="245"/>
      <c r="L46" s="245"/>
      <c r="M46" s="245"/>
      <c r="N46" s="245"/>
      <c r="O46" s="245"/>
      <c r="P46" s="245"/>
      <c r="Q46" s="245"/>
    </row>
    <row r="47" spans="2:20">
      <c r="B47" s="1072" t="s">
        <v>43</v>
      </c>
      <c r="C47" s="1072"/>
      <c r="D47" s="1072"/>
      <c r="E47" s="1072"/>
      <c r="F47" s="1072"/>
      <c r="G47" s="1072"/>
      <c r="H47" s="1072"/>
      <c r="I47" s="1072"/>
      <c r="J47" s="1072"/>
      <c r="K47" s="1072"/>
      <c r="L47" s="1072"/>
      <c r="M47" s="1072"/>
      <c r="N47" s="1072"/>
      <c r="O47" s="1072"/>
      <c r="P47" s="1072"/>
      <c r="Q47" s="1072"/>
    </row>
    <row r="48" spans="2:20" ht="15" customHeight="1">
      <c r="B48" s="1073" t="s">
        <v>843</v>
      </c>
      <c r="C48" s="1075" t="s">
        <v>285</v>
      </c>
      <c r="D48" s="1075"/>
      <c r="E48" s="1068" t="s">
        <v>286</v>
      </c>
      <c r="F48" s="1068" t="s">
        <v>287</v>
      </c>
      <c r="G48" s="1068" t="s">
        <v>288</v>
      </c>
      <c r="H48" s="1070" t="s">
        <v>289</v>
      </c>
      <c r="I48" s="1070" t="s">
        <v>290</v>
      </c>
      <c r="J48" s="1070" t="s">
        <v>291</v>
      </c>
      <c r="K48" s="1070" t="s">
        <v>292</v>
      </c>
      <c r="L48" s="1070" t="s">
        <v>293</v>
      </c>
      <c r="M48" s="1070" t="s">
        <v>294</v>
      </c>
      <c r="N48" s="1070" t="s">
        <v>295</v>
      </c>
      <c r="O48" s="1068" t="s">
        <v>296</v>
      </c>
      <c r="P48" s="1066" t="s">
        <v>297</v>
      </c>
      <c r="Q48" s="1068" t="s">
        <v>298</v>
      </c>
    </row>
    <row r="49" spans="2:17" ht="24" customHeight="1">
      <c r="B49" s="1074"/>
      <c r="C49" s="91" t="s">
        <v>299</v>
      </c>
      <c r="D49" s="91" t="s">
        <v>300</v>
      </c>
      <c r="E49" s="1069"/>
      <c r="F49" s="1069"/>
      <c r="G49" s="1069"/>
      <c r="H49" s="1071"/>
      <c r="I49" s="1071"/>
      <c r="J49" s="1071"/>
      <c r="K49" s="1071"/>
      <c r="L49" s="1071"/>
      <c r="M49" s="1071"/>
      <c r="N49" s="1071"/>
      <c r="O49" s="1069"/>
      <c r="P49" s="1067"/>
      <c r="Q49" s="1069"/>
    </row>
    <row r="50" spans="2:17">
      <c r="B50" s="92" t="s">
        <v>301</v>
      </c>
      <c r="C50" s="331">
        <v>1893231</v>
      </c>
      <c r="D50" s="331">
        <v>803171</v>
      </c>
      <c r="E50" s="331">
        <v>11069533</v>
      </c>
      <c r="F50" s="331">
        <v>765757</v>
      </c>
      <c r="G50" s="331">
        <v>106292</v>
      </c>
      <c r="H50" s="331">
        <v>0</v>
      </c>
      <c r="I50" s="331">
        <v>0</v>
      </c>
      <c r="J50" s="331">
        <v>609976</v>
      </c>
      <c r="K50" s="331">
        <v>582984</v>
      </c>
      <c r="L50" s="331">
        <v>22950</v>
      </c>
      <c r="M50" s="331">
        <v>48148</v>
      </c>
      <c r="N50" s="331">
        <v>3019731</v>
      </c>
      <c r="O50" s="331">
        <v>0</v>
      </c>
      <c r="P50" s="331">
        <v>-3010003</v>
      </c>
      <c r="Q50" s="331">
        <v>15911770</v>
      </c>
    </row>
    <row r="51" spans="2:17">
      <c r="B51" s="93" t="s">
        <v>260</v>
      </c>
      <c r="C51" s="332">
        <v>0</v>
      </c>
      <c r="D51" s="332">
        <v>0</v>
      </c>
      <c r="E51" s="332">
        <v>4049555</v>
      </c>
      <c r="F51" s="332">
        <v>0</v>
      </c>
      <c r="G51" s="332">
        <v>0</v>
      </c>
      <c r="H51" s="332">
        <v>0</v>
      </c>
      <c r="I51" s="332">
        <v>0</v>
      </c>
      <c r="J51" s="332">
        <v>0</v>
      </c>
      <c r="K51" s="332">
        <v>0</v>
      </c>
      <c r="L51" s="332">
        <v>0</v>
      </c>
      <c r="M51" s="332">
        <v>0</v>
      </c>
      <c r="N51" s="332">
        <v>1705263</v>
      </c>
      <c r="O51" s="332">
        <v>0</v>
      </c>
      <c r="P51" s="332">
        <v>-1141</v>
      </c>
      <c r="Q51" s="332">
        <v>5753677</v>
      </c>
    </row>
    <row r="52" spans="2:17">
      <c r="B52" s="93" t="s">
        <v>302</v>
      </c>
      <c r="C52" s="332">
        <v>1847567</v>
      </c>
      <c r="D52" s="332">
        <v>0</v>
      </c>
      <c r="E52" s="332">
        <v>140456</v>
      </c>
      <c r="F52" s="332">
        <v>0</v>
      </c>
      <c r="G52" s="332">
        <v>105591</v>
      </c>
      <c r="H52" s="332">
        <v>0</v>
      </c>
      <c r="I52" s="332">
        <v>0</v>
      </c>
      <c r="J52" s="332">
        <v>609399</v>
      </c>
      <c r="K52" s="332">
        <v>582974</v>
      </c>
      <c r="L52" s="332">
        <v>22950</v>
      </c>
      <c r="M52" s="332">
        <v>0</v>
      </c>
      <c r="N52" s="332">
        <v>1306933</v>
      </c>
      <c r="O52" s="332">
        <v>0</v>
      </c>
      <c r="P52" s="332">
        <v>-1877160</v>
      </c>
      <c r="Q52" s="332">
        <v>2738710</v>
      </c>
    </row>
    <row r="53" spans="2:17">
      <c r="B53" s="93" t="s">
        <v>303</v>
      </c>
      <c r="C53" s="332">
        <v>0</v>
      </c>
      <c r="D53" s="332">
        <v>703138</v>
      </c>
      <c r="E53" s="332">
        <v>3918209</v>
      </c>
      <c r="F53" s="332">
        <v>0</v>
      </c>
      <c r="G53" s="332">
        <v>0</v>
      </c>
      <c r="H53" s="332">
        <v>0</v>
      </c>
      <c r="I53" s="332">
        <v>0</v>
      </c>
      <c r="J53" s="332">
        <v>0</v>
      </c>
      <c r="K53" s="332">
        <v>0</v>
      </c>
      <c r="L53" s="332">
        <v>0</v>
      </c>
      <c r="M53" s="332">
        <v>48466</v>
      </c>
      <c r="N53" s="332">
        <v>0</v>
      </c>
      <c r="O53" s="332">
        <v>0</v>
      </c>
      <c r="P53" s="332">
        <v>-321823</v>
      </c>
      <c r="Q53" s="332">
        <v>4347990</v>
      </c>
    </row>
    <row r="54" spans="2:17">
      <c r="B54" s="93" t="s">
        <v>10</v>
      </c>
      <c r="C54" s="332">
        <v>0</v>
      </c>
      <c r="D54" s="332">
        <v>80506</v>
      </c>
      <c r="E54" s="332">
        <v>1665959</v>
      </c>
      <c r="F54" s="332">
        <v>10188</v>
      </c>
      <c r="G54" s="332">
        <v>0</v>
      </c>
      <c r="H54" s="332">
        <v>0</v>
      </c>
      <c r="I54" s="332">
        <v>0</v>
      </c>
      <c r="J54" s="332">
        <v>0</v>
      </c>
      <c r="K54" s="332">
        <v>0</v>
      </c>
      <c r="L54" s="332">
        <v>0</v>
      </c>
      <c r="M54" s="332">
        <v>-338</v>
      </c>
      <c r="N54" s="332">
        <v>0</v>
      </c>
      <c r="O54" s="332">
        <v>0</v>
      </c>
      <c r="P54" s="332">
        <v>-10188</v>
      </c>
      <c r="Q54" s="332">
        <v>1746127</v>
      </c>
    </row>
    <row r="55" spans="2:17">
      <c r="B55" s="93" t="s">
        <v>11</v>
      </c>
      <c r="C55" s="332">
        <v>0</v>
      </c>
      <c r="D55" s="332">
        <v>0</v>
      </c>
      <c r="E55" s="332">
        <v>41898</v>
      </c>
      <c r="F55" s="332">
        <v>0</v>
      </c>
      <c r="G55" s="332">
        <v>0</v>
      </c>
      <c r="H55" s="332">
        <v>0</v>
      </c>
      <c r="I55" s="332">
        <v>0</v>
      </c>
      <c r="J55" s="332">
        <v>0</v>
      </c>
      <c r="K55" s="332">
        <v>0</v>
      </c>
      <c r="L55" s="332">
        <v>0</v>
      </c>
      <c r="M55" s="332">
        <v>0</v>
      </c>
      <c r="N55" s="332">
        <v>0</v>
      </c>
      <c r="O55" s="332">
        <v>0</v>
      </c>
      <c r="P55" s="332">
        <v>0</v>
      </c>
      <c r="Q55" s="332">
        <v>41898</v>
      </c>
    </row>
    <row r="56" spans="2:17">
      <c r="B56" s="93" t="s">
        <v>304</v>
      </c>
      <c r="C56" s="332">
        <v>0</v>
      </c>
      <c r="D56" s="332">
        <v>0</v>
      </c>
      <c r="E56" s="332">
        <v>0</v>
      </c>
      <c r="F56" s="332">
        <v>755565</v>
      </c>
      <c r="G56" s="332">
        <v>0</v>
      </c>
      <c r="H56" s="332">
        <v>0</v>
      </c>
      <c r="I56" s="332">
        <v>0</v>
      </c>
      <c r="J56" s="332">
        <v>0</v>
      </c>
      <c r="K56" s="332">
        <v>0</v>
      </c>
      <c r="L56" s="332">
        <v>0</v>
      </c>
      <c r="M56" s="332">
        <v>0</v>
      </c>
      <c r="N56" s="332">
        <v>0</v>
      </c>
      <c r="O56" s="332">
        <v>0</v>
      </c>
      <c r="P56" s="332">
        <v>-755565</v>
      </c>
      <c r="Q56" s="332">
        <v>0</v>
      </c>
    </row>
    <row r="57" spans="2:17">
      <c r="B57" s="93" t="s">
        <v>305</v>
      </c>
      <c r="C57" s="332">
        <v>0</v>
      </c>
      <c r="D57" s="332">
        <v>0</v>
      </c>
      <c r="E57" s="332">
        <v>879709</v>
      </c>
      <c r="F57" s="332">
        <v>0</v>
      </c>
      <c r="G57" s="332">
        <v>0</v>
      </c>
      <c r="H57" s="332">
        <v>0</v>
      </c>
      <c r="I57" s="332">
        <v>0</v>
      </c>
      <c r="J57" s="332">
        <v>0</v>
      </c>
      <c r="K57" s="332">
        <v>0</v>
      </c>
      <c r="L57" s="332">
        <v>0</v>
      </c>
      <c r="M57" s="332">
        <v>0</v>
      </c>
      <c r="N57" s="332">
        <v>0</v>
      </c>
      <c r="O57" s="332">
        <v>0</v>
      </c>
      <c r="P57" s="332">
        <v>0</v>
      </c>
      <c r="Q57" s="332">
        <v>879709</v>
      </c>
    </row>
    <row r="58" spans="2:17">
      <c r="B58" s="93" t="s">
        <v>13</v>
      </c>
      <c r="C58" s="332">
        <v>45664</v>
      </c>
      <c r="D58" s="332">
        <v>19527</v>
      </c>
      <c r="E58" s="332">
        <v>373747</v>
      </c>
      <c r="F58" s="332">
        <v>4</v>
      </c>
      <c r="G58" s="332">
        <v>701</v>
      </c>
      <c r="H58" s="332">
        <v>0</v>
      </c>
      <c r="I58" s="332">
        <v>0</v>
      </c>
      <c r="J58" s="332">
        <v>577</v>
      </c>
      <c r="K58" s="332">
        <v>10</v>
      </c>
      <c r="L58" s="332">
        <v>0</v>
      </c>
      <c r="M58" s="332">
        <v>20</v>
      </c>
      <c r="N58" s="332">
        <v>7535</v>
      </c>
      <c r="O58" s="332">
        <v>0</v>
      </c>
      <c r="P58" s="332">
        <v>-44126</v>
      </c>
      <c r="Q58" s="332">
        <v>403659</v>
      </c>
    </row>
    <row r="59" spans="2:17">
      <c r="B59" s="94" t="s">
        <v>14</v>
      </c>
      <c r="C59" s="331">
        <v>-1157937</v>
      </c>
      <c r="D59" s="331">
        <v>-406333</v>
      </c>
      <c r="E59" s="331">
        <v>-10430291</v>
      </c>
      <c r="F59" s="331">
        <v>-629702</v>
      </c>
      <c r="G59" s="331">
        <v>-69017</v>
      </c>
      <c r="H59" s="331">
        <v>-216900</v>
      </c>
      <c r="I59" s="331">
        <v>-827</v>
      </c>
      <c r="J59" s="331">
        <v>-391666</v>
      </c>
      <c r="K59" s="331">
        <v>-336101</v>
      </c>
      <c r="L59" s="331">
        <v>-14407</v>
      </c>
      <c r="M59" s="331">
        <v>-6822</v>
      </c>
      <c r="N59" s="331">
        <v>-2931809</v>
      </c>
      <c r="O59" s="331">
        <v>-110806</v>
      </c>
      <c r="P59" s="331">
        <v>3055146</v>
      </c>
      <c r="Q59" s="331">
        <v>-13647472</v>
      </c>
    </row>
    <row r="60" spans="2:17">
      <c r="B60" s="93" t="s">
        <v>306</v>
      </c>
      <c r="C60" s="332">
        <v>-96974</v>
      </c>
      <c r="D60" s="332">
        <v>0</v>
      </c>
      <c r="E60" s="332">
        <v>-4489552</v>
      </c>
      <c r="F60" s="332">
        <v>0</v>
      </c>
      <c r="G60" s="332">
        <v>-1048</v>
      </c>
      <c r="H60" s="332">
        <v>0</v>
      </c>
      <c r="I60" s="332">
        <v>0</v>
      </c>
      <c r="J60" s="332">
        <v>-19628</v>
      </c>
      <c r="K60" s="332">
        <v>-61983</v>
      </c>
      <c r="L60" s="332">
        <v>-673</v>
      </c>
      <c r="M60" s="332">
        <v>0</v>
      </c>
      <c r="N60" s="332">
        <v>-2901011</v>
      </c>
      <c r="O60" s="332">
        <v>0</v>
      </c>
      <c r="P60" s="332">
        <v>1876743</v>
      </c>
      <c r="Q60" s="332">
        <v>-5694126</v>
      </c>
    </row>
    <row r="61" spans="2:17">
      <c r="B61" s="93" t="s">
        <v>307</v>
      </c>
      <c r="C61" s="332">
        <v>-281841</v>
      </c>
      <c r="D61" s="332">
        <v>0</v>
      </c>
      <c r="E61" s="332">
        <v>-1971815</v>
      </c>
      <c r="F61" s="332">
        <v>0</v>
      </c>
      <c r="G61" s="332">
        <v>-17913</v>
      </c>
      <c r="H61" s="332">
        <v>-26400</v>
      </c>
      <c r="I61" s="332">
        <v>0</v>
      </c>
      <c r="J61" s="332">
        <v>-47420</v>
      </c>
      <c r="K61" s="332">
        <v>-119016</v>
      </c>
      <c r="L61" s="332">
        <v>-988</v>
      </c>
      <c r="M61" s="332">
        <v>0</v>
      </c>
      <c r="N61" s="332">
        <v>0</v>
      </c>
      <c r="O61" s="332">
        <v>0</v>
      </c>
      <c r="P61" s="332">
        <v>346905</v>
      </c>
      <c r="Q61" s="332">
        <v>-2118488</v>
      </c>
    </row>
    <row r="62" spans="2:17">
      <c r="B62" s="93" t="s">
        <v>17</v>
      </c>
      <c r="C62" s="332">
        <v>-280122</v>
      </c>
      <c r="D62" s="332">
        <v>-204630</v>
      </c>
      <c r="E62" s="332">
        <v>-983750</v>
      </c>
      <c r="F62" s="332">
        <v>-32780</v>
      </c>
      <c r="G62" s="332">
        <v>-3815</v>
      </c>
      <c r="H62" s="332">
        <v>-4611</v>
      </c>
      <c r="I62" s="332">
        <v>-15</v>
      </c>
      <c r="J62" s="332">
        <v>-13224</v>
      </c>
      <c r="K62" s="332">
        <v>-2263</v>
      </c>
      <c r="L62" s="332">
        <v>-1001</v>
      </c>
      <c r="M62" s="332">
        <v>-758</v>
      </c>
      <c r="N62" s="332">
        <v>-17463</v>
      </c>
      <c r="O62" s="332">
        <v>-54649</v>
      </c>
      <c r="P62" s="332">
        <v>37391</v>
      </c>
      <c r="Q62" s="332">
        <v>-1561690</v>
      </c>
    </row>
    <row r="63" spans="2:17">
      <c r="B63" s="93" t="s">
        <v>308</v>
      </c>
      <c r="C63" s="332">
        <v>-34577</v>
      </c>
      <c r="D63" s="332">
        <v>-24535</v>
      </c>
      <c r="E63" s="332">
        <v>-125133</v>
      </c>
      <c r="F63" s="332">
        <v>-4506</v>
      </c>
      <c r="G63" s="332">
        <v>-140</v>
      </c>
      <c r="H63" s="332">
        <v>-519</v>
      </c>
      <c r="I63" s="332">
        <v>-2</v>
      </c>
      <c r="J63" s="332">
        <v>-1562</v>
      </c>
      <c r="K63" s="332">
        <v>-264</v>
      </c>
      <c r="L63" s="332">
        <v>-71</v>
      </c>
      <c r="M63" s="332">
        <v>-90</v>
      </c>
      <c r="N63" s="332">
        <v>-1424</v>
      </c>
      <c r="O63" s="332">
        <v>-6411</v>
      </c>
      <c r="P63" s="332">
        <v>5025</v>
      </c>
      <c r="Q63" s="332">
        <v>-194209</v>
      </c>
    </row>
    <row r="64" spans="2:17">
      <c r="B64" s="93" t="s">
        <v>316</v>
      </c>
      <c r="C64" s="332">
        <v>-8414</v>
      </c>
      <c r="D64" s="332">
        <v>-4043</v>
      </c>
      <c r="E64" s="332">
        <v>-48957</v>
      </c>
      <c r="F64" s="332">
        <v>-1071</v>
      </c>
      <c r="G64" s="332">
        <v>-190</v>
      </c>
      <c r="H64" s="332">
        <v>-32</v>
      </c>
      <c r="I64" s="332">
        <v>0</v>
      </c>
      <c r="J64" s="332">
        <v>-1111</v>
      </c>
      <c r="K64" s="332">
        <v>-1072</v>
      </c>
      <c r="L64" s="332">
        <v>-39</v>
      </c>
      <c r="M64" s="332">
        <v>-116</v>
      </c>
      <c r="N64" s="332">
        <v>-60</v>
      </c>
      <c r="O64" s="332">
        <v>-748</v>
      </c>
      <c r="P64" s="332">
        <v>1102</v>
      </c>
      <c r="Q64" s="332">
        <v>-64751</v>
      </c>
    </row>
    <row r="65" spans="2:20">
      <c r="B65" s="93" t="s">
        <v>317</v>
      </c>
      <c r="C65" s="332">
        <v>-17654</v>
      </c>
      <c r="D65" s="332">
        <v>0</v>
      </c>
      <c r="E65" s="332">
        <v>0</v>
      </c>
      <c r="F65" s="332">
        <v>0</v>
      </c>
      <c r="G65" s="332">
        <v>0</v>
      </c>
      <c r="H65" s="332">
        <v>-1031</v>
      </c>
      <c r="I65" s="332">
        <v>0</v>
      </c>
      <c r="J65" s="332">
        <v>0</v>
      </c>
      <c r="K65" s="332">
        <v>0</v>
      </c>
      <c r="L65" s="332">
        <v>0</v>
      </c>
      <c r="M65" s="332">
        <v>0</v>
      </c>
      <c r="N65" s="332">
        <v>0</v>
      </c>
      <c r="O65" s="332">
        <v>0</v>
      </c>
      <c r="P65" s="332">
        <v>1031</v>
      </c>
      <c r="Q65" s="332">
        <v>-17654</v>
      </c>
    </row>
    <row r="66" spans="2:20">
      <c r="B66" s="93" t="s">
        <v>310</v>
      </c>
      <c r="C66" s="332">
        <v>0</v>
      </c>
      <c r="D66" s="332">
        <v>0</v>
      </c>
      <c r="E66" s="332">
        <v>0</v>
      </c>
      <c r="F66" s="332">
        <v>-533679</v>
      </c>
      <c r="G66" s="332">
        <v>0</v>
      </c>
      <c r="H66" s="332">
        <v>0</v>
      </c>
      <c r="I66" s="332">
        <v>0</v>
      </c>
      <c r="J66" s="332">
        <v>0</v>
      </c>
      <c r="K66" s="332">
        <v>0</v>
      </c>
      <c r="L66" s="332">
        <v>0</v>
      </c>
      <c r="M66" s="332">
        <v>0</v>
      </c>
      <c r="N66" s="332">
        <v>0</v>
      </c>
      <c r="O66" s="332">
        <v>0</v>
      </c>
      <c r="P66" s="332">
        <v>533679</v>
      </c>
      <c r="Q66" s="332">
        <v>0</v>
      </c>
    </row>
    <row r="67" spans="2:20">
      <c r="B67" s="93" t="s">
        <v>21</v>
      </c>
      <c r="C67" s="332">
        <v>-76962</v>
      </c>
      <c r="D67" s="332">
        <v>-36387</v>
      </c>
      <c r="E67" s="332">
        <v>-467631</v>
      </c>
      <c r="F67" s="332">
        <v>-10097</v>
      </c>
      <c r="G67" s="332">
        <v>-12442</v>
      </c>
      <c r="H67" s="332">
        <v>-16086</v>
      </c>
      <c r="I67" s="332">
        <v>-382</v>
      </c>
      <c r="J67" s="332">
        <v>-86991</v>
      </c>
      <c r="K67" s="332">
        <v>-27334</v>
      </c>
      <c r="L67" s="332">
        <v>-2336</v>
      </c>
      <c r="M67" s="332">
        <v>-4911</v>
      </c>
      <c r="N67" s="332">
        <v>-2887</v>
      </c>
      <c r="O67" s="332">
        <v>-47449</v>
      </c>
      <c r="P67" s="332">
        <v>63543</v>
      </c>
      <c r="Q67" s="332">
        <v>-728352</v>
      </c>
    </row>
    <row r="68" spans="2:20">
      <c r="B68" s="93" t="s">
        <v>22</v>
      </c>
      <c r="C68" s="332">
        <v>-284112</v>
      </c>
      <c r="D68" s="332">
        <v>-11985</v>
      </c>
      <c r="E68" s="332">
        <v>-385557</v>
      </c>
      <c r="F68" s="332">
        <v>-30367</v>
      </c>
      <c r="G68" s="332">
        <v>-25396</v>
      </c>
      <c r="H68" s="332">
        <v>-16432</v>
      </c>
      <c r="I68" s="332">
        <v>-1457</v>
      </c>
      <c r="J68" s="332">
        <v>-190345</v>
      </c>
      <c r="K68" s="332">
        <v>-95695</v>
      </c>
      <c r="L68" s="332">
        <v>-8483</v>
      </c>
      <c r="M68" s="332">
        <v>-30</v>
      </c>
      <c r="N68" s="332">
        <v>-1563</v>
      </c>
      <c r="O68" s="332">
        <v>-2250</v>
      </c>
      <c r="P68" s="332">
        <v>26440</v>
      </c>
      <c r="Q68" s="332">
        <v>-1027232</v>
      </c>
    </row>
    <row r="69" spans="2:20">
      <c r="B69" s="93" t="s">
        <v>23</v>
      </c>
      <c r="C69" s="332">
        <v>-17508</v>
      </c>
      <c r="D69" s="332">
        <v>-45483</v>
      </c>
      <c r="E69" s="332">
        <v>-146437</v>
      </c>
      <c r="F69" s="332">
        <v>602</v>
      </c>
      <c r="G69" s="332">
        <v>0</v>
      </c>
      <c r="H69" s="332">
        <v>-150472</v>
      </c>
      <c r="I69" s="332">
        <v>0</v>
      </c>
      <c r="J69" s="332">
        <v>2183</v>
      </c>
      <c r="K69" s="332">
        <v>-2</v>
      </c>
      <c r="L69" s="332">
        <v>0</v>
      </c>
      <c r="M69" s="332">
        <v>-343</v>
      </c>
      <c r="N69" s="332">
        <v>-3255</v>
      </c>
      <c r="O69" s="332">
        <v>11651</v>
      </c>
      <c r="P69" s="332">
        <v>144292</v>
      </c>
      <c r="Q69" s="332">
        <v>-204772</v>
      </c>
    </row>
    <row r="70" spans="2:20">
      <c r="B70" s="93" t="s">
        <v>24</v>
      </c>
      <c r="C70" s="332">
        <v>0</v>
      </c>
      <c r="D70" s="332">
        <v>-68873</v>
      </c>
      <c r="E70" s="332">
        <v>-1665959</v>
      </c>
      <c r="F70" s="332">
        <v>-10188</v>
      </c>
      <c r="G70" s="332">
        <v>0</v>
      </c>
      <c r="H70" s="332">
        <v>0</v>
      </c>
      <c r="I70" s="332">
        <v>0</v>
      </c>
      <c r="J70" s="332">
        <v>0</v>
      </c>
      <c r="K70" s="332">
        <v>0</v>
      </c>
      <c r="L70" s="332">
        <v>0</v>
      </c>
      <c r="M70" s="332">
        <v>338</v>
      </c>
      <c r="N70" s="332">
        <v>0</v>
      </c>
      <c r="O70" s="332">
        <v>0</v>
      </c>
      <c r="P70" s="332">
        <v>10188</v>
      </c>
      <c r="Q70" s="332">
        <v>-1734494</v>
      </c>
    </row>
    <row r="71" spans="2:20">
      <c r="B71" s="93" t="s">
        <v>311</v>
      </c>
      <c r="C71" s="332">
        <v>-59773</v>
      </c>
      <c r="D71" s="332">
        <v>-10397</v>
      </c>
      <c r="E71" s="332">
        <v>-145500</v>
      </c>
      <c r="F71" s="332">
        <v>-7616</v>
      </c>
      <c r="G71" s="332">
        <v>-8073</v>
      </c>
      <c r="H71" s="332">
        <v>-1317</v>
      </c>
      <c r="I71" s="332">
        <v>1029</v>
      </c>
      <c r="J71" s="332">
        <v>-33568</v>
      </c>
      <c r="K71" s="332">
        <v>-28472</v>
      </c>
      <c r="L71" s="332">
        <v>-816</v>
      </c>
      <c r="M71" s="332">
        <v>-912</v>
      </c>
      <c r="N71" s="332">
        <v>-4146</v>
      </c>
      <c r="O71" s="332">
        <v>-10950</v>
      </c>
      <c r="P71" s="332">
        <v>8807</v>
      </c>
      <c r="Q71" s="332">
        <v>-301704</v>
      </c>
    </row>
    <row r="72" spans="2:20">
      <c r="B72" s="94" t="s">
        <v>26</v>
      </c>
      <c r="C72" s="331">
        <v>259457</v>
      </c>
      <c r="D72" s="331">
        <v>274716</v>
      </c>
      <c r="E72" s="331">
        <v>0</v>
      </c>
      <c r="F72" s="331">
        <v>0</v>
      </c>
      <c r="G72" s="331">
        <v>0</v>
      </c>
      <c r="H72" s="331">
        <v>0</v>
      </c>
      <c r="I72" s="331">
        <v>0</v>
      </c>
      <c r="J72" s="331">
        <v>70988</v>
      </c>
      <c r="K72" s="331">
        <v>0</v>
      </c>
      <c r="L72" s="331">
        <v>0</v>
      </c>
      <c r="M72" s="331">
        <v>0</v>
      </c>
      <c r="N72" s="331">
        <v>0</v>
      </c>
      <c r="O72" s="331">
        <v>1519621</v>
      </c>
      <c r="P72" s="331">
        <v>-1880107</v>
      </c>
      <c r="Q72" s="331">
        <v>244675</v>
      </c>
    </row>
    <row r="73" spans="2:20">
      <c r="B73" s="94" t="s">
        <v>312</v>
      </c>
      <c r="C73" s="331">
        <v>994751</v>
      </c>
      <c r="D73" s="331">
        <v>671554</v>
      </c>
      <c r="E73" s="331">
        <v>639242</v>
      </c>
      <c r="F73" s="331">
        <v>136055</v>
      </c>
      <c r="G73" s="331">
        <v>37275</v>
      </c>
      <c r="H73" s="331">
        <v>-216900</v>
      </c>
      <c r="I73" s="331">
        <v>-827</v>
      </c>
      <c r="J73" s="331">
        <v>289298</v>
      </c>
      <c r="K73" s="331">
        <v>246883</v>
      </c>
      <c r="L73" s="331">
        <v>8543</v>
      </c>
      <c r="M73" s="331">
        <v>41326</v>
      </c>
      <c r="N73" s="331">
        <v>87922</v>
      </c>
      <c r="O73" s="331">
        <v>1408815</v>
      </c>
      <c r="P73" s="331">
        <v>-1834964</v>
      </c>
      <c r="Q73" s="331">
        <v>2508973</v>
      </c>
    </row>
    <row r="74" spans="2:20">
      <c r="B74" s="94" t="s">
        <v>28</v>
      </c>
      <c r="C74" s="331">
        <v>-286619</v>
      </c>
      <c r="D74" s="331">
        <v>-231133</v>
      </c>
      <c r="E74" s="331">
        <v>-330968</v>
      </c>
      <c r="F74" s="331">
        <v>-9171</v>
      </c>
      <c r="G74" s="331">
        <v>-10221</v>
      </c>
      <c r="H74" s="331">
        <v>4298</v>
      </c>
      <c r="I74" s="331">
        <v>-633</v>
      </c>
      <c r="J74" s="331">
        <v>-91186</v>
      </c>
      <c r="K74" s="331">
        <v>17769</v>
      </c>
      <c r="L74" s="331">
        <v>2427</v>
      </c>
      <c r="M74" s="331">
        <v>5013</v>
      </c>
      <c r="N74" s="331">
        <v>27734</v>
      </c>
      <c r="O74" s="331">
        <v>-1471</v>
      </c>
      <c r="P74" s="331">
        <v>4872</v>
      </c>
      <c r="Q74" s="331">
        <v>-899289</v>
      </c>
    </row>
    <row r="75" spans="2:20">
      <c r="B75" s="82" t="s">
        <v>29</v>
      </c>
      <c r="C75" s="332">
        <v>80906</v>
      </c>
      <c r="D75" s="332">
        <v>44733</v>
      </c>
      <c r="E75" s="332">
        <v>364640</v>
      </c>
      <c r="F75" s="332">
        <v>24872</v>
      </c>
      <c r="G75" s="332">
        <v>85862</v>
      </c>
      <c r="H75" s="332">
        <v>9201</v>
      </c>
      <c r="I75" s="332">
        <v>359</v>
      </c>
      <c r="J75" s="332">
        <v>102134</v>
      </c>
      <c r="K75" s="332">
        <v>18255</v>
      </c>
      <c r="L75" s="332">
        <v>2428</v>
      </c>
      <c r="M75" s="332">
        <v>7053</v>
      </c>
      <c r="N75" s="332">
        <v>27998</v>
      </c>
      <c r="O75" s="332">
        <v>76069</v>
      </c>
      <c r="P75" s="332">
        <v>-48060</v>
      </c>
      <c r="Q75" s="332">
        <v>796450</v>
      </c>
    </row>
    <row r="76" spans="2:20">
      <c r="B76" s="82" t="s">
        <v>30</v>
      </c>
      <c r="C76" s="332">
        <v>-367525</v>
      </c>
      <c r="D76" s="332">
        <v>-275866</v>
      </c>
      <c r="E76" s="332">
        <v>-695608</v>
      </c>
      <c r="F76" s="332">
        <v>-34043</v>
      </c>
      <c r="G76" s="332">
        <v>-96083</v>
      </c>
      <c r="H76" s="332">
        <v>-4903</v>
      </c>
      <c r="I76" s="332">
        <v>-992</v>
      </c>
      <c r="J76" s="332">
        <v>-193320</v>
      </c>
      <c r="K76" s="332">
        <v>-486</v>
      </c>
      <c r="L76" s="332">
        <v>-1</v>
      </c>
      <c r="M76" s="332">
        <v>-2040</v>
      </c>
      <c r="N76" s="332">
        <v>-264</v>
      </c>
      <c r="O76" s="332">
        <v>-77540</v>
      </c>
      <c r="P76" s="332">
        <v>52932</v>
      </c>
      <c r="Q76" s="332">
        <v>-1695739</v>
      </c>
    </row>
    <row r="77" spans="2:20">
      <c r="B77" s="94" t="s">
        <v>313</v>
      </c>
      <c r="C77" s="331">
        <v>708132</v>
      </c>
      <c r="D77" s="331">
        <v>440421</v>
      </c>
      <c r="E77" s="331">
        <v>308274</v>
      </c>
      <c r="F77" s="331">
        <v>126884</v>
      </c>
      <c r="G77" s="331">
        <v>27054</v>
      </c>
      <c r="H77" s="331">
        <v>-212602</v>
      </c>
      <c r="I77" s="331">
        <v>-1460</v>
      </c>
      <c r="J77" s="331">
        <v>198112</v>
      </c>
      <c r="K77" s="331">
        <v>264652</v>
      </c>
      <c r="L77" s="331">
        <v>10970</v>
      </c>
      <c r="M77" s="331">
        <v>46339</v>
      </c>
      <c r="N77" s="331">
        <v>115656</v>
      </c>
      <c r="O77" s="331">
        <v>1407344</v>
      </c>
      <c r="P77" s="331">
        <v>-1830092</v>
      </c>
      <c r="Q77" s="331">
        <v>1609684</v>
      </c>
      <c r="R77" s="442"/>
      <c r="S77" s="442"/>
      <c r="T77" s="442"/>
    </row>
    <row r="78" spans="2:20">
      <c r="B78" s="94" t="s">
        <v>32</v>
      </c>
      <c r="C78" s="331">
        <v>-15233</v>
      </c>
      <c r="D78" s="331">
        <v>-5626</v>
      </c>
      <c r="E78" s="331">
        <v>-2444</v>
      </c>
      <c r="F78" s="331">
        <v>-43239</v>
      </c>
      <c r="G78" s="331">
        <v>-6673</v>
      </c>
      <c r="H78" s="331">
        <v>-13614</v>
      </c>
      <c r="I78" s="331">
        <v>0</v>
      </c>
      <c r="J78" s="331">
        <v>-50690</v>
      </c>
      <c r="K78" s="331">
        <v>-89463</v>
      </c>
      <c r="L78" s="331">
        <v>-2390</v>
      </c>
      <c r="M78" s="331">
        <v>-3959</v>
      </c>
      <c r="N78" s="331">
        <v>-34780</v>
      </c>
      <c r="O78" s="331">
        <v>113472</v>
      </c>
      <c r="P78" s="331">
        <v>61580</v>
      </c>
      <c r="Q78" s="331">
        <v>-93059</v>
      </c>
      <c r="R78" s="442"/>
      <c r="S78" s="442"/>
      <c r="T78" s="442"/>
    </row>
    <row r="79" spans="2:20">
      <c r="B79" s="462" t="s">
        <v>35</v>
      </c>
      <c r="C79" s="331">
        <v>692899</v>
      </c>
      <c r="D79" s="331">
        <v>434795</v>
      </c>
      <c r="E79" s="331">
        <v>305830</v>
      </c>
      <c r="F79" s="331">
        <v>83645</v>
      </c>
      <c r="G79" s="331">
        <v>20381</v>
      </c>
      <c r="H79" s="331">
        <v>-226216</v>
      </c>
      <c r="I79" s="331">
        <v>-1460</v>
      </c>
      <c r="J79" s="331">
        <v>147422</v>
      </c>
      <c r="K79" s="331">
        <v>175189</v>
      </c>
      <c r="L79" s="331">
        <v>8580</v>
      </c>
      <c r="M79" s="331">
        <v>42380</v>
      </c>
      <c r="N79" s="331">
        <v>80876</v>
      </c>
      <c r="O79" s="331">
        <v>1520816</v>
      </c>
      <c r="P79" s="331">
        <v>-1768512</v>
      </c>
      <c r="Q79" s="331">
        <v>1516625</v>
      </c>
      <c r="R79" s="442"/>
      <c r="S79" s="442"/>
      <c r="T79" s="442"/>
    </row>
    <row r="80" spans="2:20">
      <c r="B80" s="462" t="s">
        <v>36</v>
      </c>
      <c r="C80" s="331">
        <v>-137766</v>
      </c>
      <c r="D80" s="331">
        <v>0</v>
      </c>
      <c r="E80" s="331">
        <v>0</v>
      </c>
      <c r="F80" s="331">
        <v>0</v>
      </c>
      <c r="G80" s="331">
        <v>0</v>
      </c>
      <c r="H80" s="331">
        <v>0</v>
      </c>
      <c r="I80" s="331">
        <v>0</v>
      </c>
      <c r="J80" s="331">
        <v>0</v>
      </c>
      <c r="K80" s="331">
        <v>0</v>
      </c>
      <c r="L80" s="331">
        <v>0</v>
      </c>
      <c r="M80" s="331">
        <v>0</v>
      </c>
      <c r="N80" s="331">
        <v>0</v>
      </c>
      <c r="O80" s="331">
        <v>-141029</v>
      </c>
      <c r="P80" s="331">
        <v>146529</v>
      </c>
      <c r="Q80" s="331">
        <v>-132266</v>
      </c>
      <c r="R80" s="442"/>
      <c r="S80" s="442"/>
      <c r="T80" s="442"/>
    </row>
    <row r="81" spans="2:20">
      <c r="B81" s="462" t="s">
        <v>37</v>
      </c>
      <c r="C81" s="331">
        <v>555133</v>
      </c>
      <c r="D81" s="331">
        <v>434795</v>
      </c>
      <c r="E81" s="331">
        <v>305830</v>
      </c>
      <c r="F81" s="331">
        <v>83645</v>
      </c>
      <c r="G81" s="331">
        <v>20381</v>
      </c>
      <c r="H81" s="331">
        <v>-226216</v>
      </c>
      <c r="I81" s="331">
        <v>-1460</v>
      </c>
      <c r="J81" s="331">
        <v>147422</v>
      </c>
      <c r="K81" s="331">
        <v>175189</v>
      </c>
      <c r="L81" s="331">
        <v>8580</v>
      </c>
      <c r="M81" s="331">
        <v>42380</v>
      </c>
      <c r="N81" s="331">
        <v>80876</v>
      </c>
      <c r="O81" s="331">
        <v>1379787</v>
      </c>
      <c r="P81" s="331">
        <v>-1621983</v>
      </c>
      <c r="Q81" s="331">
        <v>1384359</v>
      </c>
      <c r="R81" s="442"/>
      <c r="S81" s="442"/>
      <c r="T81" s="442"/>
    </row>
    <row r="82" spans="2:20">
      <c r="B82" s="461" t="s">
        <v>251</v>
      </c>
      <c r="C82" s="332">
        <v>692898.54399999999</v>
      </c>
      <c r="D82" s="332">
        <v>434795</v>
      </c>
      <c r="E82" s="332">
        <v>305830</v>
      </c>
      <c r="F82" s="332">
        <v>0</v>
      </c>
      <c r="G82" s="332">
        <v>14266.699999999999</v>
      </c>
      <c r="H82" s="332">
        <v>0</v>
      </c>
      <c r="I82" s="332">
        <v>-1460</v>
      </c>
      <c r="J82" s="332">
        <v>147422</v>
      </c>
      <c r="K82" s="332">
        <v>175189</v>
      </c>
      <c r="L82" s="332">
        <v>8580</v>
      </c>
      <c r="M82" s="332">
        <v>42380</v>
      </c>
      <c r="N82" s="332">
        <v>80876</v>
      </c>
      <c r="O82" s="332">
        <v>1383049.898</v>
      </c>
      <c r="P82" s="332">
        <v>-1763011.7</v>
      </c>
      <c r="Q82" s="332">
        <v>1520816</v>
      </c>
      <c r="R82" s="442"/>
      <c r="S82" s="442"/>
      <c r="T82" s="442"/>
    </row>
    <row r="83" spans="2:20">
      <c r="B83" s="461" t="s">
        <v>39</v>
      </c>
      <c r="C83" s="332">
        <v>-137765.54399999999</v>
      </c>
      <c r="D83" s="332"/>
      <c r="E83" s="332">
        <v>0</v>
      </c>
      <c r="F83" s="332">
        <v>42658.950000000004</v>
      </c>
      <c r="G83" s="332">
        <v>0</v>
      </c>
      <c r="H83" s="332">
        <v>-183687.39200000002</v>
      </c>
      <c r="I83" s="332">
        <v>0</v>
      </c>
      <c r="J83" s="332">
        <v>0</v>
      </c>
      <c r="K83" s="332">
        <v>0</v>
      </c>
      <c r="L83" s="332">
        <v>0</v>
      </c>
      <c r="M83" s="332">
        <v>0</v>
      </c>
      <c r="N83" s="332">
        <v>0</v>
      </c>
      <c r="O83" s="332">
        <v>-3262.898000000001</v>
      </c>
      <c r="P83" s="332">
        <v>141028.44199999998</v>
      </c>
      <c r="Q83" s="332">
        <v>-141029</v>
      </c>
      <c r="R83" s="442"/>
      <c r="S83" s="442"/>
      <c r="T83" s="442"/>
    </row>
    <row r="84" spans="2:20">
      <c r="B84" s="624" t="s">
        <v>314</v>
      </c>
      <c r="C84" s="332">
        <v>0</v>
      </c>
      <c r="D84" s="332">
        <v>0</v>
      </c>
      <c r="E84" s="332">
        <v>0</v>
      </c>
      <c r="F84" s="332">
        <v>0</v>
      </c>
      <c r="G84" s="332">
        <v>6114.3000000000011</v>
      </c>
      <c r="H84" s="332">
        <v>0</v>
      </c>
      <c r="I84" s="332">
        <v>0</v>
      </c>
      <c r="J84" s="332">
        <v>0</v>
      </c>
      <c r="K84" s="332">
        <v>0</v>
      </c>
      <c r="L84" s="332">
        <v>0</v>
      </c>
      <c r="M84" s="332">
        <v>0</v>
      </c>
      <c r="N84" s="332">
        <v>0</v>
      </c>
      <c r="O84" s="332">
        <v>0</v>
      </c>
      <c r="P84" s="332">
        <v>0</v>
      </c>
      <c r="Q84" s="332">
        <v>6114</v>
      </c>
      <c r="R84" s="442"/>
      <c r="S84" s="442"/>
      <c r="T84" s="442"/>
    </row>
    <row r="85" spans="2:20">
      <c r="B85" s="624" t="s">
        <v>315</v>
      </c>
      <c r="C85" s="332">
        <v>0</v>
      </c>
      <c r="D85" s="332">
        <v>0</v>
      </c>
      <c r="E85" s="332">
        <v>0</v>
      </c>
      <c r="F85" s="332">
        <v>40986.049999999996</v>
      </c>
      <c r="G85" s="332">
        <v>0</v>
      </c>
      <c r="H85" s="332">
        <v>-42528.608</v>
      </c>
      <c r="I85" s="332">
        <v>0</v>
      </c>
      <c r="J85" s="332">
        <v>0</v>
      </c>
      <c r="K85" s="332">
        <v>0</v>
      </c>
      <c r="L85" s="332">
        <v>0</v>
      </c>
      <c r="M85" s="332">
        <v>0</v>
      </c>
      <c r="N85" s="332">
        <v>0</v>
      </c>
      <c r="O85" s="332">
        <v>0</v>
      </c>
      <c r="P85" s="332">
        <v>0</v>
      </c>
      <c r="Q85" s="332">
        <v>-1542</v>
      </c>
    </row>
    <row r="86" spans="2:20">
      <c r="B86" s="625" t="s">
        <v>253</v>
      </c>
      <c r="C86" s="330">
        <v>1278863</v>
      </c>
      <c r="D86" s="330">
        <v>683539</v>
      </c>
      <c r="E86" s="330">
        <v>1024799</v>
      </c>
      <c r="F86" s="330">
        <v>166422</v>
      </c>
      <c r="G86" s="330">
        <v>62671</v>
      </c>
      <c r="H86" s="330">
        <v>-200468</v>
      </c>
      <c r="I86" s="330">
        <v>630</v>
      </c>
      <c r="J86" s="330">
        <v>479643</v>
      </c>
      <c r="K86" s="330">
        <v>342578</v>
      </c>
      <c r="L86" s="330">
        <v>17026</v>
      </c>
      <c r="M86" s="330">
        <v>41356</v>
      </c>
      <c r="N86" s="330">
        <v>89485</v>
      </c>
      <c r="O86" s="330">
        <v>1411065</v>
      </c>
      <c r="P86" s="330">
        <v>-1861404</v>
      </c>
      <c r="Q86" s="330">
        <v>3536205</v>
      </c>
    </row>
  </sheetData>
  <mergeCells count="32">
    <mergeCell ref="Q48:Q49"/>
    <mergeCell ref="B47:Q47"/>
    <mergeCell ref="B48:B49"/>
    <mergeCell ref="C48:D48"/>
    <mergeCell ref="E48:E49"/>
    <mergeCell ref="F48:F49"/>
    <mergeCell ref="G48:G49"/>
    <mergeCell ref="H48:H49"/>
    <mergeCell ref="I48:I49"/>
    <mergeCell ref="J48:J49"/>
    <mergeCell ref="K48:K49"/>
    <mergeCell ref="L48:L49"/>
    <mergeCell ref="M48:M49"/>
    <mergeCell ref="N48:N49"/>
    <mergeCell ref="O48:O49"/>
    <mergeCell ref="P48:P49"/>
    <mergeCell ref="Q7:Q8"/>
    <mergeCell ref="B6:Q6"/>
    <mergeCell ref="B7:B8"/>
    <mergeCell ref="C7:D7"/>
    <mergeCell ref="E7:E8"/>
    <mergeCell ref="F7:F8"/>
    <mergeCell ref="G7:G8"/>
    <mergeCell ref="H7:H8"/>
    <mergeCell ref="I7:I8"/>
    <mergeCell ref="J7:J8"/>
    <mergeCell ref="K7:K8"/>
    <mergeCell ref="L7:L8"/>
    <mergeCell ref="M7:M8"/>
    <mergeCell ref="N7:N8"/>
    <mergeCell ref="O7:O8"/>
    <mergeCell ref="P7:P8"/>
  </mergeCells>
  <pageMargins left="0.25" right="0.25" top="0.75" bottom="0.75" header="0.3" footer="0.3"/>
  <pageSetup paperSize="9" scale="68" fitToHeight="2" orientation="landscape" r:id="rId1"/>
  <rowBreaks count="1" manualBreakCount="1">
    <brk id="46" max="17"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1"/>
  <dimension ref="B4:R84"/>
  <sheetViews>
    <sheetView zoomScale="80" zoomScaleNormal="80" workbookViewId="0">
      <selection activeCell="C8" sqref="C8"/>
    </sheetView>
  </sheetViews>
  <sheetFormatPr defaultColWidth="9.140625" defaultRowHeight="15"/>
  <cols>
    <col min="1" max="1" width="3.28515625" style="1" customWidth="1"/>
    <col min="2" max="2" width="38" style="10" customWidth="1"/>
    <col min="3" max="3" width="15.7109375" style="10" customWidth="1"/>
    <col min="4" max="16" width="13.7109375" style="10" customWidth="1"/>
    <col min="17" max="17" width="2.7109375" style="1" customWidth="1"/>
    <col min="18" max="16384" width="9.140625" style="1"/>
  </cols>
  <sheetData>
    <row r="4" spans="2:18" ht="35.25" customHeight="1"/>
    <row r="6" spans="2:18">
      <c r="B6" s="56"/>
      <c r="C6" s="56"/>
      <c r="D6" s="56"/>
      <c r="E6" s="56"/>
      <c r="F6" s="56"/>
      <c r="G6" s="56"/>
      <c r="H6" s="56"/>
      <c r="I6" s="56"/>
      <c r="J6" s="56"/>
      <c r="K6" s="56"/>
      <c r="L6" s="56"/>
      <c r="M6" s="56"/>
      <c r="N6" s="56"/>
      <c r="O6" s="56"/>
      <c r="P6" s="115" t="s">
        <v>43</v>
      </c>
    </row>
    <row r="7" spans="2:18" ht="39.950000000000003" customHeight="1">
      <c r="B7" s="96" t="s">
        <v>828</v>
      </c>
      <c r="C7" s="97" t="s">
        <v>318</v>
      </c>
      <c r="D7" s="98" t="s">
        <v>286</v>
      </c>
      <c r="E7" s="98" t="s">
        <v>287</v>
      </c>
      <c r="F7" s="98" t="s">
        <v>288</v>
      </c>
      <c r="G7" s="97" t="s">
        <v>289</v>
      </c>
      <c r="H7" s="97" t="s">
        <v>290</v>
      </c>
      <c r="I7" s="97" t="s">
        <v>291</v>
      </c>
      <c r="J7" s="97" t="s">
        <v>292</v>
      </c>
      <c r="K7" s="97" t="s">
        <v>293</v>
      </c>
      <c r="L7" s="97" t="s">
        <v>319</v>
      </c>
      <c r="M7" s="97" t="s">
        <v>295</v>
      </c>
      <c r="N7" s="98" t="s">
        <v>296</v>
      </c>
      <c r="O7" s="99" t="s">
        <v>320</v>
      </c>
      <c r="P7" s="98" t="s">
        <v>298</v>
      </c>
    </row>
    <row r="8" spans="2:18" s="10" customFormat="1" ht="12" customHeight="1">
      <c r="B8" s="100" t="s">
        <v>47</v>
      </c>
      <c r="C8" s="101">
        <v>3179147</v>
      </c>
      <c r="D8" s="101">
        <v>6701269</v>
      </c>
      <c r="E8" s="101">
        <v>0</v>
      </c>
      <c r="F8" s="101">
        <v>154414</v>
      </c>
      <c r="G8" s="101">
        <v>0</v>
      </c>
      <c r="H8" s="101">
        <v>50684</v>
      </c>
      <c r="I8" s="101">
        <v>1066276</v>
      </c>
      <c r="J8" s="101">
        <v>312442</v>
      </c>
      <c r="K8" s="101">
        <v>55366</v>
      </c>
      <c r="L8" s="101">
        <v>95986</v>
      </c>
      <c r="M8" s="101">
        <v>1197706</v>
      </c>
      <c r="N8" s="101">
        <v>4473957</v>
      </c>
      <c r="O8" s="101">
        <v>-2339197</v>
      </c>
      <c r="P8" s="101">
        <v>14948050</v>
      </c>
      <c r="R8" s="516"/>
    </row>
    <row r="9" spans="2:18" s="10" customFormat="1" ht="12" customHeight="1">
      <c r="B9" s="102" t="s">
        <v>48</v>
      </c>
      <c r="C9" s="103">
        <v>1936356</v>
      </c>
      <c r="D9" s="103">
        <v>1938809</v>
      </c>
      <c r="E9" s="103">
        <v>0</v>
      </c>
      <c r="F9" s="103">
        <v>119867</v>
      </c>
      <c r="G9" s="103">
        <v>0</v>
      </c>
      <c r="H9" s="103">
        <v>41356</v>
      </c>
      <c r="I9" s="103">
        <v>926444</v>
      </c>
      <c r="J9" s="103">
        <v>223501</v>
      </c>
      <c r="K9" s="104">
        <v>50464</v>
      </c>
      <c r="L9" s="104">
        <v>68005</v>
      </c>
      <c r="M9" s="104">
        <v>350620</v>
      </c>
      <c r="N9" s="104">
        <v>1924809</v>
      </c>
      <c r="O9" s="104">
        <v>-13</v>
      </c>
      <c r="P9" s="104">
        <v>7580218</v>
      </c>
      <c r="R9" s="516"/>
    </row>
    <row r="10" spans="2:18" s="10" customFormat="1" ht="12" customHeight="1">
      <c r="B10" s="102" t="s">
        <v>50</v>
      </c>
      <c r="C10" s="103">
        <v>0</v>
      </c>
      <c r="D10" s="103">
        <v>2259</v>
      </c>
      <c r="E10" s="103">
        <v>0</v>
      </c>
      <c r="F10" s="103">
        <v>0</v>
      </c>
      <c r="G10" s="103">
        <v>0</v>
      </c>
      <c r="H10" s="103">
        <v>1234</v>
      </c>
      <c r="I10" s="103">
        <v>0</v>
      </c>
      <c r="J10" s="105">
        <v>0</v>
      </c>
      <c r="K10" s="104">
        <v>0</v>
      </c>
      <c r="L10" s="104">
        <v>0</v>
      </c>
      <c r="M10" s="104">
        <v>2666</v>
      </c>
      <c r="N10" s="104">
        <v>132</v>
      </c>
      <c r="O10" s="104">
        <v>0</v>
      </c>
      <c r="P10" s="104">
        <v>6291</v>
      </c>
      <c r="R10" s="516"/>
    </row>
    <row r="11" spans="2:18" s="10" customFormat="1" ht="12" customHeight="1">
      <c r="B11" s="102" t="s">
        <v>52</v>
      </c>
      <c r="C11" s="103">
        <v>0</v>
      </c>
      <c r="D11" s="103">
        <v>9</v>
      </c>
      <c r="E11" s="103">
        <v>0</v>
      </c>
      <c r="F11" s="103">
        <v>0</v>
      </c>
      <c r="G11" s="103">
        <v>0</v>
      </c>
      <c r="H11" s="103">
        <v>0</v>
      </c>
      <c r="I11" s="103">
        <v>0</v>
      </c>
      <c r="J11" s="103">
        <v>0</v>
      </c>
      <c r="K11" s="104">
        <v>0</v>
      </c>
      <c r="L11" s="104">
        <v>0</v>
      </c>
      <c r="M11" s="104">
        <v>0</v>
      </c>
      <c r="N11" s="104">
        <v>0</v>
      </c>
      <c r="O11" s="104">
        <v>0</v>
      </c>
      <c r="P11" s="104">
        <v>9</v>
      </c>
      <c r="R11" s="516"/>
    </row>
    <row r="12" spans="2:18" s="10" customFormat="1" ht="12" customHeight="1">
      <c r="B12" s="102" t="s">
        <v>54</v>
      </c>
      <c r="C12" s="103">
        <v>364000</v>
      </c>
      <c r="D12" s="103">
        <v>3093345</v>
      </c>
      <c r="E12" s="103">
        <v>0</v>
      </c>
      <c r="F12" s="103">
        <v>12010</v>
      </c>
      <c r="G12" s="103">
        <v>0</v>
      </c>
      <c r="H12" s="103">
        <v>2561</v>
      </c>
      <c r="I12" s="103">
        <v>95821</v>
      </c>
      <c r="J12" s="103">
        <v>82939</v>
      </c>
      <c r="K12" s="104">
        <v>4005</v>
      </c>
      <c r="L12" s="104">
        <v>8623</v>
      </c>
      <c r="M12" s="104">
        <v>332928</v>
      </c>
      <c r="N12" s="104">
        <v>0</v>
      </c>
      <c r="O12" s="104">
        <v>-199823</v>
      </c>
      <c r="P12" s="104">
        <v>3796409</v>
      </c>
      <c r="R12" s="516"/>
    </row>
    <row r="13" spans="2:18" s="10" customFormat="1" ht="12" customHeight="1">
      <c r="B13" s="102" t="s">
        <v>56</v>
      </c>
      <c r="C13" s="103">
        <v>59529</v>
      </c>
      <c r="D13" s="103">
        <v>0</v>
      </c>
      <c r="E13" s="103">
        <v>0</v>
      </c>
      <c r="F13" s="103">
        <v>0</v>
      </c>
      <c r="G13" s="103">
        <v>0</v>
      </c>
      <c r="H13" s="103">
        <v>0</v>
      </c>
      <c r="I13" s="103">
        <v>305</v>
      </c>
      <c r="J13" s="103">
        <v>0</v>
      </c>
      <c r="K13" s="104">
        <v>0</v>
      </c>
      <c r="L13" s="104">
        <v>0</v>
      </c>
      <c r="M13" s="104">
        <v>0</v>
      </c>
      <c r="N13" s="104">
        <v>2134763</v>
      </c>
      <c r="O13" s="104">
        <v>-2107176</v>
      </c>
      <c r="P13" s="104">
        <v>87421</v>
      </c>
      <c r="R13" s="516"/>
    </row>
    <row r="14" spans="2:18" s="10" customFormat="1" ht="12" hidden="1" customHeight="1">
      <c r="B14" s="102"/>
      <c r="C14" s="103">
        <v>0</v>
      </c>
      <c r="D14" s="103"/>
      <c r="E14" s="103"/>
      <c r="F14" s="103"/>
      <c r="G14" s="103"/>
      <c r="H14" s="103"/>
      <c r="I14" s="103">
        <v>0</v>
      </c>
      <c r="J14" s="103"/>
      <c r="K14" s="104"/>
      <c r="L14" s="104">
        <v>0</v>
      </c>
      <c r="M14" s="104"/>
      <c r="N14" s="104"/>
      <c r="O14" s="104"/>
      <c r="P14" s="104"/>
      <c r="R14" s="516"/>
    </row>
    <row r="15" spans="2:18" s="10" customFormat="1" ht="12" customHeight="1">
      <c r="B15" s="102" t="s">
        <v>58</v>
      </c>
      <c r="C15" s="103">
        <v>0</v>
      </c>
      <c r="D15" s="103">
        <v>14074</v>
      </c>
      <c r="E15" s="103">
        <v>0</v>
      </c>
      <c r="F15" s="103">
        <v>0</v>
      </c>
      <c r="G15" s="103"/>
      <c r="H15" s="103">
        <v>0</v>
      </c>
      <c r="I15" s="103">
        <v>0</v>
      </c>
      <c r="J15" s="103">
        <v>0</v>
      </c>
      <c r="K15" s="104">
        <v>0</v>
      </c>
      <c r="L15" s="104">
        <v>0</v>
      </c>
      <c r="M15" s="104">
        <v>0</v>
      </c>
      <c r="N15" s="104">
        <v>0</v>
      </c>
      <c r="O15" s="104">
        <v>0</v>
      </c>
      <c r="P15" s="104">
        <v>14074</v>
      </c>
      <c r="R15" s="516"/>
    </row>
    <row r="16" spans="2:18" s="10" customFormat="1" ht="12" customHeight="1">
      <c r="B16" s="102" t="s">
        <v>61</v>
      </c>
      <c r="C16" s="103">
        <v>10636</v>
      </c>
      <c r="D16" s="103">
        <v>0</v>
      </c>
      <c r="E16" s="103">
        <v>0</v>
      </c>
      <c r="F16" s="103">
        <v>0</v>
      </c>
      <c r="G16" s="103">
        <v>0</v>
      </c>
      <c r="H16" s="103">
        <v>0</v>
      </c>
      <c r="I16" s="103">
        <v>0</v>
      </c>
      <c r="J16" s="103">
        <v>0</v>
      </c>
      <c r="K16" s="104">
        <v>0</v>
      </c>
      <c r="L16" s="104">
        <v>0</v>
      </c>
      <c r="M16" s="104">
        <v>0</v>
      </c>
      <c r="N16" s="104">
        <v>0</v>
      </c>
      <c r="O16" s="104">
        <v>0</v>
      </c>
      <c r="P16" s="104">
        <v>10636</v>
      </c>
      <c r="R16" s="516"/>
    </row>
    <row r="17" spans="2:18" s="10" customFormat="1" ht="12" customHeight="1">
      <c r="B17" s="102" t="s">
        <v>63</v>
      </c>
      <c r="C17" s="103">
        <v>243555</v>
      </c>
      <c r="D17" s="103">
        <v>0</v>
      </c>
      <c r="E17" s="103">
        <v>0</v>
      </c>
      <c r="F17" s="103">
        <v>0</v>
      </c>
      <c r="G17" s="103">
        <v>0</v>
      </c>
      <c r="H17" s="103">
        <v>0</v>
      </c>
      <c r="I17" s="103">
        <v>0</v>
      </c>
      <c r="J17" s="103">
        <v>0</v>
      </c>
      <c r="K17" s="104">
        <v>0</v>
      </c>
      <c r="L17" s="104">
        <v>17148</v>
      </c>
      <c r="M17" s="104">
        <v>0</v>
      </c>
      <c r="N17" s="104">
        <v>0</v>
      </c>
      <c r="O17" s="104">
        <v>0</v>
      </c>
      <c r="P17" s="104">
        <v>260703</v>
      </c>
      <c r="R17" s="516"/>
    </row>
    <row r="18" spans="2:18" s="10" customFormat="1" ht="12" customHeight="1">
      <c r="B18" s="102" t="s">
        <v>65</v>
      </c>
      <c r="C18" s="103">
        <v>92827</v>
      </c>
      <c r="D18" s="103">
        <v>465034</v>
      </c>
      <c r="E18" s="103">
        <v>0</v>
      </c>
      <c r="F18" s="103">
        <v>9090</v>
      </c>
      <c r="G18" s="103">
        <v>0</v>
      </c>
      <c r="H18" s="103">
        <v>3077</v>
      </c>
      <c r="I18" s="103">
        <v>6323</v>
      </c>
      <c r="J18" s="103">
        <v>3025</v>
      </c>
      <c r="K18" s="104">
        <v>7</v>
      </c>
      <c r="L18" s="104">
        <v>641</v>
      </c>
      <c r="M18" s="104">
        <v>487769</v>
      </c>
      <c r="N18" s="104">
        <v>293210</v>
      </c>
      <c r="O18" s="104">
        <v>-9130</v>
      </c>
      <c r="P18" s="104">
        <v>1351873</v>
      </c>
      <c r="R18" s="516"/>
    </row>
    <row r="19" spans="2:18" s="10" customFormat="1" ht="12" customHeight="1">
      <c r="B19" s="102" t="s">
        <v>67</v>
      </c>
      <c r="C19" s="103">
        <v>36393</v>
      </c>
      <c r="D19" s="103">
        <v>104971</v>
      </c>
      <c r="E19" s="103">
        <v>0</v>
      </c>
      <c r="F19" s="103">
        <v>1293</v>
      </c>
      <c r="G19" s="103">
        <v>0</v>
      </c>
      <c r="H19" s="103">
        <v>0</v>
      </c>
      <c r="I19" s="103">
        <v>4375</v>
      </c>
      <c r="J19" s="103">
        <v>0</v>
      </c>
      <c r="K19" s="104">
        <v>0</v>
      </c>
      <c r="L19" s="104">
        <v>201</v>
      </c>
      <c r="M19" s="104">
        <v>0</v>
      </c>
      <c r="N19" s="104">
        <v>0</v>
      </c>
      <c r="O19" s="104">
        <v>0</v>
      </c>
      <c r="P19" s="104">
        <v>147233</v>
      </c>
      <c r="R19" s="516"/>
    </row>
    <row r="20" spans="2:18" s="10" customFormat="1" ht="12" customHeight="1">
      <c r="B20" s="102" t="s">
        <v>69</v>
      </c>
      <c r="C20" s="103">
        <v>50769</v>
      </c>
      <c r="D20" s="103">
        <v>85601</v>
      </c>
      <c r="E20" s="103">
        <v>0</v>
      </c>
      <c r="F20" s="103">
        <v>9666</v>
      </c>
      <c r="G20" s="103">
        <v>0</v>
      </c>
      <c r="H20" s="103">
        <v>2347</v>
      </c>
      <c r="I20" s="103">
        <v>22801</v>
      </c>
      <c r="J20" s="103">
        <v>1125</v>
      </c>
      <c r="K20" s="104">
        <v>764</v>
      </c>
      <c r="L20" s="104">
        <v>1165</v>
      </c>
      <c r="M20" s="104">
        <v>23292</v>
      </c>
      <c r="N20" s="104">
        <v>119788</v>
      </c>
      <c r="O20" s="104">
        <v>0</v>
      </c>
      <c r="P20" s="104">
        <v>317318</v>
      </c>
      <c r="R20" s="516"/>
    </row>
    <row r="21" spans="2:18" s="10" customFormat="1" ht="12" customHeight="1">
      <c r="B21" s="102" t="s">
        <v>71</v>
      </c>
      <c r="C21" s="103">
        <v>17092</v>
      </c>
      <c r="D21" s="103">
        <v>955162</v>
      </c>
      <c r="E21" s="103">
        <v>0</v>
      </c>
      <c r="F21" s="103">
        <v>0</v>
      </c>
      <c r="G21" s="103">
        <v>0</v>
      </c>
      <c r="H21" s="103">
        <v>0</v>
      </c>
      <c r="I21" s="103">
        <v>117</v>
      </c>
      <c r="J21" s="103">
        <v>1263</v>
      </c>
      <c r="K21" s="104">
        <v>19</v>
      </c>
      <c r="L21" s="104">
        <v>0</v>
      </c>
      <c r="M21" s="104">
        <v>204</v>
      </c>
      <c r="N21" s="104">
        <v>0</v>
      </c>
      <c r="O21" s="104">
        <v>0</v>
      </c>
      <c r="P21" s="104">
        <v>973857</v>
      </c>
      <c r="R21" s="516"/>
    </row>
    <row r="22" spans="2:18" s="10" customFormat="1" ht="12" customHeight="1">
      <c r="B22" s="102" t="s">
        <v>73</v>
      </c>
      <c r="C22" s="103">
        <v>7222</v>
      </c>
      <c r="D22" s="103">
        <v>34545</v>
      </c>
      <c r="E22" s="103">
        <v>0</v>
      </c>
      <c r="F22" s="103">
        <v>2488</v>
      </c>
      <c r="G22" s="103">
        <v>0</v>
      </c>
      <c r="H22" s="103">
        <v>109</v>
      </c>
      <c r="I22" s="103">
        <v>7420</v>
      </c>
      <c r="J22" s="103">
        <v>589</v>
      </c>
      <c r="K22" s="104">
        <v>107</v>
      </c>
      <c r="L22" s="104">
        <v>203</v>
      </c>
      <c r="M22" s="104">
        <v>211</v>
      </c>
      <c r="N22" s="104">
        <v>969</v>
      </c>
      <c r="O22" s="104">
        <v>0</v>
      </c>
      <c r="P22" s="104">
        <v>53863</v>
      </c>
      <c r="R22" s="516"/>
    </row>
    <row r="23" spans="2:18" s="10" customFormat="1" ht="12" customHeight="1">
      <c r="B23" s="102" t="s">
        <v>75</v>
      </c>
      <c r="C23" s="103">
        <v>13374</v>
      </c>
      <c r="D23" s="103">
        <v>7460</v>
      </c>
      <c r="E23" s="103">
        <v>0</v>
      </c>
      <c r="F23" s="103">
        <v>0</v>
      </c>
      <c r="G23" s="103">
        <v>0</v>
      </c>
      <c r="H23" s="103">
        <v>0</v>
      </c>
      <c r="I23" s="103">
        <v>2670</v>
      </c>
      <c r="J23" s="103">
        <v>0</v>
      </c>
      <c r="K23" s="104">
        <v>0</v>
      </c>
      <c r="L23" s="104">
        <v>0</v>
      </c>
      <c r="M23" s="106">
        <v>16</v>
      </c>
      <c r="N23" s="104">
        <v>286</v>
      </c>
      <c r="O23" s="104">
        <v>-23055</v>
      </c>
      <c r="P23" s="103">
        <v>751</v>
      </c>
      <c r="R23" s="516"/>
    </row>
    <row r="24" spans="2:18" s="10" customFormat="1" ht="12" customHeight="1">
      <c r="B24" s="102" t="s">
        <v>77</v>
      </c>
      <c r="C24" s="103">
        <v>347394</v>
      </c>
      <c r="D24" s="103">
        <v>0</v>
      </c>
      <c r="E24" s="103">
        <v>0</v>
      </c>
      <c r="F24" s="103">
        <v>0</v>
      </c>
      <c r="G24" s="103">
        <v>0</v>
      </c>
      <c r="H24" s="103">
        <v>0</v>
      </c>
      <c r="I24" s="103">
        <v>0</v>
      </c>
      <c r="J24" s="103">
        <v>0</v>
      </c>
      <c r="K24" s="104">
        <v>0</v>
      </c>
      <c r="L24" s="104">
        <v>0</v>
      </c>
      <c r="M24" s="106">
        <v>0</v>
      </c>
      <c r="N24" s="104">
        <v>0</v>
      </c>
      <c r="O24" s="104">
        <v>0</v>
      </c>
      <c r="P24" s="103">
        <v>347394</v>
      </c>
      <c r="R24" s="516"/>
    </row>
    <row r="25" spans="2:18" s="10" customFormat="1" ht="12" customHeight="1">
      <c r="B25" s="100" t="s">
        <v>79</v>
      </c>
      <c r="C25" s="107">
        <v>20474124</v>
      </c>
      <c r="D25" s="107">
        <v>16788137</v>
      </c>
      <c r="E25" s="107">
        <v>0</v>
      </c>
      <c r="F25" s="107">
        <v>604221</v>
      </c>
      <c r="G25" s="107">
        <v>0</v>
      </c>
      <c r="H25" s="107">
        <v>100900</v>
      </c>
      <c r="I25" s="107">
        <v>7971556</v>
      </c>
      <c r="J25" s="107">
        <v>399328</v>
      </c>
      <c r="K25" s="107">
        <v>187537</v>
      </c>
      <c r="L25" s="107">
        <v>494793</v>
      </c>
      <c r="M25" s="107">
        <v>550368</v>
      </c>
      <c r="N25" s="107">
        <v>22194642</v>
      </c>
      <c r="O25" s="107">
        <v>-28159846</v>
      </c>
      <c r="P25" s="107">
        <v>41605760</v>
      </c>
      <c r="R25" s="516"/>
    </row>
    <row r="26" spans="2:18" s="10" customFormat="1" ht="12" customHeight="1">
      <c r="B26" s="100" t="s">
        <v>81</v>
      </c>
      <c r="C26" s="101">
        <v>6073710</v>
      </c>
      <c r="D26" s="101">
        <v>7377111</v>
      </c>
      <c r="E26" s="101">
        <v>0</v>
      </c>
      <c r="F26" s="101">
        <v>108424</v>
      </c>
      <c r="G26" s="101">
        <v>0</v>
      </c>
      <c r="H26" s="101">
        <v>15320</v>
      </c>
      <c r="I26" s="101">
        <v>715986</v>
      </c>
      <c r="J26" s="101">
        <v>56083</v>
      </c>
      <c r="K26" s="101">
        <v>0</v>
      </c>
      <c r="L26" s="101">
        <v>494515</v>
      </c>
      <c r="M26" s="101">
        <v>540219</v>
      </c>
      <c r="N26" s="101">
        <v>618520</v>
      </c>
      <c r="O26" s="101">
        <v>-376519</v>
      </c>
      <c r="P26" s="101">
        <v>15623369</v>
      </c>
      <c r="R26" s="516"/>
    </row>
    <row r="27" spans="2:18" s="10" customFormat="1" ht="12" customHeight="1">
      <c r="B27" s="102" t="s">
        <v>50</v>
      </c>
      <c r="C27" s="103">
        <v>146223</v>
      </c>
      <c r="D27" s="103">
        <v>3095</v>
      </c>
      <c r="E27" s="103">
        <v>0</v>
      </c>
      <c r="F27" s="103">
        <v>0</v>
      </c>
      <c r="G27" s="103">
        <v>0</v>
      </c>
      <c r="H27" s="103">
        <v>0</v>
      </c>
      <c r="I27" s="103">
        <v>351534</v>
      </c>
      <c r="J27" s="103">
        <v>17532</v>
      </c>
      <c r="K27" s="104">
        <v>0</v>
      </c>
      <c r="L27" s="104">
        <v>4727</v>
      </c>
      <c r="M27" s="104">
        <v>0</v>
      </c>
      <c r="N27" s="104">
        <v>0</v>
      </c>
      <c r="O27" s="586">
        <v>0</v>
      </c>
      <c r="P27" s="104">
        <v>523111</v>
      </c>
      <c r="R27" s="516"/>
    </row>
    <row r="28" spans="2:18" s="10" customFormat="1" ht="12" customHeight="1">
      <c r="B28" s="102" t="s">
        <v>84</v>
      </c>
      <c r="C28" s="103">
        <v>0</v>
      </c>
      <c r="D28" s="103">
        <v>0</v>
      </c>
      <c r="E28" s="103">
        <v>0</v>
      </c>
      <c r="F28" s="103">
        <v>0</v>
      </c>
      <c r="G28" s="103">
        <v>0</v>
      </c>
      <c r="H28" s="103">
        <v>14683</v>
      </c>
      <c r="I28" s="103">
        <v>0</v>
      </c>
      <c r="J28" s="103">
        <v>0</v>
      </c>
      <c r="K28" s="104">
        <v>0</v>
      </c>
      <c r="L28" s="104">
        <v>0</v>
      </c>
      <c r="M28" s="104">
        <v>0</v>
      </c>
      <c r="N28" s="104">
        <v>22865</v>
      </c>
      <c r="O28" s="586">
        <v>0</v>
      </c>
      <c r="P28" s="104">
        <v>37548</v>
      </c>
      <c r="R28" s="516"/>
    </row>
    <row r="29" spans="2:18" s="10" customFormat="1" ht="12" hidden="1" customHeight="1">
      <c r="B29" s="102"/>
      <c r="C29" s="103">
        <v>0</v>
      </c>
      <c r="D29" s="103"/>
      <c r="E29" s="103"/>
      <c r="F29" s="103"/>
      <c r="G29" s="103"/>
      <c r="H29" s="103"/>
      <c r="I29" s="103">
        <v>0</v>
      </c>
      <c r="J29" s="103"/>
      <c r="K29" s="104"/>
      <c r="L29" s="104">
        <v>0</v>
      </c>
      <c r="M29" s="104"/>
      <c r="N29" s="104"/>
      <c r="O29" s="586"/>
      <c r="P29" s="104"/>
      <c r="R29" s="516"/>
    </row>
    <row r="30" spans="2:18" s="10" customFormat="1" ht="12" customHeight="1">
      <c r="B30" s="102" t="s">
        <v>54</v>
      </c>
      <c r="C30" s="103">
        <v>0</v>
      </c>
      <c r="D30" s="103">
        <v>120919</v>
      </c>
      <c r="E30" s="103">
        <v>0</v>
      </c>
      <c r="F30" s="103">
        <v>0</v>
      </c>
      <c r="G30" s="103">
        <v>0</v>
      </c>
      <c r="H30" s="103">
        <v>0</v>
      </c>
      <c r="I30" s="103">
        <v>0</v>
      </c>
      <c r="J30" s="103">
        <v>0</v>
      </c>
      <c r="K30" s="104">
        <v>0</v>
      </c>
      <c r="L30" s="104">
        <v>0</v>
      </c>
      <c r="M30" s="104">
        <v>0</v>
      </c>
      <c r="N30" s="104">
        <v>0</v>
      </c>
      <c r="O30" s="586">
        <v>0</v>
      </c>
      <c r="P30" s="104">
        <v>120919</v>
      </c>
      <c r="R30" s="516"/>
    </row>
    <row r="31" spans="2:18" s="10" customFormat="1" ht="12" hidden="1" customHeight="1">
      <c r="B31" s="102"/>
      <c r="C31" s="103">
        <v>0</v>
      </c>
      <c r="D31" s="103"/>
      <c r="E31" s="103"/>
      <c r="F31" s="103"/>
      <c r="G31" s="103"/>
      <c r="H31" s="103"/>
      <c r="I31" s="103">
        <v>0</v>
      </c>
      <c r="J31" s="103"/>
      <c r="K31" s="104"/>
      <c r="L31" s="104">
        <v>0</v>
      </c>
      <c r="M31" s="104"/>
      <c r="N31" s="104"/>
      <c r="O31" s="586"/>
      <c r="P31" s="104"/>
      <c r="R31" s="516"/>
    </row>
    <row r="32" spans="2:18" s="10" customFormat="1" ht="12" customHeight="1">
      <c r="B32" s="102" t="s">
        <v>85</v>
      </c>
      <c r="C32" s="103">
        <v>43602</v>
      </c>
      <c r="D32" s="103">
        <v>199226</v>
      </c>
      <c r="E32" s="103">
        <v>0</v>
      </c>
      <c r="F32" s="103">
        <v>0</v>
      </c>
      <c r="G32" s="103">
        <v>0</v>
      </c>
      <c r="H32" s="103">
        <v>72</v>
      </c>
      <c r="I32" s="103">
        <v>483</v>
      </c>
      <c r="J32" s="103">
        <v>0</v>
      </c>
      <c r="K32" s="104">
        <v>0</v>
      </c>
      <c r="L32" s="104">
        <v>242</v>
      </c>
      <c r="M32" s="104">
        <v>15820</v>
      </c>
      <c r="N32" s="104">
        <v>135822</v>
      </c>
      <c r="O32" s="586">
        <v>0</v>
      </c>
      <c r="P32" s="104">
        <v>395267</v>
      </c>
      <c r="R32" s="516"/>
    </row>
    <row r="33" spans="2:18" s="10" customFormat="1" ht="12" customHeight="1">
      <c r="B33" s="102" t="s">
        <v>87</v>
      </c>
      <c r="C33" s="103">
        <v>0</v>
      </c>
      <c r="D33" s="103">
        <v>42222</v>
      </c>
      <c r="E33" s="103">
        <v>0</v>
      </c>
      <c r="F33" s="103">
        <v>0</v>
      </c>
      <c r="G33" s="103"/>
      <c r="H33" s="103">
        <v>0</v>
      </c>
      <c r="I33" s="103">
        <v>0</v>
      </c>
      <c r="J33" s="103">
        <v>0</v>
      </c>
      <c r="K33" s="104">
        <v>0</v>
      </c>
      <c r="L33" s="104">
        <v>0</v>
      </c>
      <c r="M33" s="104">
        <v>0</v>
      </c>
      <c r="N33" s="104">
        <v>0</v>
      </c>
      <c r="O33" s="586">
        <v>0</v>
      </c>
      <c r="P33" s="104">
        <v>42222</v>
      </c>
      <c r="R33" s="516"/>
    </row>
    <row r="34" spans="2:18" s="10" customFormat="1" ht="12" customHeight="1">
      <c r="B34" s="102" t="s">
        <v>61</v>
      </c>
      <c r="C34" s="103">
        <v>876609</v>
      </c>
      <c r="D34" s="103">
        <v>2359200</v>
      </c>
      <c r="E34" s="103">
        <v>0</v>
      </c>
      <c r="F34" s="103">
        <v>0</v>
      </c>
      <c r="G34" s="103">
        <v>0</v>
      </c>
      <c r="H34" s="103">
        <v>0</v>
      </c>
      <c r="I34" s="103">
        <v>0</v>
      </c>
      <c r="J34" s="103">
        <v>0</v>
      </c>
      <c r="K34" s="104">
        <v>0</v>
      </c>
      <c r="L34" s="104">
        <v>0</v>
      </c>
      <c r="M34" s="104">
        <v>0</v>
      </c>
      <c r="N34" s="104">
        <v>0</v>
      </c>
      <c r="O34" s="586">
        <v>0</v>
      </c>
      <c r="P34" s="104">
        <v>3235809</v>
      </c>
      <c r="R34" s="516"/>
    </row>
    <row r="35" spans="2:18" s="10" customFormat="1" ht="12" customHeight="1">
      <c r="B35" s="102" t="s">
        <v>63</v>
      </c>
      <c r="C35" s="103">
        <v>4656520</v>
      </c>
      <c r="D35" s="103">
        <v>2089303</v>
      </c>
      <c r="E35" s="103">
        <v>0</v>
      </c>
      <c r="F35" s="103">
        <v>0</v>
      </c>
      <c r="G35" s="103">
        <v>0</v>
      </c>
      <c r="H35" s="103">
        <v>0</v>
      </c>
      <c r="I35" s="103">
        <v>0</v>
      </c>
      <c r="J35" s="103">
        <v>0</v>
      </c>
      <c r="K35" s="104">
        <v>0</v>
      </c>
      <c r="L35" s="104">
        <v>489157</v>
      </c>
      <c r="M35" s="104">
        <v>0</v>
      </c>
      <c r="N35" s="104">
        <v>0</v>
      </c>
      <c r="O35" s="586">
        <v>-6919</v>
      </c>
      <c r="P35" s="104">
        <v>7228061</v>
      </c>
      <c r="R35" s="516"/>
    </row>
    <row r="36" spans="2:18" s="10" customFormat="1" ht="12" customHeight="1">
      <c r="B36" s="102" t="s">
        <v>88</v>
      </c>
      <c r="C36" s="103">
        <v>265789</v>
      </c>
      <c r="D36" s="103">
        <v>35927</v>
      </c>
      <c r="E36" s="103">
        <v>0</v>
      </c>
      <c r="F36" s="103">
        <v>2508</v>
      </c>
      <c r="G36" s="103">
        <v>0</v>
      </c>
      <c r="H36" s="103">
        <v>0</v>
      </c>
      <c r="I36" s="103">
        <v>0</v>
      </c>
      <c r="J36" s="103">
        <v>37253</v>
      </c>
      <c r="K36" s="104">
        <v>0</v>
      </c>
      <c r="L36" s="104">
        <v>389</v>
      </c>
      <c r="M36" s="104">
        <v>524328</v>
      </c>
      <c r="N36" s="104">
        <v>290483</v>
      </c>
      <c r="O36" s="586">
        <v>0</v>
      </c>
      <c r="P36" s="104">
        <v>1156677</v>
      </c>
      <c r="R36" s="516"/>
    </row>
    <row r="37" spans="2:18" s="10" customFormat="1" ht="12" customHeight="1">
      <c r="B37" s="102" t="s">
        <v>69</v>
      </c>
      <c r="C37" s="103">
        <v>519</v>
      </c>
      <c r="D37" s="103">
        <v>62762</v>
      </c>
      <c r="E37" s="103">
        <v>0</v>
      </c>
      <c r="F37" s="103">
        <v>0</v>
      </c>
      <c r="G37" s="103">
        <v>0</v>
      </c>
      <c r="H37" s="103">
        <v>0</v>
      </c>
      <c r="I37" s="103">
        <v>0</v>
      </c>
      <c r="J37" s="103">
        <v>0</v>
      </c>
      <c r="K37" s="104">
        <v>0</v>
      </c>
      <c r="L37" s="104">
        <v>0</v>
      </c>
      <c r="M37" s="104">
        <v>71</v>
      </c>
      <c r="N37" s="104">
        <v>0</v>
      </c>
      <c r="O37" s="586">
        <v>0</v>
      </c>
      <c r="P37" s="104">
        <v>63352</v>
      </c>
      <c r="R37" s="516"/>
    </row>
    <row r="38" spans="2:18" s="10" customFormat="1" ht="12" customHeight="1">
      <c r="B38" s="102" t="s">
        <v>89</v>
      </c>
      <c r="C38" s="103">
        <v>0</v>
      </c>
      <c r="D38" s="103">
        <v>1007505</v>
      </c>
      <c r="E38" s="103">
        <v>0</v>
      </c>
      <c r="F38" s="103">
        <v>100065</v>
      </c>
      <c r="G38" s="103">
        <v>0</v>
      </c>
      <c r="H38" s="103">
        <v>0</v>
      </c>
      <c r="I38" s="103">
        <v>0</v>
      </c>
      <c r="J38" s="103">
        <v>0</v>
      </c>
      <c r="K38" s="106">
        <v>0</v>
      </c>
      <c r="L38" s="106">
        <v>0</v>
      </c>
      <c r="M38" s="104">
        <v>0</v>
      </c>
      <c r="N38" s="104">
        <v>127484</v>
      </c>
      <c r="O38" s="586">
        <v>0</v>
      </c>
      <c r="P38" s="104">
        <v>1235054</v>
      </c>
      <c r="R38" s="516"/>
    </row>
    <row r="39" spans="2:18" s="10" customFormat="1" ht="12" customHeight="1">
      <c r="B39" s="102" t="s">
        <v>91</v>
      </c>
      <c r="C39" s="103">
        <v>83959</v>
      </c>
      <c r="D39" s="103">
        <v>1456952</v>
      </c>
      <c r="E39" s="103">
        <v>0</v>
      </c>
      <c r="F39" s="103">
        <v>0</v>
      </c>
      <c r="G39" s="103">
        <v>0</v>
      </c>
      <c r="H39" s="103">
        <v>565</v>
      </c>
      <c r="I39" s="103">
        <v>220</v>
      </c>
      <c r="J39" s="103">
        <v>1298</v>
      </c>
      <c r="K39" s="104">
        <v>0</v>
      </c>
      <c r="L39" s="106">
        <v>0</v>
      </c>
      <c r="M39" s="104">
        <v>0</v>
      </c>
      <c r="N39" s="104">
        <v>41866</v>
      </c>
      <c r="O39" s="586">
        <v>0</v>
      </c>
      <c r="P39" s="104">
        <v>1584860</v>
      </c>
      <c r="R39" s="516"/>
    </row>
    <row r="40" spans="2:18" s="10" customFormat="1" ht="12" hidden="1" customHeight="1">
      <c r="B40" s="102"/>
      <c r="C40" s="103">
        <v>489</v>
      </c>
      <c r="D40" s="103">
        <v>0</v>
      </c>
      <c r="E40" s="103">
        <v>0</v>
      </c>
      <c r="F40" s="103">
        <v>0</v>
      </c>
      <c r="G40" s="103">
        <v>0</v>
      </c>
      <c r="H40" s="103">
        <v>0</v>
      </c>
      <c r="I40" s="103">
        <v>0</v>
      </c>
      <c r="J40" s="103">
        <v>0</v>
      </c>
      <c r="K40" s="104">
        <v>0</v>
      </c>
      <c r="L40" s="106">
        <v>0</v>
      </c>
      <c r="M40" s="104">
        <v>0</v>
      </c>
      <c r="N40" s="104">
        <v>0</v>
      </c>
      <c r="O40" s="586">
        <v>0</v>
      </c>
      <c r="P40" s="104">
        <v>489</v>
      </c>
      <c r="R40" s="516"/>
    </row>
    <row r="41" spans="2:18" s="10" customFormat="1" ht="12" customHeight="1">
      <c r="B41" s="102" t="s">
        <v>75</v>
      </c>
      <c r="C41" s="103">
        <v>0</v>
      </c>
      <c r="D41" s="103">
        <v>0</v>
      </c>
      <c r="E41" s="103">
        <v>0</v>
      </c>
      <c r="F41" s="103">
        <v>5851</v>
      </c>
      <c r="G41" s="103">
        <v>0</v>
      </c>
      <c r="H41" s="103">
        <v>0</v>
      </c>
      <c r="I41" s="103">
        <v>363749</v>
      </c>
      <c r="J41" s="103">
        <v>0</v>
      </c>
      <c r="K41" s="106">
        <v>0</v>
      </c>
      <c r="L41" s="106">
        <v>0</v>
      </c>
      <c r="M41" s="106">
        <v>0</v>
      </c>
      <c r="N41" s="104">
        <v>0</v>
      </c>
      <c r="O41" s="586">
        <v>-369600</v>
      </c>
      <c r="P41" s="104">
        <v>0</v>
      </c>
      <c r="R41" s="516"/>
    </row>
    <row r="42" spans="2:18" s="10" customFormat="1" ht="12" customHeight="1">
      <c r="B42" s="108" t="s">
        <v>92</v>
      </c>
      <c r="C42" s="107">
        <v>8557333</v>
      </c>
      <c r="D42" s="107">
        <v>442</v>
      </c>
      <c r="E42" s="107">
        <v>0</v>
      </c>
      <c r="F42" s="107">
        <v>0</v>
      </c>
      <c r="G42" s="107">
        <v>0</v>
      </c>
      <c r="H42" s="107">
        <v>0</v>
      </c>
      <c r="I42" s="107">
        <v>2719859</v>
      </c>
      <c r="J42" s="107">
        <v>0</v>
      </c>
      <c r="K42" s="106">
        <v>0</v>
      </c>
      <c r="L42" s="106">
        <v>0</v>
      </c>
      <c r="M42" s="106">
        <v>0</v>
      </c>
      <c r="N42" s="106">
        <v>21553127</v>
      </c>
      <c r="O42" s="106">
        <v>-29248581</v>
      </c>
      <c r="P42" s="106">
        <v>3582180</v>
      </c>
      <c r="R42" s="516"/>
    </row>
    <row r="43" spans="2:18" s="10" customFormat="1" ht="12" customHeight="1">
      <c r="B43" s="108" t="s">
        <v>93</v>
      </c>
      <c r="C43" s="107">
        <v>4814528</v>
      </c>
      <c r="D43" s="717">
        <v>0</v>
      </c>
      <c r="E43" s="107">
        <v>0</v>
      </c>
      <c r="F43" s="107">
        <v>319006</v>
      </c>
      <c r="G43" s="107">
        <v>0</v>
      </c>
      <c r="H43" s="107">
        <v>81192</v>
      </c>
      <c r="I43" s="107">
        <v>4484368</v>
      </c>
      <c r="J43" s="107">
        <v>314080</v>
      </c>
      <c r="K43" s="109">
        <v>182647</v>
      </c>
      <c r="L43" s="109">
        <v>233</v>
      </c>
      <c r="M43" s="109">
        <v>725</v>
      </c>
      <c r="N43" s="109">
        <v>7551</v>
      </c>
      <c r="O43" s="109">
        <v>0</v>
      </c>
      <c r="P43" s="110">
        <v>10204330</v>
      </c>
      <c r="R43" s="516"/>
    </row>
    <row r="44" spans="2:18" ht="12" customHeight="1">
      <c r="B44" s="108" t="s">
        <v>94</v>
      </c>
      <c r="C44" s="107">
        <v>936963</v>
      </c>
      <c r="D44" s="107">
        <v>9241872</v>
      </c>
      <c r="E44" s="107">
        <v>0</v>
      </c>
      <c r="F44" s="107">
        <v>176141</v>
      </c>
      <c r="G44" s="107">
        <v>0</v>
      </c>
      <c r="H44" s="107">
        <v>705</v>
      </c>
      <c r="I44" s="107">
        <v>7064</v>
      </c>
      <c r="J44" s="107">
        <v>28897</v>
      </c>
      <c r="K44" s="109">
        <v>4890</v>
      </c>
      <c r="L44" s="109">
        <v>45</v>
      </c>
      <c r="M44" s="109">
        <v>5168</v>
      </c>
      <c r="N44" s="109">
        <v>7757</v>
      </c>
      <c r="O44" s="109">
        <v>1465254</v>
      </c>
      <c r="P44" s="110">
        <v>11874756</v>
      </c>
      <c r="R44" s="516"/>
    </row>
    <row r="45" spans="2:18" ht="12" customHeight="1">
      <c r="B45" s="108" t="s">
        <v>95</v>
      </c>
      <c r="C45" s="107">
        <v>91590</v>
      </c>
      <c r="D45" s="107">
        <v>168712</v>
      </c>
      <c r="E45" s="107">
        <v>0</v>
      </c>
      <c r="F45" s="107">
        <v>650</v>
      </c>
      <c r="G45" s="107">
        <v>0</v>
      </c>
      <c r="H45" s="107">
        <v>3683</v>
      </c>
      <c r="I45" s="107">
        <v>44279</v>
      </c>
      <c r="J45" s="107">
        <v>268</v>
      </c>
      <c r="K45" s="109">
        <v>0</v>
      </c>
      <c r="L45" s="109">
        <v>0</v>
      </c>
      <c r="M45" s="109">
        <v>4256</v>
      </c>
      <c r="N45" s="109">
        <v>7687</v>
      </c>
      <c r="O45" s="109">
        <v>0</v>
      </c>
      <c r="P45" s="110">
        <v>321125</v>
      </c>
      <c r="R45" s="516"/>
    </row>
    <row r="46" spans="2:18">
      <c r="B46" s="111" t="s">
        <v>212</v>
      </c>
      <c r="C46" s="112">
        <v>23653271</v>
      </c>
      <c r="D46" s="112">
        <v>23489406</v>
      </c>
      <c r="E46" s="112">
        <v>0</v>
      </c>
      <c r="F46" s="112">
        <v>758635</v>
      </c>
      <c r="G46" s="112">
        <v>0</v>
      </c>
      <c r="H46" s="112">
        <v>151584</v>
      </c>
      <c r="I46" s="112">
        <v>9037832</v>
      </c>
      <c r="J46" s="112">
        <v>711770</v>
      </c>
      <c r="K46" s="112">
        <v>242903</v>
      </c>
      <c r="L46" s="112">
        <v>590779</v>
      </c>
      <c r="M46" s="112">
        <v>1748074</v>
      </c>
      <c r="N46" s="112">
        <v>26668599</v>
      </c>
      <c r="O46" s="112">
        <v>-30499043</v>
      </c>
      <c r="P46" s="112">
        <v>56553810</v>
      </c>
      <c r="R46" s="516"/>
    </row>
    <row r="48" spans="2:18">
      <c r="B48" s="111"/>
      <c r="C48" s="112"/>
      <c r="D48" s="112"/>
      <c r="E48" s="112"/>
      <c r="F48" s="112"/>
      <c r="G48" s="112"/>
      <c r="H48" s="112"/>
      <c r="I48" s="112"/>
      <c r="J48" s="112"/>
      <c r="K48" s="112"/>
      <c r="L48" s="112"/>
      <c r="M48" s="112"/>
      <c r="N48" s="112"/>
      <c r="O48" s="112"/>
      <c r="P48" s="112"/>
    </row>
    <row r="49" spans="2:16" ht="39.950000000000003" customHeight="1">
      <c r="B49" s="96" t="s">
        <v>321</v>
      </c>
      <c r="C49" s="97" t="s">
        <v>318</v>
      </c>
      <c r="D49" s="98" t="s">
        <v>286</v>
      </c>
      <c r="E49" s="98" t="s">
        <v>287</v>
      </c>
      <c r="F49" s="98" t="s">
        <v>288</v>
      </c>
      <c r="G49" s="97" t="s">
        <v>289</v>
      </c>
      <c r="H49" s="97" t="s">
        <v>290</v>
      </c>
      <c r="I49" s="97" t="s">
        <v>291</v>
      </c>
      <c r="J49" s="97" t="s">
        <v>292</v>
      </c>
      <c r="K49" s="97" t="s">
        <v>293</v>
      </c>
      <c r="L49" s="97" t="s">
        <v>319</v>
      </c>
      <c r="M49" s="97" t="s">
        <v>295</v>
      </c>
      <c r="N49" s="98" t="s">
        <v>296</v>
      </c>
      <c r="O49" s="99" t="s">
        <v>320</v>
      </c>
      <c r="P49" s="98" t="s">
        <v>298</v>
      </c>
    </row>
    <row r="50" spans="2:16" s="10" customFormat="1" ht="12" customHeight="1">
      <c r="B50" s="100" t="s">
        <v>47</v>
      </c>
      <c r="C50" s="101">
        <v>2483103</v>
      </c>
      <c r="D50" s="101">
        <v>5153666</v>
      </c>
      <c r="E50" s="101">
        <v>240017</v>
      </c>
      <c r="F50" s="101">
        <v>209323</v>
      </c>
      <c r="G50" s="101">
        <v>36580</v>
      </c>
      <c r="H50" s="101">
        <v>13598</v>
      </c>
      <c r="I50" s="101">
        <v>1008543</v>
      </c>
      <c r="J50" s="101">
        <v>442162</v>
      </c>
      <c r="K50" s="101">
        <v>38993</v>
      </c>
      <c r="L50" s="101">
        <v>110409</v>
      </c>
      <c r="M50" s="101">
        <v>1074359</v>
      </c>
      <c r="N50" s="101">
        <v>4820021</v>
      </c>
      <c r="O50" s="101">
        <v>-1915044</v>
      </c>
      <c r="P50" s="101">
        <v>13715730</v>
      </c>
    </row>
    <row r="51" spans="2:16" s="10" customFormat="1" ht="12" customHeight="1">
      <c r="B51" s="102" t="s">
        <v>48</v>
      </c>
      <c r="C51" s="103">
        <v>1008767</v>
      </c>
      <c r="D51" s="103">
        <v>626708</v>
      </c>
      <c r="E51" s="103">
        <v>101437</v>
      </c>
      <c r="F51" s="103">
        <v>166544</v>
      </c>
      <c r="G51" s="103">
        <v>22354</v>
      </c>
      <c r="H51" s="103">
        <v>3290</v>
      </c>
      <c r="I51" s="103">
        <v>831553</v>
      </c>
      <c r="J51" s="103">
        <v>353241</v>
      </c>
      <c r="K51" s="104">
        <v>34999</v>
      </c>
      <c r="L51" s="104">
        <v>83343</v>
      </c>
      <c r="M51" s="104">
        <v>294762</v>
      </c>
      <c r="N51" s="104">
        <v>2231413</v>
      </c>
      <c r="O51" s="104">
        <v>-123788</v>
      </c>
      <c r="P51" s="104">
        <v>5634623</v>
      </c>
    </row>
    <row r="52" spans="2:16" s="10" customFormat="1" ht="12" customHeight="1">
      <c r="B52" s="102" t="s">
        <v>50</v>
      </c>
      <c r="C52" s="103">
        <v>0</v>
      </c>
      <c r="D52" s="103">
        <v>0</v>
      </c>
      <c r="E52" s="103">
        <v>0</v>
      </c>
      <c r="F52" s="103">
        <v>0</v>
      </c>
      <c r="G52" s="103">
        <v>0</v>
      </c>
      <c r="H52" s="103">
        <v>4670</v>
      </c>
      <c r="I52" s="103">
        <v>0</v>
      </c>
      <c r="J52" s="105">
        <v>0</v>
      </c>
      <c r="K52" s="104">
        <v>0</v>
      </c>
      <c r="L52" s="104">
        <v>0</v>
      </c>
      <c r="M52" s="104">
        <v>0</v>
      </c>
      <c r="N52" s="104">
        <v>93</v>
      </c>
      <c r="O52" s="104">
        <v>0</v>
      </c>
      <c r="P52" s="104">
        <v>4763</v>
      </c>
    </row>
    <row r="53" spans="2:16" s="10" customFormat="1" ht="12" customHeight="1">
      <c r="B53" s="102" t="s">
        <v>52</v>
      </c>
      <c r="C53" s="103">
        <v>0</v>
      </c>
      <c r="D53" s="103">
        <v>9</v>
      </c>
      <c r="E53" s="103">
        <v>211</v>
      </c>
      <c r="F53" s="103">
        <v>0</v>
      </c>
      <c r="G53" s="103">
        <v>0</v>
      </c>
      <c r="H53" s="103">
        <v>0</v>
      </c>
      <c r="I53" s="103">
        <v>0</v>
      </c>
      <c r="J53" s="103">
        <v>0</v>
      </c>
      <c r="K53" s="104">
        <v>0</v>
      </c>
      <c r="L53" s="104">
        <v>0</v>
      </c>
      <c r="M53" s="104">
        <v>0</v>
      </c>
      <c r="N53" s="104">
        <v>0</v>
      </c>
      <c r="O53" s="104">
        <v>-211</v>
      </c>
      <c r="P53" s="104">
        <v>9</v>
      </c>
    </row>
    <row r="54" spans="2:16" s="10" customFormat="1" ht="12" customHeight="1">
      <c r="B54" s="102" t="s">
        <v>54</v>
      </c>
      <c r="C54" s="103">
        <v>425448</v>
      </c>
      <c r="D54" s="103">
        <v>2973010</v>
      </c>
      <c r="E54" s="103">
        <v>83153</v>
      </c>
      <c r="F54" s="103">
        <v>21157</v>
      </c>
      <c r="G54" s="103">
        <v>0</v>
      </c>
      <c r="H54" s="103">
        <v>0</v>
      </c>
      <c r="I54" s="103">
        <v>115672</v>
      </c>
      <c r="J54" s="103">
        <v>84309</v>
      </c>
      <c r="K54" s="104">
        <v>3074</v>
      </c>
      <c r="L54" s="104">
        <v>7976</v>
      </c>
      <c r="M54" s="104">
        <v>382264</v>
      </c>
      <c r="N54" s="104">
        <v>0</v>
      </c>
      <c r="O54" s="104">
        <v>-334893</v>
      </c>
      <c r="P54" s="104">
        <v>3761170</v>
      </c>
    </row>
    <row r="55" spans="2:16" s="10" customFormat="1" ht="12" customHeight="1">
      <c r="B55" s="102" t="s">
        <v>56</v>
      </c>
      <c r="C55" s="103">
        <v>212944</v>
      </c>
      <c r="D55" s="103">
        <v>0</v>
      </c>
      <c r="E55" s="103">
        <v>0</v>
      </c>
      <c r="F55" s="103">
        <v>0</v>
      </c>
      <c r="G55" s="103">
        <v>0</v>
      </c>
      <c r="H55" s="103">
        <v>0</v>
      </c>
      <c r="I55" s="103">
        <v>19883</v>
      </c>
      <c r="J55" s="103">
        <v>0</v>
      </c>
      <c r="K55" s="104">
        <v>0</v>
      </c>
      <c r="L55" s="104">
        <v>0</v>
      </c>
      <c r="M55" s="104">
        <v>0</v>
      </c>
      <c r="N55" s="104">
        <v>1942406</v>
      </c>
      <c r="O55" s="104">
        <v>-2079664</v>
      </c>
      <c r="P55" s="104">
        <v>95569</v>
      </c>
    </row>
    <row r="56" spans="2:16" s="10" customFormat="1" ht="12" customHeight="1">
      <c r="B56" s="102" t="s">
        <v>58</v>
      </c>
      <c r="C56" s="103">
        <v>0</v>
      </c>
      <c r="D56" s="103">
        <v>15473</v>
      </c>
      <c r="E56" s="103">
        <v>0</v>
      </c>
      <c r="F56" s="103">
        <v>0</v>
      </c>
      <c r="G56" s="103">
        <v>0</v>
      </c>
      <c r="H56" s="103">
        <v>0</v>
      </c>
      <c r="I56" s="103">
        <v>0</v>
      </c>
      <c r="J56" s="103">
        <v>0</v>
      </c>
      <c r="K56" s="104">
        <v>0</v>
      </c>
      <c r="L56" s="104">
        <v>0</v>
      </c>
      <c r="M56" s="104">
        <v>0</v>
      </c>
      <c r="N56" s="104">
        <v>0</v>
      </c>
      <c r="O56" s="104">
        <v>0</v>
      </c>
      <c r="P56" s="104">
        <v>15473</v>
      </c>
    </row>
    <row r="57" spans="2:16" s="10" customFormat="1" ht="12" customHeight="1">
      <c r="B57" s="102" t="s">
        <v>61</v>
      </c>
      <c r="C57" s="103">
        <v>9354</v>
      </c>
      <c r="D57" s="103">
        <v>0</v>
      </c>
      <c r="E57" s="103">
        <v>0</v>
      </c>
      <c r="F57" s="103">
        <v>0</v>
      </c>
      <c r="G57" s="103">
        <v>0</v>
      </c>
      <c r="H57" s="103">
        <v>0</v>
      </c>
      <c r="I57" s="103">
        <v>0</v>
      </c>
      <c r="J57" s="103">
        <v>0</v>
      </c>
      <c r="K57" s="104">
        <v>0</v>
      </c>
      <c r="L57" s="104">
        <v>0</v>
      </c>
      <c r="M57" s="104">
        <v>0</v>
      </c>
      <c r="N57" s="104">
        <v>0</v>
      </c>
      <c r="O57" s="104">
        <v>0</v>
      </c>
      <c r="P57" s="104">
        <v>9354</v>
      </c>
    </row>
    <row r="58" spans="2:16" s="10" customFormat="1" ht="12" customHeight="1">
      <c r="B58" s="102" t="s">
        <v>63</v>
      </c>
      <c r="C58" s="103">
        <v>268260</v>
      </c>
      <c r="D58" s="103">
        <v>0</v>
      </c>
      <c r="E58" s="103">
        <v>0</v>
      </c>
      <c r="F58" s="103">
        <v>0</v>
      </c>
      <c r="G58" s="103">
        <v>0</v>
      </c>
      <c r="H58" s="103">
        <v>0</v>
      </c>
      <c r="I58" s="103">
        <v>0</v>
      </c>
      <c r="J58" s="103">
        <v>0</v>
      </c>
      <c r="K58" s="104">
        <v>0</v>
      </c>
      <c r="L58" s="104">
        <v>16356</v>
      </c>
      <c r="M58" s="104">
        <v>0</v>
      </c>
      <c r="N58" s="104">
        <v>0</v>
      </c>
      <c r="O58" s="104">
        <v>0</v>
      </c>
      <c r="P58" s="104">
        <v>284616</v>
      </c>
    </row>
    <row r="59" spans="2:16" s="10" customFormat="1" ht="12" customHeight="1">
      <c r="B59" s="102" t="s">
        <v>65</v>
      </c>
      <c r="C59" s="103">
        <v>118627</v>
      </c>
      <c r="D59" s="103">
        <v>435619</v>
      </c>
      <c r="E59" s="103">
        <v>43950</v>
      </c>
      <c r="F59" s="103">
        <v>9398</v>
      </c>
      <c r="G59" s="103">
        <v>1</v>
      </c>
      <c r="H59" s="103">
        <v>3120</v>
      </c>
      <c r="I59" s="103">
        <v>5968</v>
      </c>
      <c r="J59" s="103">
        <v>252</v>
      </c>
      <c r="K59" s="104">
        <v>0</v>
      </c>
      <c r="L59" s="104">
        <v>653</v>
      </c>
      <c r="M59" s="104">
        <v>383243</v>
      </c>
      <c r="N59" s="104">
        <v>2431</v>
      </c>
      <c r="O59" s="104">
        <v>-53530</v>
      </c>
      <c r="P59" s="104">
        <v>949732</v>
      </c>
    </row>
    <row r="60" spans="2:16" s="10" customFormat="1" ht="12" customHeight="1">
      <c r="B60" s="102" t="s">
        <v>67</v>
      </c>
      <c r="C60" s="103">
        <v>37923</v>
      </c>
      <c r="D60" s="103">
        <v>131927</v>
      </c>
      <c r="E60" s="103">
        <v>5383</v>
      </c>
      <c r="F60" s="103">
        <v>264</v>
      </c>
      <c r="G60" s="103">
        <v>0</v>
      </c>
      <c r="H60" s="103">
        <v>16</v>
      </c>
      <c r="I60" s="103">
        <v>4375</v>
      </c>
      <c r="J60" s="103">
        <v>16</v>
      </c>
      <c r="K60" s="104">
        <v>0</v>
      </c>
      <c r="L60" s="104">
        <v>205</v>
      </c>
      <c r="M60" s="104">
        <v>0</v>
      </c>
      <c r="N60" s="104">
        <v>0</v>
      </c>
      <c r="O60" s="104">
        <v>-5383</v>
      </c>
      <c r="P60" s="104">
        <v>174726</v>
      </c>
    </row>
    <row r="61" spans="2:16" s="10" customFormat="1" ht="12" customHeight="1">
      <c r="B61" s="102" t="s">
        <v>69</v>
      </c>
      <c r="C61" s="103">
        <v>150720</v>
      </c>
      <c r="D61" s="103">
        <v>1259</v>
      </c>
      <c r="E61" s="103">
        <v>5326</v>
      </c>
      <c r="F61" s="103">
        <v>10217</v>
      </c>
      <c r="G61" s="103">
        <v>13909</v>
      </c>
      <c r="H61" s="103">
        <v>1937</v>
      </c>
      <c r="I61" s="103">
        <v>19316</v>
      </c>
      <c r="J61" s="103">
        <v>2586</v>
      </c>
      <c r="K61" s="104">
        <v>491</v>
      </c>
      <c r="L61" s="104">
        <v>1644</v>
      </c>
      <c r="M61" s="104">
        <v>13516</v>
      </c>
      <c r="N61" s="104">
        <v>113532</v>
      </c>
      <c r="O61" s="104">
        <v>-19235</v>
      </c>
      <c r="P61" s="104">
        <v>315218</v>
      </c>
    </row>
    <row r="62" spans="2:16" s="10" customFormat="1" ht="12" customHeight="1">
      <c r="B62" s="102" t="s">
        <v>71</v>
      </c>
      <c r="C62" s="103">
        <v>18688</v>
      </c>
      <c r="D62" s="103">
        <v>922450</v>
      </c>
      <c r="E62" s="103">
        <v>8</v>
      </c>
      <c r="F62" s="103">
        <v>0</v>
      </c>
      <c r="G62" s="103">
        <v>0</v>
      </c>
      <c r="H62" s="103">
        <v>565</v>
      </c>
      <c r="I62" s="103">
        <v>102</v>
      </c>
      <c r="J62" s="103">
        <v>1180</v>
      </c>
      <c r="K62" s="104">
        <v>23</v>
      </c>
      <c r="L62" s="104">
        <v>0</v>
      </c>
      <c r="M62" s="104">
        <v>333</v>
      </c>
      <c r="N62" s="104">
        <v>0</v>
      </c>
      <c r="O62" s="104">
        <v>-6</v>
      </c>
      <c r="P62" s="104">
        <v>943343</v>
      </c>
    </row>
    <row r="63" spans="2:16" s="10" customFormat="1" ht="12" customHeight="1">
      <c r="B63" s="102" t="s">
        <v>73</v>
      </c>
      <c r="C63" s="103">
        <v>11334</v>
      </c>
      <c r="D63" s="103">
        <v>37807</v>
      </c>
      <c r="E63" s="103">
        <v>549</v>
      </c>
      <c r="F63" s="103">
        <v>1743</v>
      </c>
      <c r="G63" s="103">
        <v>316</v>
      </c>
      <c r="H63" s="103">
        <v>0</v>
      </c>
      <c r="I63" s="103">
        <v>8631</v>
      </c>
      <c r="J63" s="103">
        <v>578</v>
      </c>
      <c r="K63" s="104">
        <v>406</v>
      </c>
      <c r="L63" s="104">
        <v>232</v>
      </c>
      <c r="M63" s="104">
        <v>241</v>
      </c>
      <c r="N63" s="104">
        <v>1897</v>
      </c>
      <c r="O63" s="104">
        <v>-865</v>
      </c>
      <c r="P63" s="104">
        <v>62869</v>
      </c>
    </row>
    <row r="64" spans="2:16" s="10" customFormat="1" ht="12" customHeight="1">
      <c r="B64" s="102" t="s">
        <v>75</v>
      </c>
      <c r="C64" s="103">
        <v>24474</v>
      </c>
      <c r="D64" s="103">
        <v>9404</v>
      </c>
      <c r="E64" s="103">
        <v>0</v>
      </c>
      <c r="F64" s="103">
        <v>0</v>
      </c>
      <c r="G64" s="103">
        <v>0</v>
      </c>
      <c r="H64" s="103">
        <v>0</v>
      </c>
      <c r="I64" s="103">
        <v>3043</v>
      </c>
      <c r="J64" s="103">
        <v>0</v>
      </c>
      <c r="K64" s="104">
        <v>0</v>
      </c>
      <c r="L64" s="106">
        <v>0</v>
      </c>
      <c r="M64" s="106">
        <v>0</v>
      </c>
      <c r="N64" s="104">
        <v>54</v>
      </c>
      <c r="O64" s="104">
        <v>-35639</v>
      </c>
      <c r="P64" s="103">
        <v>1336</v>
      </c>
    </row>
    <row r="65" spans="2:16" s="10" customFormat="1" ht="12" customHeight="1">
      <c r="B65" s="100" t="s">
        <v>79</v>
      </c>
      <c r="C65" s="107">
        <v>196564</v>
      </c>
      <c r="D65" s="107">
        <v>0</v>
      </c>
      <c r="E65" s="107">
        <v>0</v>
      </c>
      <c r="F65" s="107">
        <v>0</v>
      </c>
      <c r="G65" s="107">
        <v>0</v>
      </c>
      <c r="H65" s="107">
        <v>0</v>
      </c>
      <c r="I65" s="107">
        <v>0</v>
      </c>
      <c r="J65" s="107">
        <v>0</v>
      </c>
      <c r="K65" s="107">
        <v>0</v>
      </c>
      <c r="L65" s="107">
        <v>0</v>
      </c>
      <c r="M65" s="107">
        <v>0</v>
      </c>
      <c r="N65" s="107">
        <v>528195</v>
      </c>
      <c r="O65" s="107">
        <v>738170</v>
      </c>
      <c r="P65" s="107">
        <v>1462929</v>
      </c>
    </row>
    <row r="66" spans="2:16" s="10" customFormat="1" ht="12" customHeight="1">
      <c r="B66" s="100" t="s">
        <v>81</v>
      </c>
      <c r="C66" s="101">
        <v>20868273</v>
      </c>
      <c r="D66" s="101">
        <v>16677461</v>
      </c>
      <c r="E66" s="101">
        <v>783607</v>
      </c>
      <c r="F66" s="101">
        <v>594827</v>
      </c>
      <c r="G66" s="101">
        <v>386787</v>
      </c>
      <c r="H66" s="101">
        <v>49078</v>
      </c>
      <c r="I66" s="101">
        <v>8125742</v>
      </c>
      <c r="J66" s="101">
        <v>452885</v>
      </c>
      <c r="K66" s="101">
        <v>196589</v>
      </c>
      <c r="L66" s="101">
        <v>491174</v>
      </c>
      <c r="M66" s="101">
        <v>750631</v>
      </c>
      <c r="N66" s="101">
        <v>20538876</v>
      </c>
      <c r="O66" s="101">
        <v>-27812586</v>
      </c>
      <c r="P66" s="101">
        <v>42103344</v>
      </c>
    </row>
    <row r="67" spans="2:16" s="10" customFormat="1" ht="12" customHeight="1">
      <c r="B67" s="102" t="s">
        <v>50</v>
      </c>
      <c r="C67" s="103">
        <v>5886631</v>
      </c>
      <c r="D67" s="103">
        <v>8229821</v>
      </c>
      <c r="E67" s="103">
        <v>73274</v>
      </c>
      <c r="F67" s="103">
        <v>83192</v>
      </c>
      <c r="G67" s="103">
        <v>98157</v>
      </c>
      <c r="H67" s="103">
        <v>593</v>
      </c>
      <c r="I67" s="103">
        <v>609417</v>
      </c>
      <c r="J67" s="103">
        <v>18922</v>
      </c>
      <c r="K67" s="104">
        <v>224</v>
      </c>
      <c r="L67" s="104">
        <v>490861</v>
      </c>
      <c r="M67" s="104">
        <v>740114</v>
      </c>
      <c r="N67" s="104">
        <v>611187</v>
      </c>
      <c r="O67" s="586">
        <v>-498956</v>
      </c>
      <c r="P67" s="104">
        <v>16343437</v>
      </c>
    </row>
    <row r="68" spans="2:16" s="10" customFormat="1" ht="12" customHeight="1">
      <c r="B68" s="102" t="s">
        <v>84</v>
      </c>
      <c r="C68" s="103">
        <v>136591</v>
      </c>
      <c r="D68" s="103">
        <v>1005</v>
      </c>
      <c r="E68" s="103">
        <v>0</v>
      </c>
      <c r="F68" s="103">
        <v>0</v>
      </c>
      <c r="G68" s="103">
        <v>0</v>
      </c>
      <c r="H68" s="103">
        <v>0</v>
      </c>
      <c r="I68" s="103">
        <v>330401</v>
      </c>
      <c r="J68" s="103">
        <v>16388</v>
      </c>
      <c r="K68" s="104">
        <v>0</v>
      </c>
      <c r="L68" s="104">
        <v>4410</v>
      </c>
      <c r="M68" s="104">
        <v>1937</v>
      </c>
      <c r="N68" s="104">
        <v>0</v>
      </c>
      <c r="O68" s="586">
        <v>0</v>
      </c>
      <c r="P68" s="104">
        <v>490732</v>
      </c>
    </row>
    <row r="69" spans="2:16" s="10" customFormat="1" ht="12" customHeight="1">
      <c r="B69" s="102" t="s">
        <v>54</v>
      </c>
      <c r="C69" s="103">
        <v>0</v>
      </c>
      <c r="D69" s="103">
        <v>0</v>
      </c>
      <c r="E69" s="103">
        <v>0</v>
      </c>
      <c r="F69" s="103">
        <v>0</v>
      </c>
      <c r="G69" s="103">
        <v>0</v>
      </c>
      <c r="H69" s="103">
        <v>0</v>
      </c>
      <c r="I69" s="103">
        <v>0</v>
      </c>
      <c r="J69" s="103">
        <v>0</v>
      </c>
      <c r="K69" s="104">
        <v>0</v>
      </c>
      <c r="L69" s="104">
        <v>0</v>
      </c>
      <c r="M69" s="104">
        <v>0</v>
      </c>
      <c r="N69" s="104">
        <v>31728</v>
      </c>
      <c r="O69" s="586">
        <v>0</v>
      </c>
      <c r="P69" s="104">
        <v>31728</v>
      </c>
    </row>
    <row r="70" spans="2:16" s="10" customFormat="1" ht="12" customHeight="1">
      <c r="B70" s="102" t="s">
        <v>85</v>
      </c>
      <c r="C70" s="103">
        <v>0</v>
      </c>
      <c r="D70" s="103">
        <v>105259</v>
      </c>
      <c r="E70" s="103">
        <v>0</v>
      </c>
      <c r="F70" s="103">
        <v>0</v>
      </c>
      <c r="G70" s="103">
        <v>0</v>
      </c>
      <c r="H70" s="103">
        <v>0</v>
      </c>
      <c r="I70" s="103">
        <v>0</v>
      </c>
      <c r="J70" s="103">
        <v>0</v>
      </c>
      <c r="K70" s="104">
        <v>0</v>
      </c>
      <c r="L70" s="104">
        <v>0</v>
      </c>
      <c r="M70" s="104">
        <v>0</v>
      </c>
      <c r="N70" s="104">
        <v>0</v>
      </c>
      <c r="O70" s="586">
        <v>0</v>
      </c>
      <c r="P70" s="104">
        <v>105259</v>
      </c>
    </row>
    <row r="71" spans="2:16" s="10" customFormat="1" ht="12" customHeight="1">
      <c r="B71" s="102" t="s">
        <v>87</v>
      </c>
      <c r="C71" s="103">
        <v>94368</v>
      </c>
      <c r="D71" s="103">
        <v>380433</v>
      </c>
      <c r="E71" s="103">
        <v>61</v>
      </c>
      <c r="F71" s="103">
        <v>0</v>
      </c>
      <c r="G71" s="103">
        <v>41</v>
      </c>
      <c r="H71" s="103">
        <v>593</v>
      </c>
      <c r="I71" s="103">
        <v>81</v>
      </c>
      <c r="J71" s="103">
        <v>0</v>
      </c>
      <c r="K71" s="104">
        <v>218</v>
      </c>
      <c r="L71" s="104">
        <v>0</v>
      </c>
      <c r="M71" s="104">
        <v>15647</v>
      </c>
      <c r="N71" s="104">
        <v>143371</v>
      </c>
      <c r="O71" s="586">
        <v>-101</v>
      </c>
      <c r="P71" s="104">
        <v>634712</v>
      </c>
    </row>
    <row r="72" spans="2:16" s="10" customFormat="1" ht="12" customHeight="1">
      <c r="B72" s="102" t="s">
        <v>61</v>
      </c>
      <c r="C72" s="103">
        <v>0</v>
      </c>
      <c r="D72" s="103">
        <v>15473</v>
      </c>
      <c r="E72" s="103">
        <v>0</v>
      </c>
      <c r="F72" s="103">
        <v>0</v>
      </c>
      <c r="G72" s="103">
        <v>0</v>
      </c>
      <c r="H72" s="103">
        <v>0</v>
      </c>
      <c r="I72" s="103">
        <v>0</v>
      </c>
      <c r="J72" s="103">
        <v>0</v>
      </c>
      <c r="K72" s="104">
        <v>0</v>
      </c>
      <c r="L72" s="104">
        <v>0</v>
      </c>
      <c r="M72" s="104">
        <v>0</v>
      </c>
      <c r="N72" s="104">
        <v>0</v>
      </c>
      <c r="O72" s="586">
        <v>0</v>
      </c>
      <c r="P72" s="104">
        <v>15473</v>
      </c>
    </row>
    <row r="73" spans="2:16" s="10" customFormat="1" ht="12" customHeight="1">
      <c r="B73" s="102" t="s">
        <v>63</v>
      </c>
      <c r="C73" s="103">
        <v>855222</v>
      </c>
      <c r="D73" s="103">
        <v>1954679</v>
      </c>
      <c r="E73" s="103">
        <v>0</v>
      </c>
      <c r="F73" s="103">
        <v>0</v>
      </c>
      <c r="G73" s="103">
        <v>0</v>
      </c>
      <c r="H73" s="103">
        <v>0</v>
      </c>
      <c r="I73" s="103">
        <v>0</v>
      </c>
      <c r="J73" s="103">
        <v>0</v>
      </c>
      <c r="K73" s="104">
        <v>0</v>
      </c>
      <c r="L73" s="104">
        <v>0</v>
      </c>
      <c r="M73" s="104">
        <v>0</v>
      </c>
      <c r="N73" s="104">
        <v>0</v>
      </c>
      <c r="O73" s="586">
        <v>0</v>
      </c>
      <c r="P73" s="104">
        <v>2809901</v>
      </c>
    </row>
    <row r="74" spans="2:16" s="10" customFormat="1" ht="12" customHeight="1">
      <c r="B74" s="102" t="s">
        <v>88</v>
      </c>
      <c r="C74" s="103">
        <v>4639497</v>
      </c>
      <c r="D74" s="103">
        <v>2201958</v>
      </c>
      <c r="E74" s="103">
        <v>44039</v>
      </c>
      <c r="F74" s="103">
        <v>0</v>
      </c>
      <c r="G74" s="103">
        <v>0</v>
      </c>
      <c r="H74" s="103">
        <v>0</v>
      </c>
      <c r="I74" s="103">
        <v>0</v>
      </c>
      <c r="J74" s="103">
        <v>0</v>
      </c>
      <c r="K74" s="104">
        <v>0</v>
      </c>
      <c r="L74" s="104">
        <v>486451</v>
      </c>
      <c r="M74" s="104">
        <v>0</v>
      </c>
      <c r="N74" s="104">
        <v>0</v>
      </c>
      <c r="O74" s="586">
        <v>-51500</v>
      </c>
      <c r="P74" s="104">
        <v>7320445</v>
      </c>
    </row>
    <row r="75" spans="2:16" s="10" customFormat="1" ht="12" customHeight="1">
      <c r="B75" s="102" t="s">
        <v>69</v>
      </c>
      <c r="C75" s="103">
        <v>81646</v>
      </c>
      <c r="D75" s="103">
        <v>44839</v>
      </c>
      <c r="E75" s="103">
        <v>29174</v>
      </c>
      <c r="F75" s="103">
        <v>2507</v>
      </c>
      <c r="G75" s="103">
        <v>0</v>
      </c>
      <c r="H75" s="103">
        <v>0</v>
      </c>
      <c r="I75" s="103">
        <v>44</v>
      </c>
      <c r="J75" s="103">
        <v>1859</v>
      </c>
      <c r="K75" s="104">
        <v>0</v>
      </c>
      <c r="L75" s="104">
        <v>0</v>
      </c>
      <c r="M75" s="104">
        <v>722423</v>
      </c>
      <c r="N75" s="104">
        <v>18</v>
      </c>
      <c r="O75" s="586">
        <v>-29170</v>
      </c>
      <c r="P75" s="104">
        <v>853340</v>
      </c>
    </row>
    <row r="76" spans="2:16" s="10" customFormat="1" ht="12" customHeight="1">
      <c r="B76" s="102" t="s">
        <v>89</v>
      </c>
      <c r="C76" s="103">
        <v>508</v>
      </c>
      <c r="D76" s="103">
        <v>66123</v>
      </c>
      <c r="E76" s="103">
        <v>0</v>
      </c>
      <c r="F76" s="103">
        <v>1301</v>
      </c>
      <c r="G76" s="103">
        <v>0</v>
      </c>
      <c r="H76" s="103">
        <v>0</v>
      </c>
      <c r="I76" s="103">
        <v>0</v>
      </c>
      <c r="J76" s="103">
        <v>0</v>
      </c>
      <c r="K76" s="106">
        <v>0</v>
      </c>
      <c r="L76" s="106">
        <v>0</v>
      </c>
      <c r="M76" s="104">
        <v>71</v>
      </c>
      <c r="N76" s="104">
        <v>0</v>
      </c>
      <c r="O76" s="586">
        <v>0</v>
      </c>
      <c r="P76" s="104">
        <v>68003</v>
      </c>
    </row>
    <row r="77" spans="2:16" s="10" customFormat="1" ht="12" customHeight="1">
      <c r="B77" s="102" t="s">
        <v>91</v>
      </c>
      <c r="C77" s="103">
        <v>0</v>
      </c>
      <c r="D77" s="103">
        <v>1324670</v>
      </c>
      <c r="E77" s="103">
        <v>0</v>
      </c>
      <c r="F77" s="103">
        <v>73533</v>
      </c>
      <c r="G77" s="103">
        <v>73066</v>
      </c>
      <c r="H77" s="103">
        <v>0</v>
      </c>
      <c r="I77" s="103">
        <v>0</v>
      </c>
      <c r="J77" s="103">
        <v>0</v>
      </c>
      <c r="K77" s="104">
        <v>0</v>
      </c>
      <c r="L77" s="106">
        <v>0</v>
      </c>
      <c r="M77" s="104">
        <v>0</v>
      </c>
      <c r="N77" s="104">
        <v>359485</v>
      </c>
      <c r="O77" s="586">
        <v>-73066</v>
      </c>
      <c r="P77" s="104">
        <v>1757688</v>
      </c>
    </row>
    <row r="78" spans="2:16" s="10" customFormat="1" ht="12" customHeight="1">
      <c r="B78" s="102" t="s">
        <v>73</v>
      </c>
      <c r="C78" s="103">
        <v>78799</v>
      </c>
      <c r="D78" s="103">
        <v>2135382</v>
      </c>
      <c r="E78" s="103">
        <v>0</v>
      </c>
      <c r="F78" s="103">
        <v>0</v>
      </c>
      <c r="G78" s="103">
        <v>25050</v>
      </c>
      <c r="H78" s="103">
        <v>0</v>
      </c>
      <c r="I78" s="103">
        <v>178</v>
      </c>
      <c r="J78" s="103">
        <v>675</v>
      </c>
      <c r="K78" s="106">
        <v>6</v>
      </c>
      <c r="L78" s="106">
        <v>0</v>
      </c>
      <c r="M78" s="106">
        <v>36</v>
      </c>
      <c r="N78" s="106">
        <v>41078</v>
      </c>
      <c r="O78" s="586">
        <v>-25048</v>
      </c>
      <c r="P78" s="104">
        <v>2256156</v>
      </c>
    </row>
    <row r="79" spans="2:16" s="10" customFormat="1" ht="12" customHeight="1">
      <c r="B79" s="102" t="s">
        <v>75</v>
      </c>
      <c r="C79" s="103">
        <v>0</v>
      </c>
      <c r="D79" s="103">
        <v>0</v>
      </c>
      <c r="E79" s="103">
        <v>0</v>
      </c>
      <c r="F79" s="103">
        <v>5851</v>
      </c>
      <c r="G79" s="103">
        <v>0</v>
      </c>
      <c r="H79" s="103">
        <v>0</v>
      </c>
      <c r="I79" s="103">
        <v>278713</v>
      </c>
      <c r="J79" s="103">
        <v>0</v>
      </c>
      <c r="K79" s="106">
        <v>0</v>
      </c>
      <c r="L79" s="106">
        <v>0</v>
      </c>
      <c r="M79" s="106">
        <v>0</v>
      </c>
      <c r="N79" s="106">
        <v>35507</v>
      </c>
      <c r="O79" s="586">
        <v>-320071</v>
      </c>
      <c r="P79" s="104">
        <v>0</v>
      </c>
    </row>
    <row r="80" spans="2:16" s="10" customFormat="1" ht="12" customHeight="1">
      <c r="B80" s="108" t="s">
        <v>92</v>
      </c>
      <c r="C80" s="107">
        <v>8629485</v>
      </c>
      <c r="D80" s="107">
        <v>443</v>
      </c>
      <c r="E80" s="107">
        <v>0</v>
      </c>
      <c r="F80" s="107">
        <v>0</v>
      </c>
      <c r="G80" s="107">
        <v>0</v>
      </c>
      <c r="H80" s="107">
        <v>0</v>
      </c>
      <c r="I80" s="107">
        <v>2788839</v>
      </c>
      <c r="J80" s="107">
        <v>0</v>
      </c>
      <c r="K80" s="106">
        <v>0</v>
      </c>
      <c r="L80" s="106">
        <v>0</v>
      </c>
      <c r="M80" s="106">
        <v>0</v>
      </c>
      <c r="N80" s="106">
        <v>19906237</v>
      </c>
      <c r="O80" s="106">
        <v>-27813207</v>
      </c>
      <c r="P80" s="106">
        <v>3511797</v>
      </c>
    </row>
    <row r="81" spans="2:16" s="10" customFormat="1" ht="12" customHeight="1">
      <c r="B81" s="108" t="s">
        <v>93</v>
      </c>
      <c r="C81" s="107">
        <v>5259216</v>
      </c>
      <c r="D81" s="717">
        <v>0</v>
      </c>
      <c r="E81" s="107">
        <v>0</v>
      </c>
      <c r="F81" s="107">
        <v>326291</v>
      </c>
      <c r="G81" s="107">
        <v>288602</v>
      </c>
      <c r="H81" s="107">
        <v>43881</v>
      </c>
      <c r="I81" s="107">
        <v>4676981</v>
      </c>
      <c r="J81" s="107">
        <v>318527</v>
      </c>
      <c r="K81" s="109">
        <v>191085</v>
      </c>
      <c r="L81" s="109">
        <v>247</v>
      </c>
      <c r="M81" s="109">
        <v>770</v>
      </c>
      <c r="N81" s="109">
        <v>8424</v>
      </c>
      <c r="O81" s="109">
        <v>-288603</v>
      </c>
      <c r="P81" s="110">
        <v>10825421</v>
      </c>
    </row>
    <row r="82" spans="2:16" ht="12" customHeight="1">
      <c r="B82" s="108" t="s">
        <v>94</v>
      </c>
      <c r="C82" s="107">
        <v>1028600</v>
      </c>
      <c r="D82" s="107">
        <v>8317327</v>
      </c>
      <c r="E82" s="107">
        <v>699697</v>
      </c>
      <c r="F82" s="107">
        <v>184539</v>
      </c>
      <c r="G82" s="107">
        <v>28</v>
      </c>
      <c r="H82" s="107">
        <v>911</v>
      </c>
      <c r="I82" s="107">
        <v>7267</v>
      </c>
      <c r="J82" s="107">
        <v>115436</v>
      </c>
      <c r="K82" s="109">
        <v>5280</v>
      </c>
      <c r="L82" s="109">
        <v>66</v>
      </c>
      <c r="M82" s="109">
        <v>5784</v>
      </c>
      <c r="N82" s="109">
        <v>6336</v>
      </c>
      <c r="O82" s="109">
        <v>798818</v>
      </c>
      <c r="P82" s="110">
        <v>11170089</v>
      </c>
    </row>
    <row r="83" spans="2:16" ht="12" customHeight="1">
      <c r="B83" s="108" t="s">
        <v>95</v>
      </c>
      <c r="C83" s="107">
        <v>64341</v>
      </c>
      <c r="D83" s="107">
        <v>129870</v>
      </c>
      <c r="E83" s="107">
        <v>10636</v>
      </c>
      <c r="F83" s="107">
        <v>805</v>
      </c>
      <c r="G83" s="107">
        <v>0</v>
      </c>
      <c r="H83" s="107">
        <v>3693</v>
      </c>
      <c r="I83" s="107">
        <v>43238</v>
      </c>
      <c r="J83" s="107">
        <v>0</v>
      </c>
      <c r="K83" s="109">
        <v>0</v>
      </c>
      <c r="L83" s="109">
        <v>0</v>
      </c>
      <c r="M83" s="109">
        <v>3963</v>
      </c>
      <c r="N83" s="109">
        <v>6692</v>
      </c>
      <c r="O83" s="109">
        <v>-10638</v>
      </c>
      <c r="P83" s="110">
        <v>252600</v>
      </c>
    </row>
    <row r="84" spans="2:16">
      <c r="B84" s="111" t="s">
        <v>212</v>
      </c>
      <c r="C84" s="112">
        <v>23351376</v>
      </c>
      <c r="D84" s="112">
        <v>21831127</v>
      </c>
      <c r="E84" s="112">
        <v>1023624</v>
      </c>
      <c r="F84" s="112">
        <v>804150</v>
      </c>
      <c r="G84" s="112">
        <v>423367</v>
      </c>
      <c r="H84" s="112">
        <v>62676</v>
      </c>
      <c r="I84" s="112">
        <v>9134285</v>
      </c>
      <c r="J84" s="113">
        <v>895047</v>
      </c>
      <c r="K84" s="112">
        <v>235582</v>
      </c>
      <c r="L84" s="112">
        <v>601583</v>
      </c>
      <c r="M84" s="112">
        <v>1824990</v>
      </c>
      <c r="N84" s="112">
        <v>25358897</v>
      </c>
      <c r="O84" s="112">
        <v>-29727630</v>
      </c>
      <c r="P84" s="114">
        <v>55819074</v>
      </c>
    </row>
  </sheetData>
  <pageMargins left="0.25" right="0.25" top="0.75" bottom="0.75" header="0.3" footer="0.3"/>
  <pageSetup paperSize="9" scale="59" fitToHeight="2" orientation="landscape" r:id="rId1"/>
  <rowBreaks count="1" manualBreakCount="1">
    <brk id="47" max="16"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2"/>
  <dimension ref="B4:R105"/>
  <sheetViews>
    <sheetView zoomScaleNormal="100" workbookViewId="0">
      <selection activeCell="C28" sqref="C28"/>
    </sheetView>
  </sheetViews>
  <sheetFormatPr defaultColWidth="9.140625" defaultRowHeight="15"/>
  <cols>
    <col min="1" max="1" width="5.7109375" style="1" customWidth="1"/>
    <col min="2" max="2" width="38" style="1" customWidth="1"/>
    <col min="3" max="3" width="15.7109375" style="10" customWidth="1"/>
    <col min="4" max="11" width="11.7109375" style="1" customWidth="1"/>
    <col min="12" max="12" width="13.7109375" style="1" customWidth="1"/>
    <col min="13" max="16" width="11.7109375" style="1" customWidth="1"/>
    <col min="17" max="17" width="2.5703125" style="1" customWidth="1"/>
    <col min="18" max="16384" width="9.140625" style="1"/>
  </cols>
  <sheetData>
    <row r="4" spans="2:18" ht="35.25" customHeight="1"/>
    <row r="6" spans="2:18" s="10" customFormat="1" ht="13.5">
      <c r="B6" s="56"/>
      <c r="C6" s="56"/>
      <c r="D6" s="56"/>
      <c r="E6" s="56"/>
      <c r="F6" s="56"/>
      <c r="G6" s="56"/>
      <c r="H6" s="56"/>
      <c r="I6" s="56"/>
      <c r="J6" s="56"/>
      <c r="K6" s="56"/>
      <c r="L6" s="56"/>
      <c r="M6" s="56"/>
      <c r="N6" s="56"/>
      <c r="O6" s="56"/>
      <c r="P6" s="115" t="s">
        <v>43</v>
      </c>
    </row>
    <row r="7" spans="2:18" ht="36">
      <c r="B7" s="96" t="s">
        <v>829</v>
      </c>
      <c r="C7" s="97" t="s">
        <v>318</v>
      </c>
      <c r="D7" s="98" t="s">
        <v>286</v>
      </c>
      <c r="E7" s="98" t="s">
        <v>287</v>
      </c>
      <c r="F7" s="98" t="s">
        <v>288</v>
      </c>
      <c r="G7" s="97" t="s">
        <v>289</v>
      </c>
      <c r="H7" s="97" t="s">
        <v>290</v>
      </c>
      <c r="I7" s="97" t="s">
        <v>291</v>
      </c>
      <c r="J7" s="97" t="s">
        <v>292</v>
      </c>
      <c r="K7" s="97" t="s">
        <v>293</v>
      </c>
      <c r="L7" s="97" t="s">
        <v>319</v>
      </c>
      <c r="M7" s="97" t="s">
        <v>295</v>
      </c>
      <c r="N7" s="98" t="s">
        <v>296</v>
      </c>
      <c r="O7" s="99" t="s">
        <v>320</v>
      </c>
      <c r="P7" s="98" t="s">
        <v>298</v>
      </c>
    </row>
    <row r="8" spans="2:18" ht="12" customHeight="1">
      <c r="B8" s="116" t="s">
        <v>47</v>
      </c>
      <c r="C8" s="117">
        <v>3694586</v>
      </c>
      <c r="D8" s="117">
        <v>6195893</v>
      </c>
      <c r="E8" s="117">
        <v>0</v>
      </c>
      <c r="F8" s="117">
        <v>112209</v>
      </c>
      <c r="G8" s="117">
        <v>0</v>
      </c>
      <c r="H8" s="117">
        <v>12970</v>
      </c>
      <c r="I8" s="117">
        <v>578555</v>
      </c>
      <c r="J8" s="117">
        <v>99027</v>
      </c>
      <c r="K8" s="117">
        <v>2446</v>
      </c>
      <c r="L8" s="117">
        <v>8484</v>
      </c>
      <c r="M8" s="117">
        <v>1123740</v>
      </c>
      <c r="N8" s="117">
        <v>868100</v>
      </c>
      <c r="O8" s="117">
        <v>-2351919</v>
      </c>
      <c r="P8" s="117">
        <v>10344091</v>
      </c>
      <c r="R8" s="515"/>
    </row>
    <row r="9" spans="2:18" ht="12" customHeight="1">
      <c r="B9" s="118" t="s">
        <v>322</v>
      </c>
      <c r="C9" s="119">
        <v>127127</v>
      </c>
      <c r="D9" s="119">
        <v>290023</v>
      </c>
      <c r="E9" s="119">
        <v>0</v>
      </c>
      <c r="F9" s="119">
        <v>538</v>
      </c>
      <c r="G9" s="119">
        <v>0</v>
      </c>
      <c r="H9" s="119">
        <v>0</v>
      </c>
      <c r="I9" s="119">
        <v>0</v>
      </c>
      <c r="J9" s="119">
        <v>0</v>
      </c>
      <c r="K9" s="119">
        <v>0</v>
      </c>
      <c r="L9" s="119">
        <v>0</v>
      </c>
      <c r="M9" s="119">
        <v>4864</v>
      </c>
      <c r="N9" s="119">
        <v>18129</v>
      </c>
      <c r="O9" s="119">
        <v>0</v>
      </c>
      <c r="P9" s="119">
        <v>440681</v>
      </c>
      <c r="R9" s="515"/>
    </row>
    <row r="10" spans="2:18" ht="12" customHeight="1">
      <c r="B10" s="118" t="s">
        <v>323</v>
      </c>
      <c r="C10" s="119">
        <v>4899</v>
      </c>
      <c r="D10" s="119">
        <v>11151</v>
      </c>
      <c r="E10" s="119">
        <v>0</v>
      </c>
      <c r="F10" s="119">
        <v>0</v>
      </c>
      <c r="G10" s="119">
        <v>0</v>
      </c>
      <c r="H10" s="119">
        <v>46</v>
      </c>
      <c r="I10" s="119">
        <v>19682</v>
      </c>
      <c r="J10" s="119">
        <v>608</v>
      </c>
      <c r="K10" s="119">
        <v>162</v>
      </c>
      <c r="L10" s="119">
        <v>192</v>
      </c>
      <c r="M10" s="119">
        <v>326</v>
      </c>
      <c r="N10" s="119">
        <v>1694</v>
      </c>
      <c r="O10" s="119">
        <v>-38760</v>
      </c>
      <c r="P10" s="119">
        <v>0</v>
      </c>
      <c r="R10" s="515"/>
    </row>
    <row r="11" spans="2:18" ht="12" customHeight="1">
      <c r="B11" s="118" t="s">
        <v>51</v>
      </c>
      <c r="C11" s="119">
        <v>276865</v>
      </c>
      <c r="D11" s="119">
        <v>1752800</v>
      </c>
      <c r="E11" s="119">
        <v>0</v>
      </c>
      <c r="F11" s="119">
        <v>5852</v>
      </c>
      <c r="G11" s="119">
        <v>0</v>
      </c>
      <c r="H11" s="119">
        <v>9410</v>
      </c>
      <c r="I11" s="119">
        <v>70270</v>
      </c>
      <c r="J11" s="119">
        <v>24717</v>
      </c>
      <c r="K11" s="119">
        <v>1796</v>
      </c>
      <c r="L11" s="119">
        <v>1150</v>
      </c>
      <c r="M11" s="119">
        <v>345172</v>
      </c>
      <c r="N11" s="119">
        <v>17722</v>
      </c>
      <c r="O11" s="119">
        <v>-205983</v>
      </c>
      <c r="P11" s="119">
        <v>2299771</v>
      </c>
      <c r="R11" s="515"/>
    </row>
    <row r="12" spans="2:18" ht="12" customHeight="1">
      <c r="B12" s="118" t="s">
        <v>324</v>
      </c>
      <c r="C12" s="119">
        <v>0</v>
      </c>
      <c r="D12" s="119">
        <v>0</v>
      </c>
      <c r="E12" s="119">
        <v>0</v>
      </c>
      <c r="F12" s="119">
        <v>0</v>
      </c>
      <c r="G12" s="119">
        <v>0</v>
      </c>
      <c r="H12" s="119">
        <v>385</v>
      </c>
      <c r="I12" s="119">
        <v>11216</v>
      </c>
      <c r="J12" s="119">
        <v>56945</v>
      </c>
      <c r="K12" s="119">
        <v>314</v>
      </c>
      <c r="L12" s="119">
        <v>678</v>
      </c>
      <c r="M12" s="119">
        <v>0</v>
      </c>
      <c r="N12" s="119">
        <v>2135</v>
      </c>
      <c r="O12" s="119">
        <v>0</v>
      </c>
      <c r="P12" s="119">
        <v>71673</v>
      </c>
      <c r="R12" s="515"/>
    </row>
    <row r="13" spans="2:18" ht="12" customHeight="1">
      <c r="B13" s="118" t="s">
        <v>132</v>
      </c>
      <c r="C13" s="119">
        <v>6480</v>
      </c>
      <c r="D13" s="119">
        <v>267112</v>
      </c>
      <c r="E13" s="119">
        <v>0</v>
      </c>
      <c r="F13" s="119">
        <v>557</v>
      </c>
      <c r="G13" s="119">
        <v>0</v>
      </c>
      <c r="H13" s="119">
        <v>191</v>
      </c>
      <c r="I13" s="119">
        <v>6711</v>
      </c>
      <c r="J13" s="119">
        <v>4828</v>
      </c>
      <c r="K13" s="119">
        <v>164</v>
      </c>
      <c r="L13" s="119">
        <v>264</v>
      </c>
      <c r="M13" s="119">
        <v>10099</v>
      </c>
      <c r="N13" s="119">
        <v>176</v>
      </c>
      <c r="O13" s="119">
        <v>0</v>
      </c>
      <c r="P13" s="119">
        <v>296582</v>
      </c>
      <c r="R13" s="515"/>
    </row>
    <row r="14" spans="2:18" ht="12" customHeight="1">
      <c r="B14" s="118" t="s">
        <v>57</v>
      </c>
      <c r="C14" s="119">
        <v>1137538</v>
      </c>
      <c r="D14" s="119">
        <v>748329</v>
      </c>
      <c r="E14" s="119">
        <v>0</v>
      </c>
      <c r="F14" s="119">
        <v>0</v>
      </c>
      <c r="G14" s="119">
        <v>0</v>
      </c>
      <c r="H14" s="119">
        <v>0</v>
      </c>
      <c r="I14" s="119">
        <v>121526</v>
      </c>
      <c r="J14" s="119">
        <v>0</v>
      </c>
      <c r="K14" s="119">
        <v>0</v>
      </c>
      <c r="L14" s="119">
        <v>4904</v>
      </c>
      <c r="M14" s="119">
        <v>0</v>
      </c>
      <c r="N14" s="119">
        <v>0</v>
      </c>
      <c r="O14" s="119">
        <v>0</v>
      </c>
      <c r="P14" s="119">
        <v>2012297</v>
      </c>
      <c r="R14" s="515"/>
    </row>
    <row r="15" spans="2:18" ht="12" customHeight="1">
      <c r="B15" s="118" t="s">
        <v>60</v>
      </c>
      <c r="C15" s="119">
        <v>444732</v>
      </c>
      <c r="D15" s="119">
        <v>837633</v>
      </c>
      <c r="E15" s="119">
        <v>0</v>
      </c>
      <c r="F15" s="119">
        <v>0</v>
      </c>
      <c r="G15" s="119">
        <v>0</v>
      </c>
      <c r="H15" s="119">
        <v>2872</v>
      </c>
      <c r="I15" s="119">
        <v>56968</v>
      </c>
      <c r="J15" s="119">
        <v>0</v>
      </c>
      <c r="K15" s="119">
        <v>0</v>
      </c>
      <c r="L15" s="119">
        <v>0</v>
      </c>
      <c r="M15" s="119">
        <v>0</v>
      </c>
      <c r="N15" s="119">
        <v>0</v>
      </c>
      <c r="O15" s="119">
        <v>0</v>
      </c>
      <c r="P15" s="119">
        <v>1342205</v>
      </c>
      <c r="R15" s="515"/>
    </row>
    <row r="16" spans="2:18" ht="12" customHeight="1">
      <c r="B16" s="118" t="s">
        <v>325</v>
      </c>
      <c r="C16" s="119">
        <v>1529433</v>
      </c>
      <c r="D16" s="119">
        <v>310904</v>
      </c>
      <c r="E16" s="119">
        <v>0</v>
      </c>
      <c r="F16" s="119">
        <v>0</v>
      </c>
      <c r="G16" s="119">
        <v>0</v>
      </c>
      <c r="H16" s="119">
        <v>0</v>
      </c>
      <c r="I16" s="119">
        <v>7852</v>
      </c>
      <c r="J16" s="119">
        <v>0</v>
      </c>
      <c r="K16" s="119">
        <v>0</v>
      </c>
      <c r="L16" s="119">
        <v>0</v>
      </c>
      <c r="M16" s="119">
        <v>258986</v>
      </c>
      <c r="N16" s="119">
        <v>463353</v>
      </c>
      <c r="O16" s="119">
        <v>-2107176</v>
      </c>
      <c r="P16" s="119">
        <v>463352</v>
      </c>
      <c r="R16" s="515"/>
    </row>
    <row r="17" spans="2:18" ht="12" customHeight="1">
      <c r="B17" s="118" t="s">
        <v>326</v>
      </c>
      <c r="C17" s="119">
        <v>24552</v>
      </c>
      <c r="D17" s="119">
        <v>66714</v>
      </c>
      <c r="E17" s="119">
        <v>0</v>
      </c>
      <c r="F17" s="119">
        <v>0</v>
      </c>
      <c r="G17" s="119">
        <v>0</v>
      </c>
      <c r="H17" s="119">
        <v>0</v>
      </c>
      <c r="I17" s="119">
        <v>0</v>
      </c>
      <c r="J17" s="119">
        <v>0</v>
      </c>
      <c r="K17" s="119">
        <v>0</v>
      </c>
      <c r="L17" s="119">
        <v>0</v>
      </c>
      <c r="M17" s="119">
        <v>128</v>
      </c>
      <c r="N17" s="119">
        <v>4374</v>
      </c>
      <c r="O17" s="119">
        <v>0</v>
      </c>
      <c r="P17" s="119">
        <v>95768</v>
      </c>
      <c r="R17" s="515"/>
    </row>
    <row r="18" spans="2:18" ht="12" customHeight="1">
      <c r="B18" s="118" t="s">
        <v>66</v>
      </c>
      <c r="C18" s="119">
        <v>23197</v>
      </c>
      <c r="D18" s="119">
        <v>44124</v>
      </c>
      <c r="E18" s="119">
        <v>0</v>
      </c>
      <c r="F18" s="119">
        <v>0</v>
      </c>
      <c r="G18" s="119">
        <v>0</v>
      </c>
      <c r="H18" s="119">
        <v>0</v>
      </c>
      <c r="I18" s="119">
        <v>0</v>
      </c>
      <c r="J18" s="119">
        <v>855</v>
      </c>
      <c r="K18" s="119">
        <v>0</v>
      </c>
      <c r="L18" s="119">
        <v>478</v>
      </c>
      <c r="M18" s="119">
        <v>0</v>
      </c>
      <c r="N18" s="119">
        <v>0</v>
      </c>
      <c r="O18" s="119">
        <v>0</v>
      </c>
      <c r="P18" s="119">
        <v>68654</v>
      </c>
      <c r="R18" s="515"/>
    </row>
    <row r="19" spans="2:18" ht="12" customHeight="1">
      <c r="B19" s="118" t="s">
        <v>68</v>
      </c>
      <c r="C19" s="119">
        <v>29350</v>
      </c>
      <c r="D19" s="119">
        <v>137568</v>
      </c>
      <c r="E19" s="119">
        <v>0</v>
      </c>
      <c r="F19" s="119">
        <v>1699</v>
      </c>
      <c r="G19" s="119">
        <v>0</v>
      </c>
      <c r="H19" s="119">
        <v>0</v>
      </c>
      <c r="I19" s="119">
        <v>0</v>
      </c>
      <c r="J19" s="119">
        <v>671</v>
      </c>
      <c r="K19" s="119">
        <v>0</v>
      </c>
      <c r="L19" s="119">
        <v>623</v>
      </c>
      <c r="M19" s="119">
        <v>0</v>
      </c>
      <c r="N19" s="119">
        <v>0</v>
      </c>
      <c r="O19" s="119">
        <v>0</v>
      </c>
      <c r="P19" s="119">
        <v>169911</v>
      </c>
      <c r="R19" s="515"/>
    </row>
    <row r="20" spans="2:18" ht="12" customHeight="1">
      <c r="B20" s="118" t="s">
        <v>327</v>
      </c>
      <c r="C20" s="119">
        <v>1198</v>
      </c>
      <c r="D20" s="119">
        <v>0</v>
      </c>
      <c r="E20" s="119">
        <v>0</v>
      </c>
      <c r="F20" s="119">
        <v>102438</v>
      </c>
      <c r="G20" s="119">
        <v>0</v>
      </c>
      <c r="H20" s="119">
        <v>0</v>
      </c>
      <c r="I20" s="119">
        <v>0</v>
      </c>
      <c r="J20" s="119">
        <v>0</v>
      </c>
      <c r="K20" s="119">
        <v>0</v>
      </c>
      <c r="L20" s="119">
        <v>0</v>
      </c>
      <c r="M20" s="119">
        <v>0</v>
      </c>
      <c r="N20" s="119">
        <v>0</v>
      </c>
      <c r="O20" s="119">
        <v>0</v>
      </c>
      <c r="P20" s="119">
        <v>103636</v>
      </c>
      <c r="R20" s="515"/>
    </row>
    <row r="21" spans="2:18" ht="12" customHeight="1">
      <c r="B21" s="118" t="s">
        <v>328</v>
      </c>
      <c r="C21" s="119">
        <v>0</v>
      </c>
      <c r="D21" s="119">
        <v>1205291</v>
      </c>
      <c r="E21" s="119">
        <v>0</v>
      </c>
      <c r="F21" s="119">
        <v>0</v>
      </c>
      <c r="G21" s="119">
        <v>0</v>
      </c>
      <c r="H21" s="119">
        <v>0</v>
      </c>
      <c r="I21" s="119">
        <v>0</v>
      </c>
      <c r="J21" s="119">
        <v>0</v>
      </c>
      <c r="K21" s="119">
        <v>0</v>
      </c>
      <c r="L21" s="119">
        <v>0</v>
      </c>
      <c r="M21" s="119">
        <v>0</v>
      </c>
      <c r="N21" s="119">
        <v>0</v>
      </c>
      <c r="O21" s="119">
        <v>0</v>
      </c>
      <c r="P21" s="119">
        <v>1205291</v>
      </c>
      <c r="R21" s="515"/>
    </row>
    <row r="22" spans="2:18" ht="12" customHeight="1">
      <c r="B22" s="118" t="s">
        <v>76</v>
      </c>
      <c r="C22" s="119">
        <v>13523</v>
      </c>
      <c r="D22" s="119">
        <v>44682</v>
      </c>
      <c r="E22" s="119">
        <v>0</v>
      </c>
      <c r="F22" s="119">
        <v>249</v>
      </c>
      <c r="G22" s="119">
        <v>0</v>
      </c>
      <c r="H22" s="119">
        <v>66</v>
      </c>
      <c r="I22" s="119">
        <v>532</v>
      </c>
      <c r="J22" s="119">
        <v>186</v>
      </c>
      <c r="K22" s="119">
        <v>0</v>
      </c>
      <c r="L22" s="119">
        <v>0</v>
      </c>
      <c r="M22" s="119">
        <v>172</v>
      </c>
      <c r="N22" s="119">
        <v>565</v>
      </c>
      <c r="O22" s="119">
        <v>0</v>
      </c>
      <c r="P22" s="119">
        <v>59975</v>
      </c>
      <c r="R22" s="515"/>
    </row>
    <row r="23" spans="2:18" ht="12" customHeight="1">
      <c r="B23" s="118" t="s">
        <v>329</v>
      </c>
      <c r="C23" s="119">
        <v>51287</v>
      </c>
      <c r="D23" s="119">
        <v>189562</v>
      </c>
      <c r="E23" s="119">
        <v>0</v>
      </c>
      <c r="F23" s="119">
        <v>876</v>
      </c>
      <c r="G23" s="119">
        <v>0</v>
      </c>
      <c r="H23" s="119">
        <v>0</v>
      </c>
      <c r="I23" s="119">
        <v>283798</v>
      </c>
      <c r="J23" s="119">
        <v>10217</v>
      </c>
      <c r="K23" s="119">
        <v>10</v>
      </c>
      <c r="L23" s="119">
        <v>195</v>
      </c>
      <c r="M23" s="119">
        <v>503993</v>
      </c>
      <c r="N23" s="119">
        <v>359952</v>
      </c>
      <c r="O23" s="119">
        <v>0</v>
      </c>
      <c r="P23" s="119">
        <v>1399890</v>
      </c>
      <c r="R23" s="515"/>
    </row>
    <row r="24" spans="2:18" ht="12" customHeight="1">
      <c r="B24" s="118" t="s">
        <v>330</v>
      </c>
      <c r="C24" s="119">
        <v>0</v>
      </c>
      <c r="D24" s="119">
        <v>0</v>
      </c>
      <c r="E24" s="119"/>
      <c r="F24" s="119"/>
      <c r="G24" s="119"/>
      <c r="H24" s="119"/>
      <c r="I24" s="119">
        <v>0</v>
      </c>
      <c r="J24" s="119"/>
      <c r="K24" s="119"/>
      <c r="L24" s="119">
        <v>0</v>
      </c>
      <c r="M24" s="119"/>
      <c r="N24" s="119"/>
      <c r="O24" s="119">
        <v>0</v>
      </c>
      <c r="P24" s="119">
        <v>0</v>
      </c>
      <c r="R24" s="515"/>
    </row>
    <row r="25" spans="2:18" ht="12" customHeight="1">
      <c r="B25" s="118" t="s">
        <v>80</v>
      </c>
      <c r="C25" s="119">
        <v>0</v>
      </c>
      <c r="D25" s="119">
        <v>290000</v>
      </c>
      <c r="E25" s="119"/>
      <c r="F25" s="119"/>
      <c r="G25" s="119"/>
      <c r="H25" s="119"/>
      <c r="I25" s="119">
        <v>0</v>
      </c>
      <c r="J25" s="119"/>
      <c r="K25" s="119"/>
      <c r="L25" s="119">
        <v>0</v>
      </c>
      <c r="M25" s="119"/>
      <c r="N25" s="119"/>
      <c r="O25" s="119">
        <v>0</v>
      </c>
      <c r="P25" s="119">
        <v>290000</v>
      </c>
      <c r="R25" s="515"/>
    </row>
    <row r="26" spans="2:18" ht="12" customHeight="1">
      <c r="B26" s="118" t="s">
        <v>82</v>
      </c>
      <c r="C26" s="119">
        <v>0</v>
      </c>
      <c r="D26" s="119"/>
      <c r="E26" s="119">
        <v>0</v>
      </c>
      <c r="F26" s="119">
        <v>0</v>
      </c>
      <c r="G26" s="119">
        <v>0</v>
      </c>
      <c r="H26" s="119">
        <v>0</v>
      </c>
      <c r="I26" s="119">
        <v>0</v>
      </c>
      <c r="J26" s="119">
        <v>0</v>
      </c>
      <c r="K26" s="119">
        <v>0</v>
      </c>
      <c r="L26" s="119">
        <v>0</v>
      </c>
      <c r="M26" s="119">
        <v>0</v>
      </c>
      <c r="N26" s="119">
        <v>0</v>
      </c>
      <c r="O26" s="119">
        <v>0</v>
      </c>
      <c r="P26" s="119">
        <v>0</v>
      </c>
      <c r="R26" s="515"/>
    </row>
    <row r="27" spans="2:18" ht="12" customHeight="1">
      <c r="B27" s="118" t="s">
        <v>83</v>
      </c>
      <c r="C27" s="119">
        <v>24405</v>
      </c>
      <c r="D27" s="119">
        <v>0</v>
      </c>
      <c r="E27" s="119">
        <v>0</v>
      </c>
      <c r="F27" s="119">
        <v>0</v>
      </c>
      <c r="G27" s="119">
        <v>0</v>
      </c>
      <c r="H27" s="119">
        <v>0</v>
      </c>
      <c r="I27" s="119">
        <v>0</v>
      </c>
      <c r="J27" s="119">
        <v>0</v>
      </c>
      <c r="K27" s="119">
        <v>0</v>
      </c>
      <c r="L27" s="119">
        <v>0</v>
      </c>
      <c r="M27" s="119">
        <v>0</v>
      </c>
      <c r="N27" s="119">
        <v>0</v>
      </c>
      <c r="O27" s="119">
        <v>0</v>
      </c>
      <c r="P27" s="119">
        <v>24405</v>
      </c>
      <c r="R27" s="515"/>
    </row>
    <row r="28" spans="2:18" ht="12" customHeight="1">
      <c r="B28" s="116" t="s">
        <v>79</v>
      </c>
      <c r="C28" s="117">
        <v>6437740</v>
      </c>
      <c r="D28" s="117">
        <v>9817059</v>
      </c>
      <c r="E28" s="117">
        <v>0</v>
      </c>
      <c r="F28" s="117">
        <v>734777</v>
      </c>
      <c r="G28" s="117">
        <v>0</v>
      </c>
      <c r="H28" s="117">
        <v>73992</v>
      </c>
      <c r="I28" s="117">
        <v>3114702</v>
      </c>
      <c r="J28" s="117">
        <v>27259</v>
      </c>
      <c r="K28" s="117">
        <v>2945</v>
      </c>
      <c r="L28" s="117">
        <v>39145</v>
      </c>
      <c r="M28" s="117">
        <v>308542</v>
      </c>
      <c r="N28" s="117">
        <v>307051</v>
      </c>
      <c r="O28" s="117">
        <v>-120434</v>
      </c>
      <c r="P28" s="117">
        <v>20742778</v>
      </c>
      <c r="R28" s="515"/>
    </row>
    <row r="29" spans="2:18" ht="12" customHeight="1">
      <c r="B29" s="118" t="s">
        <v>323</v>
      </c>
      <c r="C29" s="119">
        <v>0</v>
      </c>
      <c r="D29" s="119">
        <v>0</v>
      </c>
      <c r="E29" s="119">
        <v>0</v>
      </c>
      <c r="F29" s="119">
        <v>0</v>
      </c>
      <c r="G29" s="119">
        <v>0</v>
      </c>
      <c r="H29" s="119">
        <v>0</v>
      </c>
      <c r="I29" s="119">
        <v>351015</v>
      </c>
      <c r="J29" s="119">
        <v>0</v>
      </c>
      <c r="K29" s="119">
        <v>0</v>
      </c>
      <c r="L29" s="119">
        <v>0</v>
      </c>
      <c r="M29" s="119">
        <v>0</v>
      </c>
      <c r="N29" s="119">
        <v>5851</v>
      </c>
      <c r="O29" s="119">
        <v>-356866</v>
      </c>
      <c r="P29" s="119">
        <v>0</v>
      </c>
      <c r="R29" s="515"/>
    </row>
    <row r="30" spans="2:18" ht="12" customHeight="1">
      <c r="B30" s="118" t="s">
        <v>51</v>
      </c>
      <c r="C30" s="718">
        <v>141288</v>
      </c>
      <c r="D30" s="119">
        <v>0</v>
      </c>
      <c r="E30" s="119">
        <v>0</v>
      </c>
      <c r="F30" s="119">
        <v>0</v>
      </c>
      <c r="G30" s="119">
        <v>0</v>
      </c>
      <c r="H30" s="119">
        <v>0</v>
      </c>
      <c r="I30" s="119">
        <v>0</v>
      </c>
      <c r="J30" s="119">
        <v>0</v>
      </c>
      <c r="K30" s="119">
        <v>0</v>
      </c>
      <c r="L30" s="119">
        <v>0</v>
      </c>
      <c r="M30" s="119">
        <v>0</v>
      </c>
      <c r="N30" s="119">
        <v>0</v>
      </c>
      <c r="O30" s="119">
        <v>0</v>
      </c>
      <c r="P30" s="119">
        <v>141288</v>
      </c>
      <c r="R30" s="515"/>
    </row>
    <row r="31" spans="2:18" ht="12" customHeight="1">
      <c r="B31" s="118" t="s">
        <v>86</v>
      </c>
      <c r="C31" s="718">
        <v>1386079</v>
      </c>
      <c r="D31" s="119">
        <v>0</v>
      </c>
      <c r="E31" s="119">
        <v>0</v>
      </c>
      <c r="F31" s="119">
        <v>1109</v>
      </c>
      <c r="G31" s="119">
        <v>0</v>
      </c>
      <c r="H31" s="119">
        <v>485</v>
      </c>
      <c r="I31" s="119">
        <v>29330</v>
      </c>
      <c r="J31" s="119">
        <v>17957</v>
      </c>
      <c r="K31" s="119">
        <v>1393</v>
      </c>
      <c r="L31" s="119">
        <v>17801</v>
      </c>
      <c r="M31" s="119">
        <v>100993</v>
      </c>
      <c r="N31" s="119">
        <v>0</v>
      </c>
      <c r="O31" s="119">
        <v>283966</v>
      </c>
      <c r="P31" s="119">
        <v>1839113</v>
      </c>
      <c r="R31" s="515"/>
    </row>
    <row r="32" spans="2:18" ht="12" customHeight="1">
      <c r="B32" s="118" t="s">
        <v>331</v>
      </c>
      <c r="C32" s="718">
        <v>0</v>
      </c>
      <c r="D32" s="119">
        <v>308081</v>
      </c>
      <c r="E32" s="119">
        <v>0</v>
      </c>
      <c r="F32" s="119">
        <v>0</v>
      </c>
      <c r="G32" s="119">
        <v>0</v>
      </c>
      <c r="H32" s="119">
        <v>0</v>
      </c>
      <c r="I32" s="119">
        <v>0</v>
      </c>
      <c r="J32" s="119">
        <v>0</v>
      </c>
      <c r="K32" s="119">
        <v>0</v>
      </c>
      <c r="L32" s="119">
        <v>0</v>
      </c>
      <c r="M32" s="119">
        <v>0</v>
      </c>
      <c r="N32" s="119">
        <v>0</v>
      </c>
      <c r="O32" s="119">
        <v>0</v>
      </c>
      <c r="P32" s="119">
        <v>308081</v>
      </c>
      <c r="R32" s="515"/>
    </row>
    <row r="33" spans="2:18" ht="12" customHeight="1">
      <c r="B33" s="118" t="s">
        <v>57</v>
      </c>
      <c r="C33" s="718">
        <v>1004517</v>
      </c>
      <c r="D33" s="119">
        <v>2386</v>
      </c>
      <c r="E33" s="119">
        <v>0</v>
      </c>
      <c r="F33" s="119">
        <v>0</v>
      </c>
      <c r="G33" s="119">
        <v>0</v>
      </c>
      <c r="H33" s="119">
        <v>0</v>
      </c>
      <c r="I33" s="119">
        <v>2082381</v>
      </c>
      <c r="J33" s="119">
        <v>0</v>
      </c>
      <c r="K33" s="119">
        <v>0</v>
      </c>
      <c r="L33" s="119">
        <v>16864</v>
      </c>
      <c r="M33" s="119">
        <v>0</v>
      </c>
      <c r="N33" s="119">
        <v>0</v>
      </c>
      <c r="O33" s="119">
        <v>0</v>
      </c>
      <c r="P33" s="119">
        <v>3106148</v>
      </c>
      <c r="R33" s="515"/>
    </row>
    <row r="34" spans="2:18" ht="12" customHeight="1">
      <c r="B34" s="118" t="s">
        <v>60</v>
      </c>
      <c r="C34" s="718">
        <v>2852629</v>
      </c>
      <c r="D34" s="119">
        <v>6380683</v>
      </c>
      <c r="E34" s="119">
        <v>0</v>
      </c>
      <c r="F34" s="119">
        <v>0</v>
      </c>
      <c r="G34" s="119">
        <v>0</v>
      </c>
      <c r="H34" s="119">
        <v>69687</v>
      </c>
      <c r="I34" s="119">
        <v>463980</v>
      </c>
      <c r="J34" s="119">
        <v>0</v>
      </c>
      <c r="K34" s="119">
        <v>0</v>
      </c>
      <c r="L34" s="119">
        <v>0</v>
      </c>
      <c r="M34" s="119">
        <v>0</v>
      </c>
      <c r="N34" s="119">
        <v>0</v>
      </c>
      <c r="O34" s="119">
        <v>0</v>
      </c>
      <c r="P34" s="119">
        <v>9766979</v>
      </c>
      <c r="R34" s="515"/>
    </row>
    <row r="35" spans="2:18" ht="12" customHeight="1">
      <c r="B35" s="118" t="s">
        <v>133</v>
      </c>
      <c r="C35" s="718">
        <v>405733</v>
      </c>
      <c r="D35" s="119">
        <v>959931</v>
      </c>
      <c r="E35" s="119">
        <v>0</v>
      </c>
      <c r="F35" s="119">
        <v>0</v>
      </c>
      <c r="G35" s="119">
        <v>0</v>
      </c>
      <c r="H35" s="119">
        <v>0</v>
      </c>
      <c r="I35" s="119">
        <v>0</v>
      </c>
      <c r="J35" s="119">
        <v>0</v>
      </c>
      <c r="K35" s="119">
        <v>0</v>
      </c>
      <c r="L35" s="119">
        <v>0</v>
      </c>
      <c r="M35" s="119">
        <v>3731</v>
      </c>
      <c r="N35" s="119">
        <v>47053</v>
      </c>
      <c r="O35" s="119">
        <v>0</v>
      </c>
      <c r="P35" s="119">
        <v>1416448</v>
      </c>
      <c r="R35" s="515"/>
    </row>
    <row r="36" spans="2:18" ht="12" customHeight="1">
      <c r="B36" s="118" t="s">
        <v>68</v>
      </c>
      <c r="C36" s="718">
        <v>0</v>
      </c>
      <c r="D36" s="119">
        <v>287696</v>
      </c>
      <c r="E36" s="119">
        <v>0</v>
      </c>
      <c r="F36" s="119">
        <v>0</v>
      </c>
      <c r="G36" s="119">
        <v>0</v>
      </c>
      <c r="H36" s="119">
        <v>0</v>
      </c>
      <c r="I36" s="119">
        <v>0</v>
      </c>
      <c r="J36" s="119">
        <v>9219</v>
      </c>
      <c r="K36" s="119">
        <v>0</v>
      </c>
      <c r="L36" s="119">
        <v>953</v>
      </c>
      <c r="M36" s="119">
        <v>0</v>
      </c>
      <c r="N36" s="119">
        <v>0</v>
      </c>
      <c r="O36" s="119">
        <v>0</v>
      </c>
      <c r="P36" s="119">
        <v>297868</v>
      </c>
      <c r="R36" s="515"/>
    </row>
    <row r="37" spans="2:18" ht="12" customHeight="1">
      <c r="B37" s="118" t="s">
        <v>332</v>
      </c>
      <c r="C37" s="718">
        <v>64047</v>
      </c>
      <c r="D37" s="119">
        <v>0</v>
      </c>
      <c r="E37" s="119">
        <v>0</v>
      </c>
      <c r="F37" s="119">
        <v>733202</v>
      </c>
      <c r="G37" s="119">
        <v>0</v>
      </c>
      <c r="H37" s="119">
        <v>0</v>
      </c>
      <c r="I37" s="119">
        <v>0</v>
      </c>
      <c r="J37" s="119">
        <v>0</v>
      </c>
      <c r="K37" s="119">
        <v>0</v>
      </c>
      <c r="L37" s="119">
        <v>0</v>
      </c>
      <c r="M37" s="119">
        <v>0</v>
      </c>
      <c r="N37" s="119">
        <v>0</v>
      </c>
      <c r="O37" s="119">
        <v>0</v>
      </c>
      <c r="P37" s="119">
        <v>797249</v>
      </c>
      <c r="R37" s="515"/>
    </row>
    <row r="38" spans="2:18" ht="12" customHeight="1">
      <c r="B38" s="118" t="s">
        <v>328</v>
      </c>
      <c r="C38" s="718">
        <v>0</v>
      </c>
      <c r="D38" s="119">
        <v>0</v>
      </c>
      <c r="E38" s="119">
        <v>0</v>
      </c>
      <c r="F38" s="119">
        <v>0</v>
      </c>
      <c r="G38" s="119"/>
      <c r="H38" s="119">
        <v>0</v>
      </c>
      <c r="I38" s="119">
        <v>0</v>
      </c>
      <c r="J38" s="119"/>
      <c r="K38" s="119"/>
      <c r="L38" s="119">
        <v>0</v>
      </c>
      <c r="M38" s="119">
        <v>0</v>
      </c>
      <c r="N38" s="119">
        <v>0</v>
      </c>
      <c r="O38" s="119">
        <v>0</v>
      </c>
      <c r="P38" s="119">
        <v>0</v>
      </c>
      <c r="R38" s="515"/>
    </row>
    <row r="39" spans="2:18" ht="12" customHeight="1">
      <c r="B39" s="118" t="s">
        <v>74</v>
      </c>
      <c r="C39" s="718">
        <v>83566</v>
      </c>
      <c r="D39" s="119">
        <v>132526</v>
      </c>
      <c r="E39" s="119">
        <v>0</v>
      </c>
      <c r="F39" s="119">
        <v>466</v>
      </c>
      <c r="G39" s="119">
        <v>0</v>
      </c>
      <c r="H39" s="119">
        <v>3820</v>
      </c>
      <c r="I39" s="119">
        <v>47447</v>
      </c>
      <c r="J39" s="119">
        <v>83</v>
      </c>
      <c r="K39" s="119">
        <v>0</v>
      </c>
      <c r="L39" s="119">
        <v>0</v>
      </c>
      <c r="M39" s="119">
        <v>4360</v>
      </c>
      <c r="N39" s="119">
        <v>7598</v>
      </c>
      <c r="O39" s="119">
        <v>0</v>
      </c>
      <c r="P39" s="119">
        <v>279866</v>
      </c>
      <c r="R39" s="515"/>
    </row>
    <row r="40" spans="2:18" ht="12" customHeight="1">
      <c r="B40" s="118" t="s">
        <v>333</v>
      </c>
      <c r="C40" s="718">
        <v>61572</v>
      </c>
      <c r="D40" s="119">
        <v>10619</v>
      </c>
      <c r="E40" s="119">
        <v>0</v>
      </c>
      <c r="F40" s="119">
        <v>0</v>
      </c>
      <c r="G40" s="119">
        <v>0</v>
      </c>
      <c r="H40" s="119">
        <v>0</v>
      </c>
      <c r="I40" s="119">
        <v>138503</v>
      </c>
      <c r="J40" s="119">
        <v>0</v>
      </c>
      <c r="K40" s="119">
        <v>0</v>
      </c>
      <c r="L40" s="119">
        <v>0</v>
      </c>
      <c r="M40" s="119">
        <v>198878</v>
      </c>
      <c r="N40" s="119">
        <v>62085</v>
      </c>
      <c r="O40" s="119">
        <v>-61840</v>
      </c>
      <c r="P40" s="119">
        <v>409817</v>
      </c>
      <c r="R40" s="515"/>
    </row>
    <row r="41" spans="2:18" ht="12" customHeight="1">
      <c r="B41" s="118" t="s">
        <v>334</v>
      </c>
      <c r="C41" s="718">
        <v>0</v>
      </c>
      <c r="D41" s="119">
        <v>0</v>
      </c>
      <c r="E41" s="119"/>
      <c r="F41" s="119"/>
      <c r="G41" s="119"/>
      <c r="H41" s="119"/>
      <c r="I41" s="119">
        <v>0</v>
      </c>
      <c r="J41" s="119"/>
      <c r="K41" s="119"/>
      <c r="L41" s="119">
        <v>0</v>
      </c>
      <c r="M41" s="119"/>
      <c r="N41" s="119"/>
      <c r="O41" s="119">
        <v>0</v>
      </c>
      <c r="P41" s="119">
        <v>0</v>
      </c>
      <c r="R41" s="515"/>
    </row>
    <row r="42" spans="2:18" ht="12" customHeight="1">
      <c r="B42" s="118" t="s">
        <v>335</v>
      </c>
      <c r="C42" s="718">
        <v>0</v>
      </c>
      <c r="D42" s="119">
        <v>1273646</v>
      </c>
      <c r="E42" s="119"/>
      <c r="F42" s="119"/>
      <c r="G42" s="119"/>
      <c r="H42" s="119"/>
      <c r="I42" s="119">
        <v>0</v>
      </c>
      <c r="J42" s="119"/>
      <c r="K42" s="119"/>
      <c r="L42" s="119">
        <v>0</v>
      </c>
      <c r="M42" s="119"/>
      <c r="N42" s="119"/>
      <c r="O42" s="119"/>
      <c r="P42" s="119">
        <v>1273646</v>
      </c>
      <c r="R42" s="515"/>
    </row>
    <row r="43" spans="2:18" ht="12" customHeight="1">
      <c r="B43" s="118" t="s">
        <v>82</v>
      </c>
      <c r="C43" s="119">
        <v>438309</v>
      </c>
      <c r="D43" s="119">
        <v>461491</v>
      </c>
      <c r="E43" s="119">
        <v>0</v>
      </c>
      <c r="F43" s="119">
        <v>0</v>
      </c>
      <c r="G43" s="119">
        <v>0</v>
      </c>
      <c r="H43" s="119">
        <v>0</v>
      </c>
      <c r="I43" s="119">
        <v>2046</v>
      </c>
      <c r="J43" s="119">
        <v>0</v>
      </c>
      <c r="K43" s="119">
        <v>1552</v>
      </c>
      <c r="L43" s="119">
        <v>3527</v>
      </c>
      <c r="M43" s="119">
        <v>580</v>
      </c>
      <c r="N43" s="119">
        <v>184464</v>
      </c>
      <c r="O43" s="119">
        <v>14306</v>
      </c>
      <c r="P43" s="119">
        <v>1106275</v>
      </c>
      <c r="R43" s="515"/>
    </row>
    <row r="44" spans="2:18" ht="12" customHeight="1">
      <c r="B44" s="116" t="s">
        <v>97</v>
      </c>
      <c r="C44" s="117">
        <v>13520945</v>
      </c>
      <c r="D44" s="117">
        <v>7476454</v>
      </c>
      <c r="E44" s="117">
        <v>0</v>
      </c>
      <c r="F44" s="117">
        <v>-88351</v>
      </c>
      <c r="G44" s="117">
        <v>0</v>
      </c>
      <c r="H44" s="117">
        <v>64622</v>
      </c>
      <c r="I44" s="117">
        <v>5344575</v>
      </c>
      <c r="J44" s="117">
        <v>585484</v>
      </c>
      <c r="K44" s="117">
        <v>237512</v>
      </c>
      <c r="L44" s="117">
        <v>543150</v>
      </c>
      <c r="M44" s="117">
        <v>315792</v>
      </c>
      <c r="N44" s="117">
        <v>25493448</v>
      </c>
      <c r="O44" s="117">
        <v>-28026690</v>
      </c>
      <c r="P44" s="117">
        <v>25466941</v>
      </c>
      <c r="R44" s="515"/>
    </row>
    <row r="45" spans="2:18" ht="12" customHeight="1">
      <c r="B45" s="116" t="s">
        <v>336</v>
      </c>
      <c r="C45" s="117">
        <v>13520945</v>
      </c>
      <c r="D45" s="117">
        <v>7476454</v>
      </c>
      <c r="E45" s="117">
        <v>0</v>
      </c>
      <c r="F45" s="117">
        <v>-88351</v>
      </c>
      <c r="G45" s="117">
        <v>0</v>
      </c>
      <c r="H45" s="117">
        <v>64622</v>
      </c>
      <c r="I45" s="117">
        <v>5344575</v>
      </c>
      <c r="J45" s="117">
        <v>585484</v>
      </c>
      <c r="K45" s="117">
        <v>237512</v>
      </c>
      <c r="L45" s="117">
        <v>543150</v>
      </c>
      <c r="M45" s="117">
        <v>315792</v>
      </c>
      <c r="N45" s="117">
        <v>25493448</v>
      </c>
      <c r="O45" s="117">
        <v>-28000183</v>
      </c>
      <c r="P45" s="117">
        <v>25493448</v>
      </c>
      <c r="R45" s="515"/>
    </row>
    <row r="46" spans="2:18" ht="12" customHeight="1">
      <c r="B46" s="118" t="s">
        <v>337</v>
      </c>
      <c r="C46" s="119">
        <v>6242770</v>
      </c>
      <c r="D46" s="119">
        <v>5372206</v>
      </c>
      <c r="E46" s="119">
        <v>0</v>
      </c>
      <c r="F46" s="119">
        <v>35503</v>
      </c>
      <c r="G46" s="119">
        <v>0</v>
      </c>
      <c r="H46" s="119">
        <v>78785</v>
      </c>
      <c r="I46" s="119">
        <v>5186237</v>
      </c>
      <c r="J46" s="119">
        <v>409509</v>
      </c>
      <c r="K46" s="119">
        <v>223913</v>
      </c>
      <c r="L46" s="119">
        <v>275161</v>
      </c>
      <c r="M46" s="119">
        <v>237210</v>
      </c>
      <c r="N46" s="119">
        <v>12821758</v>
      </c>
      <c r="O46" s="119">
        <v>-18061294</v>
      </c>
      <c r="P46" s="119">
        <v>12821758</v>
      </c>
      <c r="R46" s="515"/>
    </row>
    <row r="47" spans="2:18" ht="12" customHeight="1">
      <c r="B47" s="118" t="s">
        <v>338</v>
      </c>
      <c r="C47" s="119">
        <v>0</v>
      </c>
      <c r="D47" s="119"/>
      <c r="E47" s="119"/>
      <c r="F47" s="119"/>
      <c r="G47" s="119"/>
      <c r="H47" s="119"/>
      <c r="I47" s="119">
        <v>0</v>
      </c>
      <c r="J47" s="119"/>
      <c r="K47" s="119"/>
      <c r="L47" s="119">
        <v>0</v>
      </c>
      <c r="M47" s="119"/>
      <c r="N47" s="119"/>
      <c r="O47" s="119"/>
      <c r="P47" s="119"/>
      <c r="R47" s="515"/>
    </row>
    <row r="48" spans="2:18" ht="12" customHeight="1">
      <c r="B48" s="118" t="s">
        <v>339</v>
      </c>
      <c r="C48" s="119">
        <v>0</v>
      </c>
      <c r="D48" s="119">
        <v>0</v>
      </c>
      <c r="E48" s="119">
        <v>0</v>
      </c>
      <c r="F48" s="119">
        <v>0</v>
      </c>
      <c r="G48" s="119">
        <v>0</v>
      </c>
      <c r="H48" s="119">
        <v>0</v>
      </c>
      <c r="I48" s="119">
        <v>0</v>
      </c>
      <c r="J48" s="119">
        <v>0</v>
      </c>
      <c r="K48" s="119">
        <v>0</v>
      </c>
      <c r="L48" s="119">
        <v>0</v>
      </c>
      <c r="M48" s="119">
        <v>0</v>
      </c>
      <c r="N48" s="119">
        <v>976</v>
      </c>
      <c r="O48" s="119">
        <v>0</v>
      </c>
      <c r="P48" s="119">
        <v>976</v>
      </c>
      <c r="R48" s="515"/>
    </row>
    <row r="49" spans="2:18" ht="12" customHeight="1">
      <c r="B49" s="118" t="s">
        <v>340</v>
      </c>
      <c r="C49" s="119">
        <v>475551</v>
      </c>
      <c r="D49" s="119">
        <v>-163951</v>
      </c>
      <c r="E49" s="119">
        <v>0</v>
      </c>
      <c r="F49" s="119">
        <v>2152</v>
      </c>
      <c r="G49" s="119">
        <v>0</v>
      </c>
      <c r="H49" s="119">
        <v>0</v>
      </c>
      <c r="I49" s="119">
        <v>0</v>
      </c>
      <c r="J49" s="119">
        <v>0</v>
      </c>
      <c r="K49" s="119">
        <v>0</v>
      </c>
      <c r="L49" s="119">
        <v>0</v>
      </c>
      <c r="M49" s="119">
        <v>-1097</v>
      </c>
      <c r="N49" s="119">
        <v>284562</v>
      </c>
      <c r="O49" s="119">
        <v>-312655</v>
      </c>
      <c r="P49" s="119">
        <v>284562</v>
      </c>
      <c r="R49" s="515"/>
    </row>
    <row r="50" spans="2:18" ht="12" customHeight="1">
      <c r="B50" s="118" t="s">
        <v>341</v>
      </c>
      <c r="C50" s="119">
        <v>961538</v>
      </c>
      <c r="D50" s="119">
        <v>335200</v>
      </c>
      <c r="E50" s="119">
        <v>0</v>
      </c>
      <c r="F50" s="119">
        <v>0</v>
      </c>
      <c r="G50" s="119">
        <v>0</v>
      </c>
      <c r="H50" s="119">
        <v>0</v>
      </c>
      <c r="I50" s="119">
        <v>54684</v>
      </c>
      <c r="J50" s="119">
        <v>58164</v>
      </c>
      <c r="K50" s="119">
        <v>703</v>
      </c>
      <c r="L50" s="119">
        <v>27949</v>
      </c>
      <c r="M50" s="119">
        <v>28071</v>
      </c>
      <c r="N50" s="119">
        <v>1625628</v>
      </c>
      <c r="O50" s="119">
        <v>-1466309</v>
      </c>
      <c r="P50" s="119">
        <v>1625628</v>
      </c>
      <c r="R50" s="515"/>
    </row>
    <row r="51" spans="2:18" ht="12" customHeight="1">
      <c r="B51" s="118" t="s">
        <v>342</v>
      </c>
      <c r="C51" s="119">
        <v>4742299</v>
      </c>
      <c r="D51" s="119">
        <v>1239409</v>
      </c>
      <c r="E51" s="119">
        <v>0</v>
      </c>
      <c r="F51" s="119">
        <v>0</v>
      </c>
      <c r="G51" s="119">
        <v>0</v>
      </c>
      <c r="H51" s="119">
        <v>0</v>
      </c>
      <c r="I51" s="119">
        <v>443457</v>
      </c>
      <c r="J51" s="119">
        <v>0</v>
      </c>
      <c r="K51" s="119">
        <v>0</v>
      </c>
      <c r="L51" s="119">
        <v>186658</v>
      </c>
      <c r="M51" s="119">
        <v>4377</v>
      </c>
      <c r="N51" s="119">
        <v>8996488</v>
      </c>
      <c r="O51" s="119">
        <v>-6616200</v>
      </c>
      <c r="P51" s="119">
        <v>8996488</v>
      </c>
      <c r="R51" s="515"/>
    </row>
    <row r="52" spans="2:18">
      <c r="B52" s="118" t="s">
        <v>343</v>
      </c>
      <c r="C52" s="119">
        <v>0</v>
      </c>
      <c r="D52" s="119">
        <v>0</v>
      </c>
      <c r="E52" s="119">
        <v>0</v>
      </c>
      <c r="F52" s="119">
        <v>0</v>
      </c>
      <c r="G52" s="119">
        <v>0</v>
      </c>
      <c r="H52" s="119">
        <v>0</v>
      </c>
      <c r="I52" s="119">
        <v>0</v>
      </c>
      <c r="J52" s="119">
        <v>0</v>
      </c>
      <c r="K52" s="119">
        <v>0</v>
      </c>
      <c r="L52" s="119">
        <v>0</v>
      </c>
      <c r="M52" s="119">
        <v>0</v>
      </c>
      <c r="N52" s="119">
        <v>0</v>
      </c>
      <c r="O52" s="119">
        <v>0</v>
      </c>
      <c r="P52" s="119">
        <v>0</v>
      </c>
      <c r="R52" s="515"/>
    </row>
    <row r="53" spans="2:18">
      <c r="B53" s="118" t="s">
        <v>344</v>
      </c>
      <c r="C53" s="119">
        <v>1098787</v>
      </c>
      <c r="D53" s="119">
        <v>693590</v>
      </c>
      <c r="E53" s="119">
        <v>0</v>
      </c>
      <c r="F53" s="119">
        <v>-126006</v>
      </c>
      <c r="G53" s="119">
        <v>0</v>
      </c>
      <c r="H53" s="119">
        <v>-14163</v>
      </c>
      <c r="I53" s="119">
        <v>-339803</v>
      </c>
      <c r="J53" s="119">
        <v>117811</v>
      </c>
      <c r="K53" s="119">
        <v>12896</v>
      </c>
      <c r="L53" s="119">
        <v>53382</v>
      </c>
      <c r="M53" s="119">
        <v>47231</v>
      </c>
      <c r="N53" s="119">
        <v>1764036</v>
      </c>
      <c r="O53" s="119">
        <v>-1543725</v>
      </c>
      <c r="P53" s="119">
        <v>1764036</v>
      </c>
      <c r="Q53" s="516"/>
      <c r="R53" s="516"/>
    </row>
    <row r="54" spans="2:18">
      <c r="B54" s="116" t="s">
        <v>345</v>
      </c>
      <c r="C54" s="117">
        <v>0</v>
      </c>
      <c r="D54" s="117">
        <v>0</v>
      </c>
      <c r="E54" s="117">
        <v>0</v>
      </c>
      <c r="F54" s="117">
        <v>0</v>
      </c>
      <c r="G54" s="117">
        <v>0</v>
      </c>
      <c r="H54" s="117">
        <v>0</v>
      </c>
      <c r="I54" s="117">
        <v>0</v>
      </c>
      <c r="J54" s="117">
        <v>0</v>
      </c>
      <c r="K54" s="117">
        <v>0</v>
      </c>
      <c r="L54" s="117">
        <v>0</v>
      </c>
      <c r="M54" s="117">
        <v>0</v>
      </c>
      <c r="N54" s="117">
        <v>0</v>
      </c>
      <c r="O54" s="117">
        <v>-26507</v>
      </c>
      <c r="P54" s="117">
        <v>-26507</v>
      </c>
    </row>
    <row r="55" spans="2:18">
      <c r="B55" s="120" t="s">
        <v>96</v>
      </c>
      <c r="C55" s="121">
        <v>23653271</v>
      </c>
      <c r="D55" s="121">
        <v>23489406</v>
      </c>
      <c r="E55" s="121">
        <v>0</v>
      </c>
      <c r="F55" s="121">
        <v>758635</v>
      </c>
      <c r="G55" s="121">
        <v>0</v>
      </c>
      <c r="H55" s="121">
        <v>151584</v>
      </c>
      <c r="I55" s="121">
        <v>9037832</v>
      </c>
      <c r="J55" s="121">
        <v>711770</v>
      </c>
      <c r="K55" s="121">
        <v>242903</v>
      </c>
      <c r="L55" s="121">
        <v>590779</v>
      </c>
      <c r="M55" s="121">
        <v>1748074</v>
      </c>
      <c r="N55" s="121">
        <v>26668599</v>
      </c>
      <c r="O55" s="121">
        <v>-30499043</v>
      </c>
      <c r="P55" s="121">
        <v>56553810</v>
      </c>
    </row>
    <row r="56" spans="2:18">
      <c r="B56" s="766"/>
      <c r="C56" s="767"/>
      <c r="D56" s="767"/>
      <c r="E56" s="767"/>
      <c r="F56" s="767"/>
      <c r="G56" s="767"/>
      <c r="H56" s="767"/>
      <c r="I56" s="767"/>
      <c r="J56" s="767"/>
      <c r="K56" s="767"/>
      <c r="L56" s="767"/>
      <c r="M56" s="767"/>
      <c r="N56" s="767"/>
      <c r="O56" s="767"/>
      <c r="P56" s="767"/>
    </row>
    <row r="57" spans="2:18">
      <c r="O57" s="11"/>
      <c r="P57" s="115" t="s">
        <v>43</v>
      </c>
    </row>
    <row r="58" spans="2:18" ht="29.45" customHeight="1">
      <c r="B58" s="96" t="s">
        <v>346</v>
      </c>
      <c r="C58" s="97" t="s">
        <v>318</v>
      </c>
      <c r="D58" s="98" t="s">
        <v>286</v>
      </c>
      <c r="E58" s="98" t="s">
        <v>287</v>
      </c>
      <c r="F58" s="98" t="s">
        <v>288</v>
      </c>
      <c r="G58" s="97" t="s">
        <v>289</v>
      </c>
      <c r="H58" s="97" t="s">
        <v>290</v>
      </c>
      <c r="I58" s="97" t="s">
        <v>291</v>
      </c>
      <c r="J58" s="97" t="s">
        <v>292</v>
      </c>
      <c r="K58" s="97" t="s">
        <v>293</v>
      </c>
      <c r="L58" s="97" t="s">
        <v>319</v>
      </c>
      <c r="M58" s="97" t="s">
        <v>295</v>
      </c>
      <c r="N58" s="98" t="s">
        <v>296</v>
      </c>
      <c r="O58" s="99" t="s">
        <v>320</v>
      </c>
      <c r="P58" s="98" t="s">
        <v>298</v>
      </c>
    </row>
    <row r="59" spans="2:18" ht="12" customHeight="1">
      <c r="B59" s="116" t="s">
        <v>47</v>
      </c>
      <c r="C59" s="117">
        <v>2929672</v>
      </c>
      <c r="D59" s="117">
        <v>5490743</v>
      </c>
      <c r="E59" s="117">
        <v>206137</v>
      </c>
      <c r="F59" s="117">
        <v>109350</v>
      </c>
      <c r="G59" s="117">
        <v>49797</v>
      </c>
      <c r="H59" s="117">
        <v>4033</v>
      </c>
      <c r="I59" s="117">
        <v>549114</v>
      </c>
      <c r="J59" s="117">
        <v>218002</v>
      </c>
      <c r="K59" s="117">
        <v>3601</v>
      </c>
      <c r="L59" s="117">
        <v>22804</v>
      </c>
      <c r="M59" s="117">
        <v>932237</v>
      </c>
      <c r="N59" s="117">
        <v>857164</v>
      </c>
      <c r="O59" s="117">
        <v>-2063223</v>
      </c>
      <c r="P59" s="117">
        <v>9309433</v>
      </c>
    </row>
    <row r="60" spans="2:18" ht="12" customHeight="1">
      <c r="B60" s="118" t="s">
        <v>322</v>
      </c>
      <c r="C60" s="119">
        <v>290601</v>
      </c>
      <c r="D60" s="119">
        <v>597160</v>
      </c>
      <c r="E60" s="119">
        <v>9452</v>
      </c>
      <c r="F60" s="119">
        <v>369</v>
      </c>
      <c r="G60" s="119">
        <v>702</v>
      </c>
      <c r="H60" s="119">
        <v>0</v>
      </c>
      <c r="I60" s="119">
        <v>64</v>
      </c>
      <c r="J60" s="119">
        <v>0</v>
      </c>
      <c r="K60" s="119">
        <v>0</v>
      </c>
      <c r="L60" s="119">
        <v>0</v>
      </c>
      <c r="M60" s="119">
        <v>8736</v>
      </c>
      <c r="N60" s="119">
        <v>30608</v>
      </c>
      <c r="O60" s="119">
        <v>-10154</v>
      </c>
      <c r="P60" s="119">
        <v>927538</v>
      </c>
    </row>
    <row r="61" spans="2:18" ht="12" customHeight="1">
      <c r="B61" s="118" t="s">
        <v>323</v>
      </c>
      <c r="C61" s="119">
        <v>5967</v>
      </c>
      <c r="D61" s="119">
        <v>11950</v>
      </c>
      <c r="E61" s="119">
        <v>0</v>
      </c>
      <c r="F61" s="119">
        <v>0</v>
      </c>
      <c r="G61" s="119">
        <v>0</v>
      </c>
      <c r="H61" s="119">
        <v>54</v>
      </c>
      <c r="I61" s="119">
        <v>30356</v>
      </c>
      <c r="J61" s="119">
        <v>865</v>
      </c>
      <c r="K61" s="119">
        <v>238</v>
      </c>
      <c r="L61" s="119">
        <v>286</v>
      </c>
      <c r="M61" s="119">
        <v>379</v>
      </c>
      <c r="N61" s="119">
        <v>1841</v>
      </c>
      <c r="O61" s="119">
        <v>-51933</v>
      </c>
      <c r="P61" s="119">
        <v>0</v>
      </c>
    </row>
    <row r="62" spans="2:18" ht="12" customHeight="1">
      <c r="B62" s="118" t="s">
        <v>51</v>
      </c>
      <c r="C62" s="119">
        <v>318600</v>
      </c>
      <c r="D62" s="119">
        <v>1605111</v>
      </c>
      <c r="E62" s="119">
        <v>58010</v>
      </c>
      <c r="F62" s="119">
        <v>3984</v>
      </c>
      <c r="G62" s="119">
        <v>5684</v>
      </c>
      <c r="H62" s="119">
        <v>3754</v>
      </c>
      <c r="I62" s="119">
        <v>68712</v>
      </c>
      <c r="J62" s="119">
        <v>23045</v>
      </c>
      <c r="K62" s="119">
        <v>586</v>
      </c>
      <c r="L62" s="119">
        <v>976</v>
      </c>
      <c r="M62" s="119">
        <v>381520</v>
      </c>
      <c r="N62" s="119">
        <v>4529</v>
      </c>
      <c r="O62" s="119">
        <v>-320085</v>
      </c>
      <c r="P62" s="119">
        <v>2154430</v>
      </c>
    </row>
    <row r="63" spans="2:18" ht="12" customHeight="1">
      <c r="B63" s="118" t="s">
        <v>324</v>
      </c>
      <c r="C63" s="119">
        <v>0</v>
      </c>
      <c r="D63" s="119">
        <v>0</v>
      </c>
      <c r="E63" s="119">
        <v>12876</v>
      </c>
      <c r="F63" s="119">
        <v>294</v>
      </c>
      <c r="G63" s="119">
        <v>0</v>
      </c>
      <c r="H63" s="119">
        <v>0</v>
      </c>
      <c r="I63" s="119">
        <v>8721</v>
      </c>
      <c r="J63" s="119">
        <v>122906</v>
      </c>
      <c r="K63" s="119">
        <v>278</v>
      </c>
      <c r="L63" s="119">
        <v>596</v>
      </c>
      <c r="M63" s="119">
        <v>0</v>
      </c>
      <c r="N63" s="119">
        <v>183</v>
      </c>
      <c r="O63" s="119">
        <v>-12876</v>
      </c>
      <c r="P63" s="119">
        <v>132979</v>
      </c>
    </row>
    <row r="64" spans="2:18" ht="12" customHeight="1">
      <c r="B64" s="118" t="s">
        <v>132</v>
      </c>
      <c r="C64" s="119">
        <v>57245</v>
      </c>
      <c r="D64" s="119">
        <v>253336</v>
      </c>
      <c r="E64" s="119">
        <v>13463</v>
      </c>
      <c r="F64" s="119">
        <v>1057</v>
      </c>
      <c r="G64" s="119">
        <v>277</v>
      </c>
      <c r="H64" s="119">
        <v>208</v>
      </c>
      <c r="I64" s="119">
        <v>8611</v>
      </c>
      <c r="J64" s="119">
        <v>4871</v>
      </c>
      <c r="K64" s="119">
        <v>501</v>
      </c>
      <c r="L64" s="119">
        <v>264</v>
      </c>
      <c r="M64" s="119">
        <v>19508</v>
      </c>
      <c r="N64" s="119">
        <v>474</v>
      </c>
      <c r="O64" s="119">
        <v>-13734</v>
      </c>
      <c r="P64" s="119">
        <v>346083</v>
      </c>
    </row>
    <row r="65" spans="2:16" ht="12" customHeight="1">
      <c r="B65" s="118" t="s">
        <v>57</v>
      </c>
      <c r="C65" s="119">
        <v>174260</v>
      </c>
      <c r="D65" s="119">
        <v>375135</v>
      </c>
      <c r="E65" s="119">
        <v>0</v>
      </c>
      <c r="F65" s="119">
        <v>0</v>
      </c>
      <c r="G65" s="119">
        <v>0</v>
      </c>
      <c r="H65" s="119">
        <v>0</v>
      </c>
      <c r="I65" s="119">
        <v>120930</v>
      </c>
      <c r="J65" s="119">
        <v>0</v>
      </c>
      <c r="K65" s="119">
        <v>0</v>
      </c>
      <c r="L65" s="119">
        <v>5656</v>
      </c>
      <c r="M65" s="119">
        <v>0</v>
      </c>
      <c r="N65" s="119">
        <v>0</v>
      </c>
      <c r="O65" s="119">
        <v>0</v>
      </c>
      <c r="P65" s="119">
        <v>675980</v>
      </c>
    </row>
    <row r="66" spans="2:16" ht="12" customHeight="1">
      <c r="B66" s="118" t="s">
        <v>60</v>
      </c>
      <c r="C66" s="119">
        <v>607981</v>
      </c>
      <c r="D66" s="119">
        <v>569700</v>
      </c>
      <c r="E66" s="119">
        <v>81797</v>
      </c>
      <c r="F66" s="119">
        <v>0</v>
      </c>
      <c r="G66" s="119">
        <v>0</v>
      </c>
      <c r="H66" s="119">
        <v>0</v>
      </c>
      <c r="I66" s="119">
        <v>47968</v>
      </c>
      <c r="J66" s="119">
        <v>0</v>
      </c>
      <c r="K66" s="119">
        <v>0</v>
      </c>
      <c r="L66" s="119">
        <v>0</v>
      </c>
      <c r="M66" s="119">
        <v>0</v>
      </c>
      <c r="N66" s="119">
        <v>0</v>
      </c>
      <c r="O66" s="119">
        <v>-81797</v>
      </c>
      <c r="P66" s="119">
        <v>1225649</v>
      </c>
    </row>
    <row r="67" spans="2:16" ht="12" customHeight="1">
      <c r="B67" s="118" t="s">
        <v>325</v>
      </c>
      <c r="C67" s="119">
        <v>1274433</v>
      </c>
      <c r="D67" s="119">
        <v>460904</v>
      </c>
      <c r="E67" s="119">
        <v>24314</v>
      </c>
      <c r="F67" s="119">
        <v>0</v>
      </c>
      <c r="G67" s="119">
        <v>43134</v>
      </c>
      <c r="H67" s="119">
        <v>0</v>
      </c>
      <c r="I67" s="119">
        <v>40397</v>
      </c>
      <c r="J67" s="119">
        <v>55460</v>
      </c>
      <c r="K67" s="119">
        <v>1552</v>
      </c>
      <c r="L67" s="119">
        <v>14151</v>
      </c>
      <c r="M67" s="119">
        <v>185341</v>
      </c>
      <c r="N67" s="119">
        <v>464147</v>
      </c>
      <c r="O67" s="119">
        <v>-2099687</v>
      </c>
      <c r="P67" s="119">
        <v>464147</v>
      </c>
    </row>
    <row r="68" spans="2:16" ht="12" customHeight="1">
      <c r="B68" s="118" t="s">
        <v>326</v>
      </c>
      <c r="C68" s="119">
        <v>22124</v>
      </c>
      <c r="D68" s="119">
        <v>59742</v>
      </c>
      <c r="E68" s="119">
        <v>0</v>
      </c>
      <c r="F68" s="119">
        <v>0</v>
      </c>
      <c r="G68" s="119">
        <v>0</v>
      </c>
      <c r="H68" s="119">
        <v>0</v>
      </c>
      <c r="I68" s="119">
        <v>0</v>
      </c>
      <c r="J68" s="119">
        <v>0</v>
      </c>
      <c r="K68" s="119">
        <v>0</v>
      </c>
      <c r="L68" s="119">
        <v>0</v>
      </c>
      <c r="M68" s="119">
        <v>125</v>
      </c>
      <c r="N68" s="119">
        <v>3842</v>
      </c>
      <c r="O68" s="119">
        <v>0</v>
      </c>
      <c r="P68" s="119">
        <v>85833</v>
      </c>
    </row>
    <row r="69" spans="2:16" ht="12" customHeight="1">
      <c r="B69" s="118" t="s">
        <v>66</v>
      </c>
      <c r="C69" s="119">
        <v>15248</v>
      </c>
      <c r="D69" s="119">
        <v>44789</v>
      </c>
      <c r="E69" s="119">
        <v>0</v>
      </c>
      <c r="F69" s="119">
        <v>0</v>
      </c>
      <c r="G69" s="119">
        <v>0</v>
      </c>
      <c r="H69" s="119">
        <v>0</v>
      </c>
      <c r="I69" s="119">
        <v>0</v>
      </c>
      <c r="J69" s="119">
        <v>1177</v>
      </c>
      <c r="K69" s="119">
        <v>0</v>
      </c>
      <c r="L69" s="119">
        <v>252</v>
      </c>
      <c r="M69" s="119">
        <v>0</v>
      </c>
      <c r="N69" s="119">
        <v>0</v>
      </c>
      <c r="O69" s="119">
        <v>0</v>
      </c>
      <c r="P69" s="119">
        <v>61466</v>
      </c>
    </row>
    <row r="70" spans="2:16" ht="12" customHeight="1">
      <c r="B70" s="118" t="s">
        <v>68</v>
      </c>
      <c r="C70" s="119">
        <v>55130</v>
      </c>
      <c r="D70" s="119">
        <v>262444</v>
      </c>
      <c r="E70" s="119">
        <v>0</v>
      </c>
      <c r="F70" s="119">
        <v>1672</v>
      </c>
      <c r="G70" s="119">
        <v>0</v>
      </c>
      <c r="H70" s="119">
        <v>0</v>
      </c>
      <c r="I70" s="119">
        <v>0</v>
      </c>
      <c r="J70" s="119">
        <v>369</v>
      </c>
      <c r="K70" s="119">
        <v>0</v>
      </c>
      <c r="L70" s="119">
        <v>582</v>
      </c>
      <c r="M70" s="119">
        <v>0</v>
      </c>
      <c r="N70" s="119">
        <v>0</v>
      </c>
      <c r="O70" s="119">
        <v>0</v>
      </c>
      <c r="P70" s="119">
        <v>320196</v>
      </c>
    </row>
    <row r="71" spans="2:16" ht="12" customHeight="1">
      <c r="B71" s="118" t="s">
        <v>327</v>
      </c>
      <c r="C71" s="119">
        <v>2170</v>
      </c>
      <c r="D71" s="119">
        <v>0</v>
      </c>
      <c r="E71" s="119">
        <v>0</v>
      </c>
      <c r="F71" s="119">
        <v>99806</v>
      </c>
      <c r="G71" s="119">
        <v>0</v>
      </c>
      <c r="H71" s="119">
        <v>0</v>
      </c>
      <c r="I71" s="119">
        <v>0</v>
      </c>
      <c r="J71" s="119">
        <v>0</v>
      </c>
      <c r="K71" s="119">
        <v>0</v>
      </c>
      <c r="L71" s="119">
        <v>0</v>
      </c>
      <c r="M71" s="119">
        <v>0</v>
      </c>
      <c r="N71" s="119">
        <v>0</v>
      </c>
      <c r="O71" s="119">
        <v>0</v>
      </c>
      <c r="P71" s="119">
        <v>101976</v>
      </c>
    </row>
    <row r="72" spans="2:16" ht="12" customHeight="1">
      <c r="B72" s="118" t="s">
        <v>328</v>
      </c>
      <c r="C72" s="119">
        <v>0</v>
      </c>
      <c r="D72" s="119">
        <v>476103</v>
      </c>
      <c r="E72" s="119">
        <v>0</v>
      </c>
      <c r="F72" s="119">
        <v>0</v>
      </c>
      <c r="G72" s="119">
        <v>0</v>
      </c>
      <c r="H72" s="119">
        <v>0</v>
      </c>
      <c r="I72" s="119">
        <v>0</v>
      </c>
      <c r="J72" s="119">
        <v>0</v>
      </c>
      <c r="K72" s="119">
        <v>0</v>
      </c>
      <c r="L72" s="119">
        <v>0</v>
      </c>
      <c r="M72" s="119">
        <v>0</v>
      </c>
      <c r="N72" s="119">
        <v>0</v>
      </c>
      <c r="O72" s="119">
        <v>0</v>
      </c>
      <c r="P72" s="119">
        <v>476103</v>
      </c>
    </row>
    <row r="73" spans="2:16" ht="12" customHeight="1">
      <c r="B73" s="118" t="s">
        <v>76</v>
      </c>
      <c r="C73" s="119">
        <v>8364</v>
      </c>
      <c r="D73" s="119">
        <v>40083</v>
      </c>
      <c r="E73" s="119">
        <v>2601</v>
      </c>
      <c r="F73" s="119">
        <v>249</v>
      </c>
      <c r="G73" s="119">
        <v>0</v>
      </c>
      <c r="H73" s="119">
        <v>17</v>
      </c>
      <c r="I73" s="119">
        <v>487</v>
      </c>
      <c r="J73" s="119">
        <v>0</v>
      </c>
      <c r="K73" s="119">
        <v>0</v>
      </c>
      <c r="L73" s="119">
        <v>0</v>
      </c>
      <c r="M73" s="119">
        <v>137</v>
      </c>
      <c r="N73" s="119">
        <v>405</v>
      </c>
      <c r="O73" s="119">
        <v>-2601</v>
      </c>
      <c r="P73" s="119">
        <v>49742</v>
      </c>
    </row>
    <row r="74" spans="2:16" ht="12" customHeight="1">
      <c r="B74" s="118" t="s">
        <v>329</v>
      </c>
      <c r="C74" s="119">
        <v>97549</v>
      </c>
      <c r="D74" s="119">
        <v>175695</v>
      </c>
      <c r="E74" s="119">
        <v>3624</v>
      </c>
      <c r="F74" s="119">
        <v>1919</v>
      </c>
      <c r="G74" s="119">
        <v>0</v>
      </c>
      <c r="H74" s="119">
        <v>0</v>
      </c>
      <c r="I74" s="119">
        <v>222868</v>
      </c>
      <c r="J74" s="119">
        <v>9309</v>
      </c>
      <c r="K74" s="119">
        <v>446</v>
      </c>
      <c r="L74" s="119">
        <v>41</v>
      </c>
      <c r="M74" s="119">
        <v>336491</v>
      </c>
      <c r="N74" s="119">
        <v>15135</v>
      </c>
      <c r="O74" s="119">
        <v>-3620</v>
      </c>
      <c r="P74" s="119">
        <v>859456</v>
      </c>
    </row>
    <row r="75" spans="2:16" ht="12" customHeight="1">
      <c r="B75" s="118" t="s">
        <v>330</v>
      </c>
      <c r="C75" s="119">
        <v>0</v>
      </c>
      <c r="D75" s="119">
        <v>558591</v>
      </c>
      <c r="E75" s="119">
        <v>0</v>
      </c>
      <c r="F75" s="119">
        <v>0</v>
      </c>
      <c r="G75" s="119">
        <v>0</v>
      </c>
      <c r="H75" s="119">
        <v>0</v>
      </c>
      <c r="I75" s="119">
        <v>0</v>
      </c>
      <c r="J75" s="119">
        <v>0</v>
      </c>
      <c r="K75" s="119">
        <v>0</v>
      </c>
      <c r="L75" s="119">
        <v>0</v>
      </c>
      <c r="M75" s="119">
        <v>0</v>
      </c>
      <c r="N75" s="119">
        <v>0</v>
      </c>
      <c r="O75" s="119">
        <v>0</v>
      </c>
      <c r="P75" s="119">
        <v>558591</v>
      </c>
    </row>
    <row r="76" spans="2:16" ht="12" customHeight="1">
      <c r="B76" s="118" t="s">
        <v>82</v>
      </c>
      <c r="C76" s="119">
        <v>0</v>
      </c>
      <c r="D76" s="119">
        <v>0</v>
      </c>
      <c r="E76" s="119">
        <v>0</v>
      </c>
      <c r="F76" s="119">
        <v>0</v>
      </c>
      <c r="G76" s="119">
        <v>0</v>
      </c>
      <c r="H76" s="119">
        <v>0</v>
      </c>
      <c r="I76" s="119">
        <v>0</v>
      </c>
      <c r="J76" s="119">
        <v>0</v>
      </c>
      <c r="K76" s="119">
        <v>0</v>
      </c>
      <c r="L76" s="119">
        <v>0</v>
      </c>
      <c r="M76" s="119">
        <v>0</v>
      </c>
      <c r="N76" s="119">
        <v>336000</v>
      </c>
      <c r="O76" s="119">
        <v>0</v>
      </c>
      <c r="P76" s="119">
        <v>336000</v>
      </c>
    </row>
    <row r="77" spans="2:16" ht="12" customHeight="1">
      <c r="B77" s="467" t="s">
        <v>77</v>
      </c>
      <c r="C77" s="119">
        <v>0</v>
      </c>
      <c r="D77" s="119">
        <v>0</v>
      </c>
      <c r="E77" s="119">
        <v>0</v>
      </c>
      <c r="F77" s="119">
        <v>0</v>
      </c>
      <c r="G77" s="119">
        <v>0</v>
      </c>
      <c r="H77" s="119">
        <v>0</v>
      </c>
      <c r="I77" s="119">
        <v>0</v>
      </c>
      <c r="J77" s="119">
        <v>0</v>
      </c>
      <c r="K77" s="119">
        <v>0</v>
      </c>
      <c r="L77" s="119">
        <v>0</v>
      </c>
      <c r="M77" s="119">
        <v>0</v>
      </c>
      <c r="N77" s="119">
        <v>0</v>
      </c>
      <c r="O77" s="119">
        <v>533264</v>
      </c>
      <c r="P77" s="119">
        <v>533264</v>
      </c>
    </row>
    <row r="78" spans="2:16" ht="12" customHeight="1">
      <c r="B78" s="116" t="s">
        <v>79</v>
      </c>
      <c r="C78" s="117">
        <v>7673539</v>
      </c>
      <c r="D78" s="117">
        <v>9557520</v>
      </c>
      <c r="E78" s="117">
        <v>302821</v>
      </c>
      <c r="F78" s="117">
        <v>730939</v>
      </c>
      <c r="G78" s="117">
        <v>55959</v>
      </c>
      <c r="H78" s="117">
        <v>4321</v>
      </c>
      <c r="I78" s="117">
        <v>3080497</v>
      </c>
      <c r="J78" s="117">
        <v>42991</v>
      </c>
      <c r="K78" s="117">
        <v>2710</v>
      </c>
      <c r="L78" s="117">
        <v>46555</v>
      </c>
      <c r="M78" s="117">
        <v>550547</v>
      </c>
      <c r="N78" s="117">
        <v>615579</v>
      </c>
      <c r="O78" s="117">
        <v>-346004</v>
      </c>
      <c r="P78" s="117">
        <v>22317974</v>
      </c>
    </row>
    <row r="79" spans="2:16" ht="12" customHeight="1">
      <c r="B79" s="118" t="s">
        <v>323</v>
      </c>
      <c r="C79" s="119">
        <v>0</v>
      </c>
      <c r="D79" s="119">
        <v>0</v>
      </c>
      <c r="E79" s="119">
        <v>0</v>
      </c>
      <c r="F79" s="119">
        <v>0</v>
      </c>
      <c r="G79" s="119">
        <v>35616</v>
      </c>
      <c r="H79" s="119">
        <v>0</v>
      </c>
      <c r="I79" s="119">
        <v>265157</v>
      </c>
      <c r="J79" s="119">
        <v>0</v>
      </c>
      <c r="K79" s="119">
        <v>0</v>
      </c>
      <c r="L79" s="119">
        <v>0</v>
      </c>
      <c r="M79" s="119">
        <v>0</v>
      </c>
      <c r="N79" s="119">
        <v>5851</v>
      </c>
      <c r="O79" s="119">
        <v>-306624</v>
      </c>
      <c r="P79" s="119">
        <v>0</v>
      </c>
    </row>
    <row r="80" spans="2:16" ht="12" customHeight="1">
      <c r="B80" s="118" t="s">
        <v>51</v>
      </c>
      <c r="C80" s="119">
        <v>131143</v>
      </c>
      <c r="D80" s="119">
        <v>0</v>
      </c>
      <c r="E80" s="119">
        <v>0</v>
      </c>
      <c r="F80" s="119">
        <v>0</v>
      </c>
      <c r="G80" s="119">
        <v>0</v>
      </c>
      <c r="H80" s="119">
        <v>0</v>
      </c>
      <c r="I80" s="119">
        <v>0</v>
      </c>
      <c r="J80" s="119">
        <v>0</v>
      </c>
      <c r="K80" s="119">
        <v>0</v>
      </c>
      <c r="L80" s="119">
        <v>0</v>
      </c>
      <c r="M80" s="119">
        <v>0</v>
      </c>
      <c r="N80" s="119">
        <v>0</v>
      </c>
      <c r="O80" s="119">
        <v>0</v>
      </c>
      <c r="P80" s="119">
        <v>131143</v>
      </c>
    </row>
    <row r="81" spans="2:16" ht="12" customHeight="1">
      <c r="B81" s="118" t="s">
        <v>86</v>
      </c>
      <c r="C81" s="119">
        <v>1207009</v>
      </c>
      <c r="D81" s="119">
        <v>0</v>
      </c>
      <c r="E81" s="119">
        <v>21319</v>
      </c>
      <c r="F81" s="119">
        <v>1465</v>
      </c>
      <c r="G81" s="119">
        <v>0</v>
      </c>
      <c r="H81" s="119">
        <v>0</v>
      </c>
      <c r="I81" s="119">
        <v>24244</v>
      </c>
      <c r="J81" s="119">
        <v>35267</v>
      </c>
      <c r="K81" s="119">
        <v>865</v>
      </c>
      <c r="L81" s="119">
        <v>18733</v>
      </c>
      <c r="M81" s="119">
        <v>109736</v>
      </c>
      <c r="N81" s="119">
        <v>0</v>
      </c>
      <c r="O81" s="119">
        <v>268156</v>
      </c>
      <c r="P81" s="119">
        <v>1686793</v>
      </c>
    </row>
    <row r="82" spans="2:16" ht="12" customHeight="1">
      <c r="B82" s="118" t="s">
        <v>331</v>
      </c>
      <c r="C82" s="119">
        <v>60756</v>
      </c>
      <c r="D82" s="119">
        <v>546184</v>
      </c>
      <c r="E82" s="119">
        <v>0</v>
      </c>
      <c r="F82" s="119">
        <v>0</v>
      </c>
      <c r="G82" s="119">
        <v>0</v>
      </c>
      <c r="H82" s="119">
        <v>589</v>
      </c>
      <c r="I82" s="119">
        <v>0</v>
      </c>
      <c r="J82" s="119">
        <v>0</v>
      </c>
      <c r="K82" s="119">
        <v>0</v>
      </c>
      <c r="L82" s="119">
        <v>0</v>
      </c>
      <c r="M82" s="119">
        <v>534</v>
      </c>
      <c r="N82" s="119">
        <v>4030</v>
      </c>
      <c r="O82" s="119">
        <v>0</v>
      </c>
      <c r="P82" s="119">
        <v>612093</v>
      </c>
    </row>
    <row r="83" spans="2:16" ht="12" customHeight="1">
      <c r="B83" s="118" t="s">
        <v>57</v>
      </c>
      <c r="C83" s="119">
        <v>2106275</v>
      </c>
      <c r="D83" s="119">
        <v>375585</v>
      </c>
      <c r="E83" s="119">
        <v>0</v>
      </c>
      <c r="F83" s="119">
        <v>0</v>
      </c>
      <c r="G83" s="119">
        <v>0</v>
      </c>
      <c r="H83" s="119">
        <v>0</v>
      </c>
      <c r="I83" s="119">
        <v>2164987</v>
      </c>
      <c r="J83" s="119">
        <v>0</v>
      </c>
      <c r="K83" s="119">
        <v>0</v>
      </c>
      <c r="L83" s="119">
        <v>20390</v>
      </c>
      <c r="M83" s="119">
        <v>0</v>
      </c>
      <c r="N83" s="119">
        <v>0</v>
      </c>
      <c r="O83" s="119">
        <v>0</v>
      </c>
      <c r="P83" s="119">
        <v>4667237</v>
      </c>
    </row>
    <row r="84" spans="2:16" ht="12" customHeight="1">
      <c r="B84" s="118" t="s">
        <v>60</v>
      </c>
      <c r="C84" s="119">
        <v>3160977</v>
      </c>
      <c r="D84" s="119">
        <v>4750476</v>
      </c>
      <c r="E84" s="119">
        <v>202405</v>
      </c>
      <c r="F84" s="119">
        <v>0</v>
      </c>
      <c r="G84" s="119">
        <v>0</v>
      </c>
      <c r="H84" s="119">
        <v>0</v>
      </c>
      <c r="I84" s="119">
        <v>482004</v>
      </c>
      <c r="J84" s="119">
        <v>0</v>
      </c>
      <c r="K84" s="119">
        <v>0</v>
      </c>
      <c r="L84" s="119">
        <v>0</v>
      </c>
      <c r="M84" s="119">
        <v>0</v>
      </c>
      <c r="N84" s="119">
        <v>0</v>
      </c>
      <c r="O84" s="119">
        <v>-202405</v>
      </c>
      <c r="P84" s="119">
        <v>8393457</v>
      </c>
    </row>
    <row r="85" spans="2:16" ht="12" customHeight="1">
      <c r="B85" s="118" t="s">
        <v>133</v>
      </c>
      <c r="C85" s="119">
        <v>398594</v>
      </c>
      <c r="D85" s="119">
        <v>948724</v>
      </c>
      <c r="E85" s="119">
        <v>8608</v>
      </c>
      <c r="F85" s="119">
        <v>0</v>
      </c>
      <c r="G85" s="119">
        <v>718</v>
      </c>
      <c r="H85" s="119">
        <v>0</v>
      </c>
      <c r="I85" s="119">
        <v>0</v>
      </c>
      <c r="J85" s="119">
        <v>0</v>
      </c>
      <c r="K85" s="119">
        <v>0</v>
      </c>
      <c r="L85" s="119">
        <v>0</v>
      </c>
      <c r="M85" s="119">
        <v>3555</v>
      </c>
      <c r="N85" s="119">
        <v>47537</v>
      </c>
      <c r="O85" s="119">
        <v>-9326</v>
      </c>
      <c r="P85" s="119">
        <v>1398410</v>
      </c>
    </row>
    <row r="86" spans="2:16" ht="12" customHeight="1">
      <c r="B86" s="118" t="s">
        <v>68</v>
      </c>
      <c r="C86" s="119">
        <v>0</v>
      </c>
      <c r="D86" s="119">
        <v>224996</v>
      </c>
      <c r="E86" s="119">
        <v>0</v>
      </c>
      <c r="F86" s="119">
        <v>0</v>
      </c>
      <c r="G86" s="119">
        <v>8690</v>
      </c>
      <c r="H86" s="119">
        <v>0</v>
      </c>
      <c r="I86" s="119">
        <v>0</v>
      </c>
      <c r="J86" s="119">
        <v>7724</v>
      </c>
      <c r="K86" s="119">
        <v>0</v>
      </c>
      <c r="L86" s="119">
        <v>757</v>
      </c>
      <c r="M86" s="119">
        <v>0</v>
      </c>
      <c r="N86" s="119">
        <v>0</v>
      </c>
      <c r="O86" s="119">
        <v>-8690</v>
      </c>
      <c r="P86" s="119">
        <v>233478</v>
      </c>
    </row>
    <row r="87" spans="2:16" ht="12" customHeight="1">
      <c r="B87" s="118" t="s">
        <v>332</v>
      </c>
      <c r="C87" s="119">
        <v>62990</v>
      </c>
      <c r="D87" s="119">
        <v>0</v>
      </c>
      <c r="E87" s="119">
        <v>0</v>
      </c>
      <c r="F87" s="119">
        <v>728889</v>
      </c>
      <c r="G87" s="119">
        <v>0</v>
      </c>
      <c r="H87" s="119">
        <v>0</v>
      </c>
      <c r="I87" s="119">
        <v>0</v>
      </c>
      <c r="J87" s="119">
        <v>0</v>
      </c>
      <c r="K87" s="119">
        <v>0</v>
      </c>
      <c r="L87" s="119">
        <v>0</v>
      </c>
      <c r="M87" s="119">
        <v>0</v>
      </c>
      <c r="N87" s="119">
        <v>0</v>
      </c>
      <c r="O87" s="119">
        <v>0</v>
      </c>
      <c r="P87" s="119">
        <v>791879</v>
      </c>
    </row>
    <row r="88" spans="2:16" ht="12" customHeight="1">
      <c r="B88" s="118" t="s">
        <v>328</v>
      </c>
      <c r="C88" s="119">
        <v>0</v>
      </c>
      <c r="D88" s="119">
        <v>27888</v>
      </c>
      <c r="E88" s="119">
        <v>0</v>
      </c>
      <c r="F88" s="119">
        <v>0</v>
      </c>
      <c r="G88" s="119">
        <v>0</v>
      </c>
      <c r="H88" s="119">
        <v>0</v>
      </c>
      <c r="I88" s="119">
        <v>0</v>
      </c>
      <c r="J88" s="119">
        <v>0</v>
      </c>
      <c r="K88" s="119">
        <v>0</v>
      </c>
      <c r="L88" s="119">
        <v>0</v>
      </c>
      <c r="M88" s="119">
        <v>0</v>
      </c>
      <c r="N88" s="119">
        <v>0</v>
      </c>
      <c r="O88" s="119">
        <v>0</v>
      </c>
      <c r="P88" s="119">
        <v>27888</v>
      </c>
    </row>
    <row r="89" spans="2:16" ht="12" customHeight="1">
      <c r="B89" s="118" t="s">
        <v>74</v>
      </c>
      <c r="C89" s="119">
        <v>60761</v>
      </c>
      <c r="D89" s="119">
        <v>99138</v>
      </c>
      <c r="E89" s="119">
        <v>8972</v>
      </c>
      <c r="F89" s="119">
        <v>585</v>
      </c>
      <c r="G89" s="119">
        <v>0</v>
      </c>
      <c r="H89" s="119">
        <v>3732</v>
      </c>
      <c r="I89" s="119">
        <v>45781</v>
      </c>
      <c r="J89" s="119">
        <v>0</v>
      </c>
      <c r="K89" s="119">
        <v>0</v>
      </c>
      <c r="L89" s="119">
        <v>0</v>
      </c>
      <c r="M89" s="119">
        <v>4022</v>
      </c>
      <c r="N89" s="119">
        <v>6681</v>
      </c>
      <c r="O89" s="119">
        <v>-8972</v>
      </c>
      <c r="P89" s="119">
        <v>220700</v>
      </c>
    </row>
    <row r="90" spans="2:16" ht="12" customHeight="1">
      <c r="B90" s="118" t="s">
        <v>333</v>
      </c>
      <c r="C90" s="119">
        <v>49539</v>
      </c>
      <c r="D90" s="119">
        <v>1559</v>
      </c>
      <c r="E90" s="119">
        <v>45086</v>
      </c>
      <c r="F90" s="119">
        <v>0</v>
      </c>
      <c r="G90" s="119">
        <v>0</v>
      </c>
      <c r="H90" s="119">
        <v>0</v>
      </c>
      <c r="I90" s="119">
        <v>96018</v>
      </c>
      <c r="J90" s="119">
        <v>0</v>
      </c>
      <c r="K90" s="119">
        <v>0</v>
      </c>
      <c r="L90" s="119">
        <v>17</v>
      </c>
      <c r="M90" s="119">
        <v>431938</v>
      </c>
      <c r="N90" s="119">
        <v>25297</v>
      </c>
      <c r="O90" s="119">
        <v>-70384</v>
      </c>
      <c r="P90" s="119">
        <v>579070</v>
      </c>
    </row>
    <row r="91" spans="2:16" ht="12" customHeight="1">
      <c r="B91" s="118" t="s">
        <v>334</v>
      </c>
      <c r="C91" s="119">
        <v>0</v>
      </c>
      <c r="D91" s="119">
        <v>173135</v>
      </c>
      <c r="E91" s="119">
        <v>0</v>
      </c>
      <c r="F91" s="119">
        <v>0</v>
      </c>
      <c r="G91" s="119">
        <v>0</v>
      </c>
      <c r="H91" s="119">
        <v>0</v>
      </c>
      <c r="I91" s="119">
        <v>0</v>
      </c>
      <c r="J91" s="119">
        <v>0</v>
      </c>
      <c r="K91" s="119">
        <v>0</v>
      </c>
      <c r="L91" s="119">
        <v>0</v>
      </c>
      <c r="M91" s="119">
        <v>0</v>
      </c>
      <c r="N91" s="119">
        <v>0</v>
      </c>
      <c r="O91" s="119">
        <v>0</v>
      </c>
      <c r="P91" s="119">
        <v>173135</v>
      </c>
    </row>
    <row r="92" spans="2:16" ht="12" customHeight="1">
      <c r="B92" s="118" t="s">
        <v>347</v>
      </c>
      <c r="C92" s="119">
        <v>0</v>
      </c>
      <c r="D92" s="119">
        <v>1909775</v>
      </c>
      <c r="E92" s="119">
        <v>0</v>
      </c>
      <c r="F92" s="119">
        <v>0</v>
      </c>
      <c r="G92" s="119">
        <v>0</v>
      </c>
      <c r="H92" s="119">
        <v>0</v>
      </c>
      <c r="I92" s="119">
        <v>0</v>
      </c>
      <c r="J92" s="119">
        <v>0</v>
      </c>
      <c r="K92" s="119">
        <v>0</v>
      </c>
      <c r="L92" s="119">
        <v>0</v>
      </c>
      <c r="M92" s="119">
        <v>0</v>
      </c>
      <c r="N92" s="119">
        <v>0</v>
      </c>
      <c r="O92" s="119">
        <v>0</v>
      </c>
      <c r="P92" s="119">
        <v>1909775</v>
      </c>
    </row>
    <row r="93" spans="2:16" ht="12" customHeight="1">
      <c r="B93" s="118" t="s">
        <v>82</v>
      </c>
      <c r="C93" s="119">
        <v>435495</v>
      </c>
      <c r="D93" s="119">
        <v>500060</v>
      </c>
      <c r="E93" s="119">
        <v>16431</v>
      </c>
      <c r="F93" s="119">
        <v>0</v>
      </c>
      <c r="G93" s="119">
        <v>10935</v>
      </c>
      <c r="H93" s="119">
        <v>0</v>
      </c>
      <c r="I93" s="119">
        <v>2306</v>
      </c>
      <c r="J93" s="119">
        <v>0</v>
      </c>
      <c r="K93" s="119">
        <v>1845</v>
      </c>
      <c r="L93" s="119">
        <v>6658</v>
      </c>
      <c r="M93" s="119">
        <v>762</v>
      </c>
      <c r="N93" s="119">
        <v>526183</v>
      </c>
      <c r="O93" s="119">
        <v>-7759</v>
      </c>
      <c r="P93" s="119">
        <v>1492916</v>
      </c>
    </row>
    <row r="94" spans="2:16" ht="12" customHeight="1">
      <c r="B94" s="116" t="s">
        <v>97</v>
      </c>
      <c r="C94" s="117">
        <v>12748166</v>
      </c>
      <c r="D94" s="117">
        <v>6782864</v>
      </c>
      <c r="E94" s="117">
        <v>514666</v>
      </c>
      <c r="F94" s="117">
        <v>-36139</v>
      </c>
      <c r="G94" s="117">
        <v>317611</v>
      </c>
      <c r="H94" s="117">
        <v>54322</v>
      </c>
      <c r="I94" s="117">
        <v>5504674</v>
      </c>
      <c r="J94" s="117">
        <v>634053</v>
      </c>
      <c r="K94" s="117">
        <v>229271</v>
      </c>
      <c r="L94" s="117">
        <v>532222</v>
      </c>
      <c r="M94" s="117">
        <v>342206</v>
      </c>
      <c r="N94" s="117">
        <v>23886151</v>
      </c>
      <c r="O94" s="117">
        <v>-27318403</v>
      </c>
      <c r="P94" s="117">
        <v>24191667</v>
      </c>
    </row>
    <row r="95" spans="2:16" ht="12" customHeight="1">
      <c r="B95" s="116" t="s">
        <v>336</v>
      </c>
      <c r="C95" s="117">
        <v>12748166</v>
      </c>
      <c r="D95" s="117">
        <v>6782864</v>
      </c>
      <c r="E95" s="117">
        <v>514666</v>
      </c>
      <c r="F95" s="117">
        <v>-36139</v>
      </c>
      <c r="G95" s="117">
        <v>317611</v>
      </c>
      <c r="H95" s="117">
        <v>54322</v>
      </c>
      <c r="I95" s="117">
        <v>5504674</v>
      </c>
      <c r="J95" s="117">
        <v>634053</v>
      </c>
      <c r="K95" s="117">
        <v>229271</v>
      </c>
      <c r="L95" s="117">
        <v>532222</v>
      </c>
      <c r="M95" s="117">
        <v>342206</v>
      </c>
      <c r="N95" s="117">
        <v>23886151</v>
      </c>
      <c r="O95" s="117">
        <v>-27623917</v>
      </c>
      <c r="P95" s="117">
        <v>23886153</v>
      </c>
    </row>
    <row r="96" spans="2:16" ht="12" customHeight="1">
      <c r="B96" s="118" t="s">
        <v>337</v>
      </c>
      <c r="C96" s="119">
        <v>6242757</v>
      </c>
      <c r="D96" s="119">
        <v>5372206</v>
      </c>
      <c r="E96" s="119">
        <v>220966</v>
      </c>
      <c r="F96" s="119">
        <v>35503</v>
      </c>
      <c r="G96" s="119">
        <v>425662</v>
      </c>
      <c r="H96" s="119">
        <v>16685</v>
      </c>
      <c r="I96" s="119">
        <v>5157938</v>
      </c>
      <c r="J96" s="119">
        <v>409509</v>
      </c>
      <c r="K96" s="119">
        <v>223913</v>
      </c>
      <c r="L96" s="119">
        <v>275161</v>
      </c>
      <c r="M96" s="119">
        <v>237210</v>
      </c>
      <c r="N96" s="119">
        <v>12821758</v>
      </c>
      <c r="O96" s="119">
        <v>-18617510</v>
      </c>
      <c r="P96" s="119">
        <v>12821758</v>
      </c>
    </row>
    <row r="97" spans="2:16" ht="12" customHeight="1">
      <c r="B97" s="118" t="s">
        <v>338</v>
      </c>
      <c r="C97" s="119">
        <v>0</v>
      </c>
      <c r="D97" s="119">
        <v>0</v>
      </c>
      <c r="E97" s="119">
        <v>0</v>
      </c>
      <c r="F97" s="119">
        <v>0</v>
      </c>
      <c r="G97" s="119">
        <v>0</v>
      </c>
      <c r="H97" s="119">
        <v>48950</v>
      </c>
      <c r="I97" s="119">
        <v>17681</v>
      </c>
      <c r="J97" s="119">
        <v>0</v>
      </c>
      <c r="K97" s="119">
        <v>0</v>
      </c>
      <c r="L97" s="119">
        <v>0</v>
      </c>
      <c r="M97" s="119">
        <v>0</v>
      </c>
      <c r="N97" s="119">
        <v>0</v>
      </c>
      <c r="O97" s="119">
        <v>-66631</v>
      </c>
      <c r="P97" s="119">
        <v>0</v>
      </c>
    </row>
    <row r="98" spans="2:16" ht="12" customHeight="1">
      <c r="B98" s="118" t="s">
        <v>339</v>
      </c>
      <c r="C98" s="119">
        <v>0</v>
      </c>
      <c r="D98" s="119">
        <v>0</v>
      </c>
      <c r="E98" s="119">
        <v>0</v>
      </c>
      <c r="F98" s="119">
        <v>0</v>
      </c>
      <c r="G98" s="119">
        <v>0</v>
      </c>
      <c r="H98" s="119">
        <v>0</v>
      </c>
      <c r="I98" s="119">
        <v>0</v>
      </c>
      <c r="J98" s="119">
        <v>0</v>
      </c>
      <c r="K98" s="119">
        <v>0</v>
      </c>
      <c r="L98" s="119">
        <v>0</v>
      </c>
      <c r="M98" s="119">
        <v>0</v>
      </c>
      <c r="N98" s="119">
        <v>0</v>
      </c>
      <c r="O98" s="119">
        <v>0</v>
      </c>
      <c r="P98" s="119">
        <v>0</v>
      </c>
    </row>
    <row r="99" spans="2:16" ht="12" customHeight="1">
      <c r="B99" s="118" t="s">
        <v>348</v>
      </c>
      <c r="C99" s="119">
        <v>498183</v>
      </c>
      <c r="D99" s="119">
        <v>-163951</v>
      </c>
      <c r="E99" s="119">
        <v>983</v>
      </c>
      <c r="F99" s="119">
        <v>2844</v>
      </c>
      <c r="G99" s="119">
        <v>442</v>
      </c>
      <c r="H99" s="119">
        <v>-1</v>
      </c>
      <c r="I99" s="119">
        <v>0</v>
      </c>
      <c r="J99" s="119">
        <v>0</v>
      </c>
      <c r="K99" s="119">
        <v>0</v>
      </c>
      <c r="L99" s="119">
        <v>0</v>
      </c>
      <c r="M99" s="119">
        <v>-1097</v>
      </c>
      <c r="N99" s="119">
        <v>307049</v>
      </c>
      <c r="O99" s="119">
        <v>-337403</v>
      </c>
      <c r="P99" s="119">
        <v>307050</v>
      </c>
    </row>
    <row r="100" spans="2:16" ht="12" customHeight="1">
      <c r="B100" s="118" t="s">
        <v>341</v>
      </c>
      <c r="C100" s="119">
        <v>961538</v>
      </c>
      <c r="D100" s="119">
        <v>335200</v>
      </c>
      <c r="E100" s="119">
        <v>44193</v>
      </c>
      <c r="F100" s="119">
        <v>0</v>
      </c>
      <c r="G100" s="119">
        <v>0</v>
      </c>
      <c r="H100" s="119">
        <v>0</v>
      </c>
      <c r="I100" s="119">
        <v>55133</v>
      </c>
      <c r="J100" s="119">
        <v>58164</v>
      </c>
      <c r="K100" s="119">
        <v>703</v>
      </c>
      <c r="L100" s="119">
        <v>27949</v>
      </c>
      <c r="M100" s="119">
        <v>28071</v>
      </c>
      <c r="N100" s="119">
        <v>1625628</v>
      </c>
      <c r="O100" s="119">
        <v>-1510951</v>
      </c>
      <c r="P100" s="119">
        <v>1625628</v>
      </c>
    </row>
    <row r="101" spans="2:16" ht="12" customHeight="1">
      <c r="B101" s="118" t="s">
        <v>342</v>
      </c>
      <c r="C101" s="119">
        <v>5045688</v>
      </c>
      <c r="D101" s="119">
        <v>1239409</v>
      </c>
      <c r="E101" s="119">
        <v>136905</v>
      </c>
      <c r="F101" s="119">
        <v>0</v>
      </c>
      <c r="G101" s="119">
        <v>0</v>
      </c>
      <c r="H101" s="119">
        <v>0</v>
      </c>
      <c r="I101" s="119">
        <v>443457</v>
      </c>
      <c r="J101" s="119">
        <v>0</v>
      </c>
      <c r="K101" s="119">
        <v>0</v>
      </c>
      <c r="L101" s="119">
        <v>186658</v>
      </c>
      <c r="M101" s="119">
        <v>4377</v>
      </c>
      <c r="N101" s="119">
        <v>9000505</v>
      </c>
      <c r="O101" s="119">
        <v>-7056494</v>
      </c>
      <c r="P101" s="119">
        <v>9000506</v>
      </c>
    </row>
    <row r="102" spans="2:16" ht="12" customHeight="1">
      <c r="B102" s="118" t="s">
        <v>343</v>
      </c>
      <c r="C102" s="119">
        <v>0</v>
      </c>
      <c r="D102" s="119">
        <v>0</v>
      </c>
      <c r="E102" s="119">
        <v>0</v>
      </c>
      <c r="F102" s="119">
        <v>0</v>
      </c>
      <c r="G102" s="119">
        <v>0</v>
      </c>
      <c r="H102" s="119">
        <v>0</v>
      </c>
      <c r="I102" s="119">
        <v>117100</v>
      </c>
      <c r="J102" s="119">
        <v>166380</v>
      </c>
      <c r="K102" s="119">
        <v>4655</v>
      </c>
      <c r="L102" s="119">
        <v>42454</v>
      </c>
      <c r="M102" s="119">
        <v>73645</v>
      </c>
      <c r="N102" s="119">
        <v>131211</v>
      </c>
      <c r="O102" s="119">
        <v>-404235</v>
      </c>
      <c r="P102" s="119">
        <v>131211</v>
      </c>
    </row>
    <row r="103" spans="2:16" ht="12" customHeight="1">
      <c r="B103" s="118" t="s">
        <v>344</v>
      </c>
      <c r="C103" s="119">
        <v>0</v>
      </c>
      <c r="D103" s="119">
        <v>0</v>
      </c>
      <c r="E103" s="119">
        <v>111619</v>
      </c>
      <c r="F103" s="119">
        <v>-74486</v>
      </c>
      <c r="G103" s="119">
        <v>-108493</v>
      </c>
      <c r="H103" s="119">
        <v>-11312</v>
      </c>
      <c r="I103" s="119">
        <v>-286635</v>
      </c>
      <c r="J103" s="119">
        <v>0</v>
      </c>
      <c r="K103" s="119">
        <v>0</v>
      </c>
      <c r="L103" s="119">
        <v>0</v>
      </c>
      <c r="M103" s="119">
        <v>0</v>
      </c>
      <c r="N103" s="119">
        <v>0</v>
      </c>
      <c r="O103" s="119">
        <v>369307</v>
      </c>
      <c r="P103" s="119">
        <v>0</v>
      </c>
    </row>
    <row r="104" spans="2:16">
      <c r="B104" s="116" t="s">
        <v>345</v>
      </c>
      <c r="C104" s="117">
        <v>0</v>
      </c>
      <c r="D104" s="117">
        <v>0</v>
      </c>
      <c r="E104" s="117">
        <v>0</v>
      </c>
      <c r="F104" s="117">
        <v>0</v>
      </c>
      <c r="G104" s="117">
        <v>0</v>
      </c>
      <c r="H104" s="117">
        <v>0</v>
      </c>
      <c r="I104" s="117">
        <v>0</v>
      </c>
      <c r="J104" s="117">
        <v>0</v>
      </c>
      <c r="K104" s="117">
        <v>0</v>
      </c>
      <c r="L104" s="117">
        <v>0</v>
      </c>
      <c r="M104" s="117">
        <v>0</v>
      </c>
      <c r="N104" s="117">
        <v>0</v>
      </c>
      <c r="O104" s="117">
        <v>305514</v>
      </c>
      <c r="P104" s="117">
        <v>305514</v>
      </c>
    </row>
    <row r="105" spans="2:16">
      <c r="B105" s="120" t="s">
        <v>96</v>
      </c>
      <c r="C105" s="121">
        <v>23351377</v>
      </c>
      <c r="D105" s="121">
        <v>21831127</v>
      </c>
      <c r="E105" s="121">
        <v>1023624</v>
      </c>
      <c r="F105" s="121">
        <v>804150</v>
      </c>
      <c r="G105" s="121">
        <v>423367</v>
      </c>
      <c r="H105" s="121">
        <v>62676</v>
      </c>
      <c r="I105" s="121">
        <v>9134285</v>
      </c>
      <c r="J105" s="121">
        <v>895046</v>
      </c>
      <c r="K105" s="121">
        <v>235582</v>
      </c>
      <c r="L105" s="121">
        <v>601581</v>
      </c>
      <c r="M105" s="121">
        <v>1824990</v>
      </c>
      <c r="N105" s="121">
        <v>25358894</v>
      </c>
      <c r="O105" s="121">
        <v>-29727630</v>
      </c>
      <c r="P105" s="121">
        <v>55819074</v>
      </c>
    </row>
  </sheetData>
  <pageMargins left="0.25" right="0.25" top="0.75" bottom="0.75" header="0.3" footer="0.3"/>
  <pageSetup paperSize="9" scale="65" fitToHeight="2" orientation="landscape" r:id="rId1"/>
  <rowBreaks count="1" manualBreakCount="1">
    <brk id="55" max="16"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6">
    <pageSetUpPr fitToPage="1"/>
  </sheetPr>
  <dimension ref="B4:O61"/>
  <sheetViews>
    <sheetView topLeftCell="A37" zoomScaleNormal="100" workbookViewId="0">
      <selection activeCell="J45" sqref="J45"/>
    </sheetView>
  </sheetViews>
  <sheetFormatPr defaultColWidth="9.140625" defaultRowHeight="15"/>
  <cols>
    <col min="1" max="1" width="3.140625" style="1" customWidth="1"/>
    <col min="2" max="2" width="41.28515625" style="1" bestFit="1" customWidth="1"/>
    <col min="3" max="3" width="1.7109375" style="3" customWidth="1"/>
    <col min="4" max="5" width="10.5703125" style="1" bestFit="1" customWidth="1"/>
    <col min="6" max="6" width="10.28515625" style="1" customWidth="1"/>
    <col min="7" max="7" width="1.7109375" style="3" customWidth="1"/>
    <col min="8" max="8" width="10.28515625" style="1" customWidth="1"/>
    <col min="9" max="10" width="9.7109375" style="1" customWidth="1"/>
    <col min="11" max="11" width="2.7109375" style="1" customWidth="1"/>
    <col min="12" max="14" width="9.140625" style="1"/>
    <col min="15" max="15" width="3.85546875" style="1" customWidth="1"/>
    <col min="16" max="16384" width="9.140625" style="1"/>
  </cols>
  <sheetData>
    <row r="4" spans="2:14" ht="35.25" customHeight="1"/>
    <row r="5" spans="2:14">
      <c r="B5" s="2"/>
      <c r="C5" s="4"/>
      <c r="D5" s="2"/>
      <c r="E5" s="2"/>
      <c r="F5" s="2"/>
      <c r="G5" s="4"/>
      <c r="H5" s="2"/>
      <c r="I5" s="2"/>
      <c r="J5" s="2"/>
      <c r="K5" s="2"/>
    </row>
    <row r="6" spans="2:14">
      <c r="B6" s="2"/>
      <c r="C6" s="2"/>
      <c r="D6" s="2"/>
      <c r="E6" s="2"/>
      <c r="F6" s="2"/>
      <c r="G6" s="2"/>
      <c r="H6" s="2"/>
      <c r="I6" s="2"/>
      <c r="J6" s="2"/>
      <c r="K6" s="2"/>
    </row>
    <row r="7" spans="2:14" s="64" customFormat="1" ht="15" customHeight="1">
      <c r="B7" s="1076" t="s">
        <v>349</v>
      </c>
      <c r="C7" s="260"/>
      <c r="D7" s="1081" t="s">
        <v>350</v>
      </c>
      <c r="E7" s="1081"/>
      <c r="F7" s="1081"/>
      <c r="G7" s="260"/>
      <c r="H7" s="1082" t="s">
        <v>351</v>
      </c>
      <c r="I7" s="1083"/>
      <c r="J7" s="1083"/>
      <c r="K7" s="1083"/>
      <c r="L7" s="1083"/>
      <c r="M7" s="1083"/>
      <c r="N7" s="1084"/>
    </row>
    <row r="8" spans="2:14" s="64" customFormat="1">
      <c r="B8" s="1080"/>
      <c r="C8" s="260"/>
      <c r="D8" s="457">
        <v>45536</v>
      </c>
      <c r="E8" s="457">
        <v>45170</v>
      </c>
      <c r="F8" s="261" t="s">
        <v>352</v>
      </c>
      <c r="G8" s="261"/>
      <c r="H8" s="261" t="s">
        <v>817</v>
      </c>
      <c r="I8" s="261" t="s">
        <v>819</v>
      </c>
      <c r="J8" s="261" t="s">
        <v>5</v>
      </c>
      <c r="K8" s="261"/>
      <c r="L8" s="261" t="s">
        <v>821</v>
      </c>
      <c r="M8" s="261" t="s">
        <v>822</v>
      </c>
      <c r="N8" s="261" t="s">
        <v>5</v>
      </c>
    </row>
    <row r="9" spans="2:14" s="64" customFormat="1" ht="15.75" thickBot="1">
      <c r="B9" s="185"/>
      <c r="C9" s="262"/>
      <c r="D9" s="263"/>
      <c r="E9" s="264"/>
      <c r="F9" s="186"/>
      <c r="G9" s="265"/>
      <c r="H9" s="266"/>
      <c r="I9" s="267"/>
      <c r="J9" s="186"/>
      <c r="K9" s="186"/>
      <c r="L9" s="267"/>
      <c r="M9" s="267"/>
      <c r="N9" s="186"/>
    </row>
    <row r="10" spans="2:14" s="64" customFormat="1" ht="15.75" thickBot="1">
      <c r="B10" s="608" t="s">
        <v>353</v>
      </c>
      <c r="C10" s="268"/>
      <c r="D10" s="587">
        <v>5159540</v>
      </c>
      <c r="E10" s="587">
        <v>5075638</v>
      </c>
      <c r="F10" s="860">
        <v>1.6530335693759168</v>
      </c>
      <c r="G10" s="270"/>
      <c r="H10" s="861">
        <v>6141.27225</v>
      </c>
      <c r="I10" s="587">
        <v>5525</v>
      </c>
      <c r="J10" s="860">
        <v>11.154248868778271</v>
      </c>
      <c r="K10" s="270"/>
      <c r="L10" s="587">
        <v>17286.442765930242</v>
      </c>
      <c r="M10" s="587">
        <v>16977</v>
      </c>
      <c r="N10" s="860">
        <v>1.8227175939815154</v>
      </c>
    </row>
    <row r="11" spans="2:14" s="64" customFormat="1">
      <c r="B11" s="248" t="s">
        <v>354</v>
      </c>
      <c r="C11" s="269"/>
      <c r="D11" s="862">
        <v>5159261</v>
      </c>
      <c r="E11" s="862">
        <v>5075363</v>
      </c>
      <c r="F11" s="863">
        <v>1.6530443241202564</v>
      </c>
      <c r="G11" s="270"/>
      <c r="H11" s="864">
        <v>4898.27225</v>
      </c>
      <c r="I11" s="862">
        <v>4772</v>
      </c>
      <c r="J11" s="863">
        <v>2.6461075020955516</v>
      </c>
      <c r="K11" s="270"/>
      <c r="L11" s="862">
        <v>16010.16525</v>
      </c>
      <c r="M11" s="862">
        <v>14852</v>
      </c>
      <c r="N11" s="863">
        <v>7.7980423511984975</v>
      </c>
    </row>
    <row r="12" spans="2:14" s="64" customFormat="1">
      <c r="B12" s="249" t="s">
        <v>355</v>
      </c>
      <c r="C12" s="269"/>
      <c r="D12" s="862">
        <v>7</v>
      </c>
      <c r="E12" s="862">
        <v>7</v>
      </c>
      <c r="F12" s="863">
        <v>0</v>
      </c>
      <c r="G12" s="270"/>
      <c r="H12" s="864">
        <v>18</v>
      </c>
      <c r="I12" s="862">
        <v>20</v>
      </c>
      <c r="J12" s="863">
        <v>-9.9999999999999982</v>
      </c>
      <c r="K12" s="270"/>
      <c r="L12" s="862">
        <v>66.837141000000003</v>
      </c>
      <c r="M12" s="862">
        <v>66</v>
      </c>
      <c r="N12" s="863">
        <v>1.2683954545454679</v>
      </c>
    </row>
    <row r="13" spans="2:14" s="64" customFormat="1">
      <c r="B13" s="249" t="s">
        <v>356</v>
      </c>
      <c r="C13" s="269"/>
      <c r="D13" s="862">
        <v>272</v>
      </c>
      <c r="E13" s="862">
        <v>268</v>
      </c>
      <c r="F13" s="863">
        <v>1.4925373134328401</v>
      </c>
      <c r="G13" s="270"/>
      <c r="H13" s="864">
        <v>532</v>
      </c>
      <c r="I13" s="862">
        <v>75</v>
      </c>
      <c r="J13" s="863">
        <v>609.33333333333337</v>
      </c>
      <c r="K13" s="270"/>
      <c r="L13" s="862">
        <v>601.52191151724071</v>
      </c>
      <c r="M13" s="862">
        <v>172</v>
      </c>
      <c r="N13" s="863">
        <v>249.72204157979112</v>
      </c>
    </row>
    <row r="14" spans="2:14" s="64" customFormat="1">
      <c r="B14" s="249" t="s">
        <v>357</v>
      </c>
      <c r="C14" s="269"/>
      <c r="D14" s="862">
        <v>0</v>
      </c>
      <c r="E14" s="862">
        <v>0</v>
      </c>
      <c r="F14" s="863">
        <v>0</v>
      </c>
      <c r="G14" s="270"/>
      <c r="H14" s="862">
        <v>0</v>
      </c>
      <c r="I14" s="862">
        <v>0</v>
      </c>
      <c r="J14" s="863">
        <v>0</v>
      </c>
      <c r="K14" s="270"/>
      <c r="L14" s="862">
        <v>0</v>
      </c>
      <c r="M14" s="862">
        <v>0</v>
      </c>
      <c r="N14" s="863">
        <v>0</v>
      </c>
    </row>
    <row r="15" spans="2:14" s="64" customFormat="1" ht="15.75" customHeight="1" thickBot="1">
      <c r="B15" s="250" t="s">
        <v>358</v>
      </c>
      <c r="C15" s="269"/>
      <c r="D15" s="862">
        <v>0</v>
      </c>
      <c r="E15" s="862">
        <v>0</v>
      </c>
      <c r="F15" s="863">
        <v>0</v>
      </c>
      <c r="G15" s="270"/>
      <c r="H15" s="862">
        <v>693</v>
      </c>
      <c r="I15" s="862">
        <v>658</v>
      </c>
      <c r="J15" s="863">
        <v>5.3191489361702038</v>
      </c>
      <c r="K15" s="270"/>
      <c r="L15" s="862">
        <v>607.91846341299981</v>
      </c>
      <c r="M15" s="862">
        <v>1887</v>
      </c>
      <c r="N15" s="863">
        <v>-67.783865213937474</v>
      </c>
    </row>
    <row r="16" spans="2:14" s="64" customFormat="1" ht="15.75" customHeight="1" thickBot="1">
      <c r="B16" s="608" t="s">
        <v>359</v>
      </c>
      <c r="C16" s="268"/>
      <c r="D16" s="587">
        <v>523</v>
      </c>
      <c r="E16" s="587">
        <v>352</v>
      </c>
      <c r="F16" s="860">
        <v>48.57954545454546</v>
      </c>
      <c r="G16" s="270"/>
      <c r="H16" s="587">
        <v>3621</v>
      </c>
      <c r="I16" s="587">
        <v>3927</v>
      </c>
      <c r="J16" s="860">
        <v>-7.7922077922077948</v>
      </c>
      <c r="K16" s="270"/>
      <c r="L16" s="587">
        <v>12317</v>
      </c>
      <c r="M16" s="587">
        <v>12440</v>
      </c>
      <c r="N16" s="860">
        <v>-0.98874598070739506</v>
      </c>
    </row>
    <row r="17" spans="2:14" s="64" customFormat="1">
      <c r="B17" s="249" t="s">
        <v>360</v>
      </c>
      <c r="C17" s="269"/>
      <c r="D17" s="862">
        <v>4</v>
      </c>
      <c r="E17" s="862">
        <v>3</v>
      </c>
      <c r="F17" s="863">
        <v>33.333333333333329</v>
      </c>
      <c r="G17" s="270"/>
      <c r="H17" s="862">
        <v>30</v>
      </c>
      <c r="I17" s="862">
        <v>29</v>
      </c>
      <c r="J17" s="863">
        <v>3.4482758620689724</v>
      </c>
      <c r="K17" s="270"/>
      <c r="L17" s="862">
        <v>94</v>
      </c>
      <c r="M17" s="862">
        <v>91</v>
      </c>
      <c r="N17" s="863">
        <v>3.2967032967033072</v>
      </c>
    </row>
    <row r="18" spans="2:14" s="64" customFormat="1">
      <c r="B18" s="249" t="s">
        <v>361</v>
      </c>
      <c r="C18" s="269"/>
      <c r="D18" s="862">
        <v>119</v>
      </c>
      <c r="E18" s="862">
        <v>118</v>
      </c>
      <c r="F18" s="863">
        <v>0.84745762711864181</v>
      </c>
      <c r="G18" s="270"/>
      <c r="H18" s="862">
        <v>581</v>
      </c>
      <c r="I18" s="862">
        <v>1741</v>
      </c>
      <c r="J18" s="863">
        <v>-66.62837449741528</v>
      </c>
      <c r="K18" s="270"/>
      <c r="L18" s="862">
        <v>1736</v>
      </c>
      <c r="M18" s="862">
        <v>3189</v>
      </c>
      <c r="N18" s="863">
        <v>-45.562872373784892</v>
      </c>
    </row>
    <row r="19" spans="2:14" s="64" customFormat="1">
      <c r="B19" s="249" t="s">
        <v>362</v>
      </c>
      <c r="C19" s="269"/>
      <c r="D19" s="862">
        <v>0</v>
      </c>
      <c r="E19" s="862">
        <v>0</v>
      </c>
      <c r="F19" s="863">
        <v>0</v>
      </c>
      <c r="G19" s="270"/>
      <c r="H19" s="862">
        <v>0</v>
      </c>
      <c r="I19" s="862">
        <v>0</v>
      </c>
      <c r="J19" s="863">
        <v>0</v>
      </c>
      <c r="K19" s="270"/>
      <c r="L19" s="862">
        <v>0</v>
      </c>
      <c r="M19" s="862">
        <v>0</v>
      </c>
      <c r="N19" s="863">
        <v>0</v>
      </c>
    </row>
    <row r="20" spans="2:14" s="64" customFormat="1">
      <c r="B20" s="249" t="s">
        <v>363</v>
      </c>
      <c r="C20" s="269"/>
      <c r="D20" s="862">
        <v>396</v>
      </c>
      <c r="E20" s="862">
        <v>227</v>
      </c>
      <c r="F20" s="863">
        <v>74.449339207048453</v>
      </c>
      <c r="G20" s="270"/>
      <c r="H20" s="862">
        <v>2951</v>
      </c>
      <c r="I20" s="862">
        <v>2694</v>
      </c>
      <c r="J20" s="863">
        <v>9.5397178916109873</v>
      </c>
      <c r="K20" s="270"/>
      <c r="L20" s="862">
        <v>10014</v>
      </c>
      <c r="M20" s="862">
        <v>9124</v>
      </c>
      <c r="N20" s="863">
        <v>9.7544936431389839</v>
      </c>
    </row>
    <row r="21" spans="2:14" s="64" customFormat="1">
      <c r="B21" s="249" t="s">
        <v>364</v>
      </c>
      <c r="C21" s="269"/>
      <c r="D21" s="862">
        <v>4</v>
      </c>
      <c r="E21" s="862">
        <v>4</v>
      </c>
      <c r="F21" s="863">
        <v>0</v>
      </c>
      <c r="G21" s="270"/>
      <c r="H21" s="862">
        <v>40</v>
      </c>
      <c r="I21" s="862">
        <v>36</v>
      </c>
      <c r="J21" s="863">
        <v>11.111111111111116</v>
      </c>
      <c r="K21" s="270"/>
      <c r="L21" s="862">
        <v>132</v>
      </c>
      <c r="M21" s="862">
        <v>227</v>
      </c>
      <c r="N21" s="863">
        <v>-41.850220264317187</v>
      </c>
    </row>
    <row r="22" spans="2:14" s="64" customFormat="1" ht="15.75" customHeight="1" thickBot="1">
      <c r="B22" s="250" t="s">
        <v>358</v>
      </c>
      <c r="C22" s="269"/>
      <c r="D22" s="862">
        <v>0</v>
      </c>
      <c r="E22" s="862">
        <v>0</v>
      </c>
      <c r="F22" s="863">
        <v>0</v>
      </c>
      <c r="G22" s="270"/>
      <c r="H22" s="862">
        <v>19</v>
      </c>
      <c r="I22" s="862">
        <v>-573</v>
      </c>
      <c r="J22" s="863">
        <v>-103.31588132635252</v>
      </c>
      <c r="K22" s="270"/>
      <c r="L22" s="862">
        <v>341</v>
      </c>
      <c r="M22" s="862">
        <v>-191</v>
      </c>
      <c r="N22" s="863">
        <v>-278.53403141361258</v>
      </c>
    </row>
    <row r="23" spans="2:14" s="64" customFormat="1" ht="15.75" customHeight="1" thickBot="1">
      <c r="B23" s="608" t="s">
        <v>365</v>
      </c>
      <c r="C23" s="268"/>
      <c r="D23" s="587">
        <v>660</v>
      </c>
      <c r="E23" s="587">
        <v>600</v>
      </c>
      <c r="F23" s="860">
        <v>10.000000000000009</v>
      </c>
      <c r="G23" s="270"/>
      <c r="H23" s="587">
        <v>1113</v>
      </c>
      <c r="I23" s="587">
        <v>1166</v>
      </c>
      <c r="J23" s="860">
        <v>-4.5454545454545414</v>
      </c>
      <c r="K23" s="270"/>
      <c r="L23" s="587">
        <v>3288</v>
      </c>
      <c r="M23" s="587">
        <v>3223</v>
      </c>
      <c r="N23" s="860">
        <v>2.0167545764815387</v>
      </c>
    </row>
    <row r="24" spans="2:14" s="64" customFormat="1">
      <c r="B24" s="249"/>
      <c r="C24" s="269"/>
      <c r="D24" s="862">
        <v>15</v>
      </c>
      <c r="E24" s="862">
        <v>15</v>
      </c>
      <c r="F24" s="863">
        <v>0</v>
      </c>
      <c r="G24" s="270"/>
      <c r="H24" s="862">
        <v>31</v>
      </c>
      <c r="I24" s="862">
        <v>31</v>
      </c>
      <c r="J24" s="863">
        <v>0</v>
      </c>
      <c r="K24" s="270"/>
      <c r="L24" s="862">
        <v>96</v>
      </c>
      <c r="M24" s="862">
        <v>83</v>
      </c>
      <c r="N24" s="863">
        <v>15.662650602409634</v>
      </c>
    </row>
    <row r="25" spans="2:14" s="64" customFormat="1">
      <c r="B25" s="249" t="s">
        <v>361</v>
      </c>
      <c r="C25" s="269"/>
      <c r="D25" s="862">
        <v>580</v>
      </c>
      <c r="E25" s="862">
        <v>546</v>
      </c>
      <c r="F25" s="863">
        <v>6.2271062271062272</v>
      </c>
      <c r="G25" s="270"/>
      <c r="H25" s="862">
        <v>657</v>
      </c>
      <c r="I25" s="862">
        <v>577</v>
      </c>
      <c r="J25" s="863">
        <v>13.864818024263425</v>
      </c>
      <c r="K25" s="270"/>
      <c r="L25" s="862">
        <v>1852</v>
      </c>
      <c r="M25" s="862">
        <v>1546</v>
      </c>
      <c r="N25" s="863">
        <v>19.793014230271666</v>
      </c>
    </row>
    <row r="26" spans="2:14" s="64" customFormat="1">
      <c r="B26" s="249" t="s">
        <v>366</v>
      </c>
      <c r="C26" s="269"/>
      <c r="D26" s="862">
        <v>10</v>
      </c>
      <c r="E26" s="862">
        <v>10</v>
      </c>
      <c r="F26" s="863">
        <v>0</v>
      </c>
      <c r="G26" s="270"/>
      <c r="H26" s="862">
        <v>230</v>
      </c>
      <c r="I26" s="862">
        <v>231</v>
      </c>
      <c r="J26" s="863">
        <v>-0.43290043290042934</v>
      </c>
      <c r="K26" s="270"/>
      <c r="L26" s="862">
        <v>694</v>
      </c>
      <c r="M26" s="862">
        <v>685</v>
      </c>
      <c r="N26" s="863">
        <v>1.3138686131386912</v>
      </c>
    </row>
    <row r="27" spans="2:14" s="64" customFormat="1">
      <c r="B27" s="249" t="s">
        <v>363</v>
      </c>
      <c r="C27" s="269"/>
      <c r="D27" s="862">
        <v>22</v>
      </c>
      <c r="E27" s="862">
        <v>13</v>
      </c>
      <c r="F27" s="863">
        <v>69.230769230769226</v>
      </c>
      <c r="G27" s="270"/>
      <c r="H27" s="862">
        <v>137</v>
      </c>
      <c r="I27" s="862">
        <v>180</v>
      </c>
      <c r="J27" s="863">
        <v>-23.888888888888893</v>
      </c>
      <c r="K27" s="270"/>
      <c r="L27" s="862">
        <v>316</v>
      </c>
      <c r="M27" s="862">
        <v>450</v>
      </c>
      <c r="N27" s="863">
        <v>-29.777777777777782</v>
      </c>
    </row>
    <row r="28" spans="2:14" s="64" customFormat="1">
      <c r="B28" s="249" t="s">
        <v>367</v>
      </c>
      <c r="C28" s="269"/>
      <c r="D28" s="862">
        <v>33</v>
      </c>
      <c r="E28" s="862">
        <v>16</v>
      </c>
      <c r="F28" s="863">
        <v>106.25</v>
      </c>
      <c r="G28" s="270"/>
      <c r="H28" s="862">
        <v>179</v>
      </c>
      <c r="I28" s="862">
        <v>187</v>
      </c>
      <c r="J28" s="863">
        <v>-4.2780748663101553</v>
      </c>
      <c r="K28" s="270"/>
      <c r="L28" s="862">
        <v>419</v>
      </c>
      <c r="M28" s="862">
        <v>436</v>
      </c>
      <c r="N28" s="863">
        <v>-3.8990825688073438</v>
      </c>
    </row>
    <row r="29" spans="2:14" s="64" customFormat="1" ht="15.75" customHeight="1" thickBot="1">
      <c r="B29" s="250" t="s">
        <v>358</v>
      </c>
      <c r="C29" s="269"/>
      <c r="D29" s="862">
        <v>0</v>
      </c>
      <c r="E29" s="862">
        <v>0</v>
      </c>
      <c r="F29" s="863">
        <v>0</v>
      </c>
      <c r="G29" s="270"/>
      <c r="H29" s="862">
        <v>-121</v>
      </c>
      <c r="I29" s="862">
        <v>-40</v>
      </c>
      <c r="J29" s="863">
        <v>202.5</v>
      </c>
      <c r="K29" s="270"/>
      <c r="L29" s="862">
        <v>-89</v>
      </c>
      <c r="M29" s="862">
        <v>23</v>
      </c>
      <c r="N29" s="863">
        <v>0</v>
      </c>
    </row>
    <row r="30" spans="2:14" s="64" customFormat="1" ht="15.75" customHeight="1" thickBot="1">
      <c r="B30" s="608" t="s">
        <v>368</v>
      </c>
      <c r="C30" s="268"/>
      <c r="D30" s="587">
        <v>1602</v>
      </c>
      <c r="E30" s="587">
        <v>1753</v>
      </c>
      <c r="F30" s="860">
        <v>-8.613804905875643</v>
      </c>
      <c r="G30" s="270"/>
      <c r="H30" s="587">
        <v>5814</v>
      </c>
      <c r="I30" s="587">
        <v>5526</v>
      </c>
      <c r="J30" s="860">
        <v>5.2117263843648232</v>
      </c>
      <c r="K30" s="270"/>
      <c r="L30" s="587">
        <v>17383</v>
      </c>
      <c r="M30" s="587">
        <v>16723.8</v>
      </c>
      <c r="N30" s="860">
        <v>3.9416878938997257</v>
      </c>
    </row>
    <row r="31" spans="2:14" s="64" customFormat="1">
      <c r="B31" s="249" t="s">
        <v>362</v>
      </c>
      <c r="C31" s="269"/>
      <c r="D31" s="862">
        <v>1413</v>
      </c>
      <c r="E31" s="862">
        <v>1620</v>
      </c>
      <c r="F31" s="863">
        <v>-12.777777777777777</v>
      </c>
      <c r="G31" s="270"/>
      <c r="H31" s="862">
        <v>2753</v>
      </c>
      <c r="I31" s="862">
        <v>3014</v>
      </c>
      <c r="J31" s="863">
        <v>-8.6595885865958895</v>
      </c>
      <c r="K31" s="270"/>
      <c r="L31" s="862">
        <v>7982</v>
      </c>
      <c r="M31" s="862">
        <v>8862</v>
      </c>
      <c r="N31" s="863">
        <v>-9.9300383660573246</v>
      </c>
    </row>
    <row r="32" spans="2:14" s="64" customFormat="1">
      <c r="B32" s="249" t="s">
        <v>369</v>
      </c>
      <c r="C32" s="269"/>
      <c r="D32" s="862">
        <v>12</v>
      </c>
      <c r="E32" s="862">
        <v>24</v>
      </c>
      <c r="F32" s="863">
        <v>-50</v>
      </c>
      <c r="G32" s="270"/>
      <c r="H32" s="862">
        <v>321</v>
      </c>
      <c r="I32" s="862">
        <v>330</v>
      </c>
      <c r="J32" s="863">
        <v>-2.7272727272727226</v>
      </c>
      <c r="K32" s="270"/>
      <c r="L32" s="862">
        <v>604</v>
      </c>
      <c r="M32" s="862">
        <v>398</v>
      </c>
      <c r="N32" s="863">
        <v>51.758793969849236</v>
      </c>
    </row>
    <row r="33" spans="2:15" s="64" customFormat="1">
      <c r="B33" s="249" t="s">
        <v>367</v>
      </c>
      <c r="C33" s="269"/>
      <c r="D33" s="862">
        <v>177</v>
      </c>
      <c r="E33" s="862">
        <v>109</v>
      </c>
      <c r="F33" s="863">
        <v>62.385321100917437</v>
      </c>
      <c r="G33" s="270"/>
      <c r="H33" s="862">
        <v>2713</v>
      </c>
      <c r="I33" s="862">
        <v>2182</v>
      </c>
      <c r="J33" s="863">
        <v>24.335472043996333</v>
      </c>
      <c r="K33" s="270"/>
      <c r="L33" s="862">
        <v>8673</v>
      </c>
      <c r="M33" s="862">
        <v>7220.7</v>
      </c>
      <c r="N33" s="863">
        <v>20.113008434085344</v>
      </c>
    </row>
    <row r="34" spans="2:15" s="64" customFormat="1">
      <c r="B34" s="250" t="s">
        <v>358</v>
      </c>
      <c r="C34" s="269"/>
      <c r="D34" s="862">
        <v>0</v>
      </c>
      <c r="E34" s="862" t="s">
        <v>403</v>
      </c>
      <c r="F34" s="863">
        <v>0</v>
      </c>
      <c r="G34" s="270"/>
      <c r="H34" s="865">
        <v>27</v>
      </c>
      <c r="I34" s="865">
        <v>0</v>
      </c>
      <c r="J34" s="866">
        <v>0</v>
      </c>
      <c r="K34" s="270"/>
      <c r="L34" s="865">
        <v>124</v>
      </c>
      <c r="M34" s="865">
        <v>243.1</v>
      </c>
      <c r="N34" s="866">
        <v>-48.992184286301935</v>
      </c>
    </row>
    <row r="35" spans="2:15" s="64" customFormat="1" ht="15.75" customHeight="1" thickBot="1">
      <c r="B35" s="369" t="s">
        <v>370</v>
      </c>
      <c r="C35" s="269"/>
      <c r="D35" s="867">
        <v>5162325</v>
      </c>
      <c r="E35" s="867">
        <v>5078343</v>
      </c>
      <c r="F35" s="868">
        <v>1.6537283913276468</v>
      </c>
      <c r="G35" s="869"/>
      <c r="H35" s="867">
        <v>16689.272250000002</v>
      </c>
      <c r="I35" s="867">
        <v>16144</v>
      </c>
      <c r="J35" s="868">
        <v>3.3775535802775147</v>
      </c>
      <c r="K35" s="869"/>
      <c r="L35" s="867">
        <v>50274.442765930246</v>
      </c>
      <c r="M35" s="867">
        <v>49363.8</v>
      </c>
      <c r="N35" s="868">
        <v>1.8447582356509118</v>
      </c>
    </row>
    <row r="36" spans="2:15" s="64" customFormat="1" ht="18" customHeight="1" thickBot="1">
      <c r="B36" s="608" t="s">
        <v>371</v>
      </c>
      <c r="C36" s="269"/>
      <c r="D36" s="870"/>
      <c r="E36" s="870"/>
      <c r="F36" s="871"/>
      <c r="G36" s="270"/>
      <c r="H36" s="587">
        <v>3470</v>
      </c>
      <c r="I36" s="587">
        <v>3264</v>
      </c>
      <c r="J36" s="872">
        <v>6.3112745098039325</v>
      </c>
      <c r="K36" s="270"/>
      <c r="L36" s="587">
        <v>10804</v>
      </c>
      <c r="M36" s="587">
        <v>10383</v>
      </c>
      <c r="N36" s="872">
        <v>4.0547048059327739</v>
      </c>
    </row>
    <row r="37" spans="2:15" s="64" customFormat="1" ht="18" customHeight="1">
      <c r="B37" s="251" t="s">
        <v>372</v>
      </c>
      <c r="C37" s="879"/>
      <c r="D37" s="873"/>
      <c r="E37" s="874"/>
      <c r="F37" s="875"/>
      <c r="G37" s="876"/>
      <c r="H37" s="271">
        <v>13219.272250000002</v>
      </c>
      <c r="I37" s="271">
        <v>12880</v>
      </c>
      <c r="J37" s="877">
        <v>2.6341013198757812</v>
      </c>
      <c r="K37" s="878"/>
      <c r="L37" s="271">
        <v>39470.442765930246</v>
      </c>
      <c r="M37" s="271">
        <v>38980.800000000003</v>
      </c>
      <c r="N37" s="877">
        <v>1.2561126655436627</v>
      </c>
      <c r="O37" s="823"/>
    </row>
    <row r="38" spans="2:15" s="64" customFormat="1" ht="81.75" customHeight="1">
      <c r="B38" s="1085" t="s">
        <v>373</v>
      </c>
      <c r="C38" s="1085"/>
      <c r="D38" s="1085"/>
      <c r="E38" s="1085"/>
      <c r="F38" s="1085"/>
      <c r="G38" s="1085"/>
      <c r="H38" s="1085"/>
      <c r="I38" s="1085"/>
      <c r="J38" s="1085"/>
      <c r="K38" s="1085"/>
      <c r="L38" s="1085"/>
      <c r="M38" s="1085"/>
      <c r="N38" s="1085"/>
    </row>
    <row r="39" spans="2:15" s="64" customFormat="1" ht="17.25" customHeight="1">
      <c r="B39" s="345"/>
      <c r="C39" s="345"/>
      <c r="D39" s="345"/>
      <c r="E39" s="345"/>
      <c r="F39" s="345"/>
      <c r="G39" s="345"/>
      <c r="H39" s="345"/>
      <c r="I39" s="345"/>
      <c r="J39" s="345"/>
      <c r="K39" s="345"/>
      <c r="L39" s="345"/>
      <c r="M39" s="345"/>
      <c r="N39" s="345"/>
    </row>
    <row r="40" spans="2:15" s="64" customFormat="1">
      <c r="B40" s="1076" t="s">
        <v>374</v>
      </c>
      <c r="C40" s="880"/>
      <c r="D40" s="1078" t="s">
        <v>375</v>
      </c>
      <c r="E40" s="1078"/>
      <c r="F40" s="1078"/>
      <c r="G40" s="881"/>
      <c r="H40" s="1079" t="s">
        <v>376</v>
      </c>
      <c r="I40" s="1079"/>
      <c r="J40" s="1079"/>
      <c r="K40" s="1079"/>
      <c r="L40" s="1079"/>
      <c r="M40" s="1079"/>
      <c r="N40" s="1079"/>
    </row>
    <row r="41" spans="2:15" s="64" customFormat="1">
      <c r="B41" s="1077"/>
      <c r="C41" s="272"/>
      <c r="D41" s="457">
        <f>D8</f>
        <v>45536</v>
      </c>
      <c r="E41" s="457">
        <f>E8</f>
        <v>45170</v>
      </c>
      <c r="F41" s="261" t="s">
        <v>5</v>
      </c>
      <c r="G41" s="261"/>
      <c r="H41" s="261" t="str">
        <f>H8</f>
        <v>3Q24</v>
      </c>
      <c r="I41" s="261" t="str">
        <f>I8</f>
        <v>3Q23</v>
      </c>
      <c r="J41" s="261" t="s">
        <v>5</v>
      </c>
      <c r="K41" s="261"/>
      <c r="L41" s="261" t="s">
        <v>3</v>
      </c>
      <c r="M41" s="261" t="s">
        <v>4</v>
      </c>
      <c r="N41" s="261" t="s">
        <v>5</v>
      </c>
    </row>
    <row r="42" spans="2:15" s="64" customFormat="1">
      <c r="B42" s="295" t="s">
        <v>261</v>
      </c>
      <c r="C42" s="162"/>
      <c r="D42" s="273">
        <v>4274234</v>
      </c>
      <c r="E42" s="273">
        <v>4190534</v>
      </c>
      <c r="F42" s="274">
        <v>1.9973588091636962</v>
      </c>
      <c r="G42" s="275"/>
      <c r="H42" s="273">
        <v>2274.5240309999999</v>
      </c>
      <c r="I42" s="273">
        <v>2119.003776</v>
      </c>
      <c r="J42" s="276">
        <v>7.3393099512815585</v>
      </c>
      <c r="K42" s="276"/>
      <c r="L42" s="273">
        <v>7376.3683839999994</v>
      </c>
      <c r="M42" s="273">
        <v>6487.505682</v>
      </c>
      <c r="N42" s="276">
        <v>13.701147183056905</v>
      </c>
    </row>
    <row r="43" spans="2:15" s="64" customFormat="1">
      <c r="B43" s="296" t="s">
        <v>262</v>
      </c>
      <c r="C43" s="36"/>
      <c r="D43" s="277">
        <v>68991</v>
      </c>
      <c r="E43" s="277">
        <v>69319</v>
      </c>
      <c r="F43" s="278">
        <v>-0.47317474285549777</v>
      </c>
      <c r="G43" s="279"/>
      <c r="H43" s="277">
        <v>3244.1667339999999</v>
      </c>
      <c r="I43" s="277">
        <v>3102.3657710000011</v>
      </c>
      <c r="J43" s="280">
        <v>4.5707364465374267</v>
      </c>
      <c r="K43" s="280"/>
      <c r="L43" s="277">
        <v>9495.559169999995</v>
      </c>
      <c r="M43" s="277">
        <v>9194.2729569999847</v>
      </c>
      <c r="N43" s="588">
        <v>3.2768900206582297</v>
      </c>
    </row>
    <row r="44" spans="2:15" s="64" customFormat="1">
      <c r="B44" s="297" t="s">
        <v>377</v>
      </c>
      <c r="C44" s="36"/>
      <c r="D44" s="281">
        <v>67319</v>
      </c>
      <c r="E44" s="281">
        <v>68090</v>
      </c>
      <c r="F44" s="278">
        <v>-1.1323248641503914</v>
      </c>
      <c r="G44" s="282"/>
      <c r="H44" s="283">
        <v>429.74607299999997</v>
      </c>
      <c r="I44" s="283">
        <v>490.07516200000003</v>
      </c>
      <c r="J44" s="278">
        <v>-12.310170699897672</v>
      </c>
      <c r="K44" s="278"/>
      <c r="L44" s="283">
        <v>1315.15257</v>
      </c>
      <c r="M44" s="283">
        <v>1463.5593040000001</v>
      </c>
      <c r="N44" s="589">
        <v>-10.140124393620075</v>
      </c>
    </row>
    <row r="45" spans="2:15" s="64" customFormat="1">
      <c r="B45" s="297" t="s">
        <v>378</v>
      </c>
      <c r="C45" s="36"/>
      <c r="D45" s="281">
        <v>1672</v>
      </c>
      <c r="E45" s="281">
        <v>1229</v>
      </c>
      <c r="F45" s="278">
        <v>36.04556550040683</v>
      </c>
      <c r="G45" s="282"/>
      <c r="H45" s="283">
        <v>2814.4206610000001</v>
      </c>
      <c r="I45" s="283">
        <v>2612.290609000001</v>
      </c>
      <c r="J45" s="278">
        <v>7.7376556537626318</v>
      </c>
      <c r="K45" s="278"/>
      <c r="L45" s="283">
        <v>8180.4065999999957</v>
      </c>
      <c r="M45" s="283">
        <v>7730.7136529999843</v>
      </c>
      <c r="N45" s="589">
        <v>5.8169655116575569</v>
      </c>
    </row>
    <row r="46" spans="2:15" s="64" customFormat="1">
      <c r="B46" s="296" t="s">
        <v>379</v>
      </c>
      <c r="C46" s="162"/>
      <c r="D46" s="277">
        <v>446640</v>
      </c>
      <c r="E46" s="277">
        <v>438443</v>
      </c>
      <c r="F46" s="280">
        <v>1.8695702748133813</v>
      </c>
      <c r="G46" s="279"/>
      <c r="H46" s="277">
        <v>1689.8114290000001</v>
      </c>
      <c r="I46" s="277">
        <v>1573.1625700000004</v>
      </c>
      <c r="J46" s="280">
        <v>7.4149271807299355</v>
      </c>
      <c r="K46" s="280"/>
      <c r="L46" s="277">
        <v>5498.1890689999873</v>
      </c>
      <c r="M46" s="277">
        <v>4947.3511890000045</v>
      </c>
      <c r="N46" s="588">
        <v>11.13399592947275</v>
      </c>
    </row>
    <row r="47" spans="2:15" s="64" customFormat="1">
      <c r="B47" s="297" t="s">
        <v>377</v>
      </c>
      <c r="C47" s="36"/>
      <c r="D47" s="281">
        <v>444466</v>
      </c>
      <c r="E47" s="281">
        <v>436796</v>
      </c>
      <c r="F47" s="278">
        <v>1.7559684612496351</v>
      </c>
      <c r="G47" s="282"/>
      <c r="H47" s="283">
        <v>1073.6490140000001</v>
      </c>
      <c r="I47" s="283">
        <v>1041.372161</v>
      </c>
      <c r="J47" s="278">
        <v>3.0994541825475341</v>
      </c>
      <c r="K47" s="278"/>
      <c r="L47" s="283">
        <v>3587.4142470000002</v>
      </c>
      <c r="M47" s="283">
        <v>3317.1580800000002</v>
      </c>
      <c r="N47" s="589">
        <v>8.147220014308143</v>
      </c>
    </row>
    <row r="48" spans="2:15" s="64" customFormat="1">
      <c r="B48" s="297" t="s">
        <v>378</v>
      </c>
      <c r="C48" s="36"/>
      <c r="D48" s="281">
        <v>2174</v>
      </c>
      <c r="E48" s="281">
        <v>1647</v>
      </c>
      <c r="F48" s="278">
        <v>31.99757134183363</v>
      </c>
      <c r="G48" s="282"/>
      <c r="H48" s="283">
        <v>616.16241500000001</v>
      </c>
      <c r="I48" s="283">
        <v>531.79040900000041</v>
      </c>
      <c r="J48" s="278">
        <v>15.865650183247194</v>
      </c>
      <c r="K48" s="278"/>
      <c r="L48" s="283">
        <v>1910.7748219999869</v>
      </c>
      <c r="M48" s="283">
        <v>1630.1931090000039</v>
      </c>
      <c r="N48" s="589">
        <v>17.211562940055479</v>
      </c>
    </row>
    <row r="49" spans="2:14" s="64" customFormat="1">
      <c r="B49" s="296" t="s">
        <v>264</v>
      </c>
      <c r="C49" s="162"/>
      <c r="D49" s="277">
        <v>317110</v>
      </c>
      <c r="E49" s="277">
        <v>325182</v>
      </c>
      <c r="F49" s="280">
        <v>-2.4823022184499721</v>
      </c>
      <c r="G49" s="279"/>
      <c r="H49" s="277">
        <v>615.42048599999987</v>
      </c>
      <c r="I49" s="277">
        <v>569.71756000000005</v>
      </c>
      <c r="J49" s="280">
        <v>8.0220321802964669</v>
      </c>
      <c r="K49" s="280"/>
      <c r="L49" s="277">
        <v>2055.7157569999999</v>
      </c>
      <c r="M49" s="277">
        <v>1873.5945510000001</v>
      </c>
      <c r="N49" s="280">
        <v>9.7204171469646781</v>
      </c>
    </row>
    <row r="50" spans="2:14" s="64" customFormat="1">
      <c r="B50" s="297" t="s">
        <v>377</v>
      </c>
      <c r="C50" s="36"/>
      <c r="D50" s="281">
        <v>317008</v>
      </c>
      <c r="E50" s="281">
        <v>325111</v>
      </c>
      <c r="F50" s="278">
        <v>-2.4923795257619674</v>
      </c>
      <c r="G50" s="282"/>
      <c r="H50" s="283">
        <v>564.55672499999991</v>
      </c>
      <c r="I50" s="283">
        <v>530.18343700000003</v>
      </c>
      <c r="J50" s="278">
        <v>6.4832821248619776</v>
      </c>
      <c r="K50" s="278"/>
      <c r="L50" s="283">
        <v>1901.856352</v>
      </c>
      <c r="M50" s="283">
        <v>1754.065472</v>
      </c>
      <c r="N50" s="589">
        <v>8.4256193602333163</v>
      </c>
    </row>
    <row r="51" spans="2:14" s="64" customFormat="1">
      <c r="B51" s="297" t="s">
        <v>378</v>
      </c>
      <c r="C51" s="36"/>
      <c r="D51" s="281">
        <v>102</v>
      </c>
      <c r="E51" s="281">
        <v>71</v>
      </c>
      <c r="F51" s="278">
        <v>43.661971830985927</v>
      </c>
      <c r="G51" s="282"/>
      <c r="H51" s="283">
        <v>50.863760999999997</v>
      </c>
      <c r="I51" s="283">
        <v>39.534123000000008</v>
      </c>
      <c r="J51" s="278">
        <v>28.657871075070986</v>
      </c>
      <c r="K51" s="278"/>
      <c r="L51" s="283">
        <v>153.85940499999987</v>
      </c>
      <c r="M51" s="283">
        <v>119.5290790000001</v>
      </c>
      <c r="N51" s="589">
        <v>28.721317262052803</v>
      </c>
    </row>
    <row r="52" spans="2:14" s="64" customFormat="1">
      <c r="B52" s="296" t="s">
        <v>380</v>
      </c>
      <c r="C52" s="162"/>
      <c r="D52" s="277">
        <v>56442</v>
      </c>
      <c r="E52" s="277">
        <v>54844</v>
      </c>
      <c r="F52" s="280">
        <v>2.9137189118226159</v>
      </c>
      <c r="G52" s="279"/>
      <c r="H52" s="277">
        <v>609.57300999999995</v>
      </c>
      <c r="I52" s="277">
        <v>593.09899799999994</v>
      </c>
      <c r="J52" s="280">
        <v>2.7776158879971646</v>
      </c>
      <c r="K52" s="280"/>
      <c r="L52" s="277">
        <v>1905.48119</v>
      </c>
      <c r="M52" s="277">
        <v>1835.610332</v>
      </c>
      <c r="N52" s="588">
        <v>3.8064101504523551</v>
      </c>
    </row>
    <row r="53" spans="2:14" s="64" customFormat="1">
      <c r="B53" s="297" t="s">
        <v>377</v>
      </c>
      <c r="C53" s="36"/>
      <c r="D53" s="281">
        <v>56234</v>
      </c>
      <c r="E53" s="281">
        <v>54832</v>
      </c>
      <c r="F53" s="278">
        <v>2.556901079661511</v>
      </c>
      <c r="G53" s="282"/>
      <c r="H53" s="283">
        <v>555.79640699999993</v>
      </c>
      <c r="I53" s="283">
        <v>591.41373999999996</v>
      </c>
      <c r="J53" s="278">
        <v>-6.02240539761556</v>
      </c>
      <c r="K53" s="278"/>
      <c r="L53" s="283">
        <v>1829.3756189999999</v>
      </c>
      <c r="M53" s="283">
        <v>1830.375266</v>
      </c>
      <c r="N53" s="589">
        <v>-5.4614319728252259E-2</v>
      </c>
    </row>
    <row r="54" spans="2:14" s="64" customFormat="1">
      <c r="B54" s="298" t="s">
        <v>378</v>
      </c>
      <c r="C54" s="36"/>
      <c r="D54" s="284">
        <v>208</v>
      </c>
      <c r="E54" s="284">
        <v>12</v>
      </c>
      <c r="F54" s="285">
        <v>1633.3333333333333</v>
      </c>
      <c r="G54" s="282"/>
      <c r="H54" s="286">
        <v>53.776603000000001</v>
      </c>
      <c r="I54" s="286">
        <v>1.6852580000000001</v>
      </c>
      <c r="J54" s="287">
        <v>0</v>
      </c>
      <c r="K54" s="287"/>
      <c r="L54" s="286">
        <v>76.105570999999983</v>
      </c>
      <c r="M54" s="286">
        <v>5.2350659999999998</v>
      </c>
      <c r="N54" s="287">
        <v>0</v>
      </c>
    </row>
    <row r="55" spans="2:14" s="64" customFormat="1">
      <c r="B55" s="295" t="s">
        <v>381</v>
      </c>
      <c r="C55" s="162"/>
      <c r="D55" s="273">
        <v>5159261</v>
      </c>
      <c r="E55" s="273">
        <v>5075363</v>
      </c>
      <c r="F55" s="288">
        <v>1.6530443241202564</v>
      </c>
      <c r="G55" s="279"/>
      <c r="H55" s="273">
        <v>4898.27225</v>
      </c>
      <c r="I55" s="273">
        <v>4772.0482759999995</v>
      </c>
      <c r="J55" s="276">
        <v>2.6450690919204822</v>
      </c>
      <c r="K55" s="276"/>
      <c r="L55" s="273">
        <v>16010.167172000001</v>
      </c>
      <c r="M55" s="273">
        <v>14852.663804</v>
      </c>
      <c r="N55" s="590">
        <v>7.7932375180287394</v>
      </c>
    </row>
    <row r="56" spans="2:14" s="64" customFormat="1">
      <c r="B56" s="296" t="s">
        <v>382</v>
      </c>
      <c r="C56" s="162"/>
      <c r="D56" s="277">
        <v>4156</v>
      </c>
      <c r="E56" s="277">
        <v>2959</v>
      </c>
      <c r="F56" s="289">
        <v>40.452855694491376</v>
      </c>
      <c r="G56" s="279"/>
      <c r="H56" s="277">
        <v>3535.2234399999998</v>
      </c>
      <c r="I56" s="277">
        <v>3185.3003990000016</v>
      </c>
      <c r="J56" s="280">
        <v>10.985558571174447</v>
      </c>
      <c r="K56" s="280"/>
      <c r="L56" s="277">
        <v>10321.146397999983</v>
      </c>
      <c r="M56" s="277">
        <v>9485.670906999987</v>
      </c>
      <c r="N56" s="280">
        <v>8.8077638281067969</v>
      </c>
    </row>
    <row r="57" spans="2:14" s="64" customFormat="1">
      <c r="B57" s="299" t="s">
        <v>383</v>
      </c>
      <c r="C57" s="162"/>
      <c r="D57" s="290">
        <v>7</v>
      </c>
      <c r="E57" s="290">
        <v>7</v>
      </c>
      <c r="F57" s="280">
        <v>0</v>
      </c>
      <c r="G57" s="279"/>
      <c r="H57" s="246">
        <v>253.45456899999999</v>
      </c>
      <c r="I57" s="246">
        <v>238.09522200000001</v>
      </c>
      <c r="J57" s="291">
        <v>6.550926176082605</v>
      </c>
      <c r="K57" s="291"/>
      <c r="L57" s="246">
        <v>752.04222399999901</v>
      </c>
      <c r="M57" s="246">
        <v>697.73516799999902</v>
      </c>
      <c r="N57" s="591">
        <v>7.7833336329694802</v>
      </c>
    </row>
    <row r="58" spans="2:14" s="64" customFormat="1">
      <c r="B58" s="300" t="s">
        <v>384</v>
      </c>
      <c r="C58" s="292"/>
      <c r="D58" s="247">
        <v>5163424</v>
      </c>
      <c r="E58" s="247">
        <v>5078329</v>
      </c>
      <c r="F58" s="293">
        <v>1.6756496083652817</v>
      </c>
      <c r="G58" s="294"/>
      <c r="H58" s="247">
        <v>8686.9502589999993</v>
      </c>
      <c r="I58" s="247">
        <v>8195.443897000001</v>
      </c>
      <c r="J58" s="293">
        <v>5.9973122649270794</v>
      </c>
      <c r="K58" s="293"/>
      <c r="L58" s="247">
        <v>27083.355793999985</v>
      </c>
      <c r="M58" s="247">
        <v>25036.069878999988</v>
      </c>
      <c r="N58" s="293">
        <v>8.1773454255982934</v>
      </c>
    </row>
    <row r="59" spans="2:14" s="64" customFormat="1">
      <c r="B59" s="299" t="s">
        <v>385</v>
      </c>
      <c r="C59" s="301"/>
      <c r="D59" s="592">
        <v>383261</v>
      </c>
      <c r="E59" s="592">
        <v>293245</v>
      </c>
      <c r="F59" s="593">
        <v>30.696516564647315</v>
      </c>
      <c r="G59" s="294"/>
      <c r="H59" s="277">
        <v>-581.35269799999992</v>
      </c>
      <c r="I59" s="277">
        <v>-427.640897</v>
      </c>
      <c r="J59" s="280">
        <v>35.944130245335245</v>
      </c>
      <c r="K59" s="280"/>
      <c r="L59" s="277">
        <v>-1859.4069119999999</v>
      </c>
      <c r="M59" s="277">
        <v>-1279.6979820000001</v>
      </c>
      <c r="N59" s="280">
        <v>45.300448867942308</v>
      </c>
    </row>
    <row r="60" spans="2:14" s="64" customFormat="1">
      <c r="B60" s="883" t="s">
        <v>386</v>
      </c>
      <c r="C60" s="409"/>
      <c r="D60" s="884"/>
      <c r="E60" s="884"/>
      <c r="F60" s="885"/>
      <c r="G60" s="886"/>
      <c r="H60" s="884">
        <v>8105.5975609999996</v>
      </c>
      <c r="I60" s="884">
        <v>7766.8030000000008</v>
      </c>
      <c r="J60" s="887">
        <v>4.3620851591059884</v>
      </c>
      <c r="K60" s="887"/>
      <c r="L60" s="884">
        <v>25223.948881999986</v>
      </c>
      <c r="M60" s="884">
        <v>23756.371896999986</v>
      </c>
      <c r="N60" s="887">
        <v>6.1776141212258384</v>
      </c>
    </row>
    <row r="61" spans="2:14">
      <c r="C61" s="882"/>
      <c r="G61" s="882"/>
    </row>
  </sheetData>
  <mergeCells count="7">
    <mergeCell ref="B40:B41"/>
    <mergeCell ref="D40:F40"/>
    <mergeCell ref="H40:N40"/>
    <mergeCell ref="B7:B8"/>
    <mergeCell ref="D7:F7"/>
    <mergeCell ref="H7:N7"/>
    <mergeCell ref="B38:N38"/>
  </mergeCells>
  <pageMargins left="0.25" right="0.25" top="0.75" bottom="0.75" header="0.3" footer="0.3"/>
  <pageSetup paperSize="9" scale="6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3">
    <pageSetUpPr fitToPage="1"/>
  </sheetPr>
  <dimension ref="B4:K52"/>
  <sheetViews>
    <sheetView showGridLines="0" zoomScaleNormal="100" zoomScaleSheetLayoutView="80" workbookViewId="0">
      <selection activeCell="D45" sqref="D45:F51"/>
    </sheetView>
  </sheetViews>
  <sheetFormatPr defaultColWidth="9.140625" defaultRowHeight="15"/>
  <cols>
    <col min="1" max="1" width="2.5703125" style="1" customWidth="1"/>
    <col min="2" max="2" width="58.5703125" style="1" customWidth="1"/>
    <col min="3" max="3" width="16.28515625" style="1" customWidth="1"/>
    <col min="4" max="5" width="18.140625" style="1" customWidth="1"/>
    <col min="6" max="6" width="16.28515625" style="1" customWidth="1"/>
    <col min="7" max="7" width="10" style="64" customWidth="1"/>
    <col min="8" max="8" width="11.28515625" style="64" customWidth="1"/>
    <col min="9" max="9" width="10.7109375" style="64" customWidth="1"/>
    <col min="10" max="10" width="4.140625" style="1" customWidth="1"/>
    <col min="11" max="11" width="9.140625" style="1"/>
    <col min="12" max="12" width="14.140625" style="1" customWidth="1"/>
    <col min="13" max="13" width="16.5703125" style="1" customWidth="1"/>
    <col min="14" max="16384" width="9.140625" style="1"/>
  </cols>
  <sheetData>
    <row r="4" spans="2:10" ht="35.25" customHeight="1"/>
    <row r="5" spans="2:10">
      <c r="B5" s="5"/>
      <c r="C5" s="5"/>
      <c r="D5" s="5"/>
      <c r="E5" s="5"/>
      <c r="F5" s="6"/>
      <c r="G5" s="771"/>
      <c r="J5" s="3"/>
    </row>
    <row r="6" spans="2:10" ht="15" customHeight="1">
      <c r="B6" s="1092" t="s">
        <v>387</v>
      </c>
      <c r="C6" s="122" t="s">
        <v>388</v>
      </c>
      <c r="D6" s="1095">
        <f>+'III - ENERGY MARKET'!D41</f>
        <v>45536</v>
      </c>
      <c r="E6" s="1095">
        <f>+'III - ENERGY MARKET'!E41</f>
        <v>45170</v>
      </c>
      <c r="F6" s="1097" t="s">
        <v>5</v>
      </c>
      <c r="G6" s="1086" t="s">
        <v>389</v>
      </c>
      <c r="H6" s="1088" t="s">
        <v>390</v>
      </c>
      <c r="I6" s="1089"/>
      <c r="J6" s="16"/>
    </row>
    <row r="7" spans="2:10">
      <c r="B7" s="1093"/>
      <c r="C7" s="123" t="s">
        <v>391</v>
      </c>
      <c r="D7" s="1096"/>
      <c r="E7" s="1096"/>
      <c r="F7" s="1098"/>
      <c r="G7" s="1087"/>
      <c r="H7" s="1090"/>
      <c r="I7" s="1091"/>
      <c r="J7" s="16"/>
    </row>
    <row r="8" spans="2:10">
      <c r="B8" s="124" t="s">
        <v>392</v>
      </c>
      <c r="C8" s="534"/>
      <c r="D8" s="535"/>
      <c r="E8" s="535"/>
      <c r="F8" s="623"/>
      <c r="G8" s="536"/>
      <c r="I8" s="768"/>
      <c r="J8" s="17"/>
    </row>
    <row r="9" spans="2:10">
      <c r="B9" s="125" t="s">
        <v>393</v>
      </c>
      <c r="C9" s="923">
        <v>67.150000000000006</v>
      </c>
      <c r="D9" s="924">
        <v>299.79000000000002</v>
      </c>
      <c r="E9" s="924">
        <v>287.48</v>
      </c>
      <c r="F9" s="719">
        <v>4.2820370112703454E-2</v>
      </c>
      <c r="G9" s="769" t="s">
        <v>394</v>
      </c>
      <c r="H9" s="779" t="s">
        <v>844</v>
      </c>
      <c r="I9" s="779" t="s">
        <v>845</v>
      </c>
    </row>
    <row r="10" spans="2:10">
      <c r="B10" s="125" t="s">
        <v>395</v>
      </c>
      <c r="C10" s="923">
        <v>7.8</v>
      </c>
      <c r="D10" s="924">
        <v>314.83999999999997</v>
      </c>
      <c r="E10" s="924">
        <v>308.79000000000002</v>
      </c>
      <c r="F10" s="719">
        <v>1.9592603387415197E-2</v>
      </c>
      <c r="G10" s="769" t="s">
        <v>394</v>
      </c>
      <c r="H10" s="780" t="s">
        <v>396</v>
      </c>
      <c r="I10" s="780" t="s">
        <v>846</v>
      </c>
    </row>
    <row r="11" spans="2:10">
      <c r="B11" s="126" t="s">
        <v>397</v>
      </c>
      <c r="C11" s="923">
        <v>128.52000000000001</v>
      </c>
      <c r="D11" s="924">
        <v>228.36</v>
      </c>
      <c r="E11" s="924">
        <v>218.79</v>
      </c>
      <c r="F11" s="719">
        <v>4.3740573152337925E-2</v>
      </c>
      <c r="G11" s="769" t="s">
        <v>398</v>
      </c>
      <c r="H11" s="780" t="s">
        <v>399</v>
      </c>
      <c r="I11" s="780" t="s">
        <v>847</v>
      </c>
    </row>
    <row r="12" spans="2:10">
      <c r="B12" s="126" t="s">
        <v>400</v>
      </c>
      <c r="C12" s="923">
        <v>37.17</v>
      </c>
      <c r="D12" s="924">
        <v>237.22</v>
      </c>
      <c r="E12" s="924">
        <v>226.92</v>
      </c>
      <c r="F12" s="719">
        <v>4.5390445972148807E-2</v>
      </c>
      <c r="G12" s="769" t="s">
        <v>398</v>
      </c>
      <c r="H12" s="780" t="s">
        <v>848</v>
      </c>
      <c r="I12" s="780" t="s">
        <v>401</v>
      </c>
    </row>
    <row r="13" spans="2:10">
      <c r="B13" s="126" t="s">
        <v>812</v>
      </c>
      <c r="C13" s="923"/>
      <c r="D13" s="924"/>
      <c r="E13" s="924">
        <v>252.99</v>
      </c>
      <c r="F13" s="928" t="s">
        <v>403</v>
      </c>
      <c r="G13" s="928" t="s">
        <v>403</v>
      </c>
      <c r="H13" s="928" t="s">
        <v>403</v>
      </c>
      <c r="I13" s="928" t="s">
        <v>403</v>
      </c>
    </row>
    <row r="14" spans="2:10">
      <c r="B14" s="126" t="s">
        <v>402</v>
      </c>
      <c r="C14" s="925">
        <v>15.56</v>
      </c>
      <c r="D14" s="924">
        <v>262.14</v>
      </c>
      <c r="E14" s="924"/>
      <c r="F14" s="928" t="s">
        <v>403</v>
      </c>
      <c r="G14" s="769" t="s">
        <v>403</v>
      </c>
      <c r="H14" s="769" t="s">
        <v>403</v>
      </c>
      <c r="I14" s="769" t="s">
        <v>403</v>
      </c>
    </row>
    <row r="15" spans="2:10">
      <c r="B15" s="127" t="s">
        <v>404</v>
      </c>
      <c r="C15" s="925"/>
      <c r="D15" s="924"/>
      <c r="E15" s="924"/>
      <c r="F15" s="719"/>
      <c r="G15" s="764"/>
      <c r="H15" s="764"/>
      <c r="I15" s="764"/>
    </row>
    <row r="16" spans="2:10">
      <c r="B16" s="128" t="s">
        <v>405</v>
      </c>
      <c r="C16" s="926">
        <v>14.44</v>
      </c>
      <c r="D16" s="927">
        <v>282.75</v>
      </c>
      <c r="E16" s="927">
        <v>273.04000000000002</v>
      </c>
      <c r="F16" s="719">
        <v>3.5562554937005553E-2</v>
      </c>
      <c r="G16" s="769" t="s">
        <v>403</v>
      </c>
      <c r="H16" s="769" t="s">
        <v>403</v>
      </c>
      <c r="I16" s="769" t="s">
        <v>403</v>
      </c>
    </row>
    <row r="17" spans="2:10">
      <c r="B17" s="129" t="s">
        <v>406</v>
      </c>
      <c r="C17" s="776">
        <v>270.64</v>
      </c>
      <c r="D17" s="777">
        <v>254.63624556606567</v>
      </c>
      <c r="E17" s="777">
        <v>229.85903340230567</v>
      </c>
      <c r="F17" s="778">
        <v>0.10779307559513751</v>
      </c>
      <c r="G17" s="770" t="s">
        <v>403</v>
      </c>
      <c r="H17" s="770" t="s">
        <v>403</v>
      </c>
      <c r="I17" s="770" t="s">
        <v>403</v>
      </c>
    </row>
    <row r="18" spans="2:10">
      <c r="B18" s="131" t="s">
        <v>407</v>
      </c>
      <c r="C18" s="132"/>
      <c r="D18" s="133"/>
      <c r="E18" s="133"/>
      <c r="F18" s="134"/>
      <c r="G18" s="772"/>
      <c r="J18" s="14"/>
    </row>
    <row r="19" spans="2:10" ht="24.75" customHeight="1">
      <c r="B19" s="1094" t="s">
        <v>408</v>
      </c>
      <c r="C19" s="1094"/>
      <c r="D19" s="1094"/>
      <c r="E19" s="1094"/>
      <c r="F19" s="1099"/>
      <c r="G19" s="773"/>
      <c r="I19" s="55"/>
    </row>
    <row r="20" spans="2:10">
      <c r="B20" s="135"/>
      <c r="C20" s="136"/>
      <c r="D20" s="137"/>
      <c r="E20" s="137"/>
      <c r="F20" s="138"/>
      <c r="G20" s="773"/>
    </row>
    <row r="21" spans="2:10">
      <c r="B21" s="1092" t="s">
        <v>409</v>
      </c>
      <c r="C21" s="122" t="s">
        <v>388</v>
      </c>
      <c r="D21" s="1095">
        <f>+D6</f>
        <v>45536</v>
      </c>
      <c r="E21" s="1095">
        <f>+E6</f>
        <v>45170</v>
      </c>
      <c r="F21" s="1097" t="s">
        <v>5</v>
      </c>
      <c r="G21" s="773"/>
    </row>
    <row r="22" spans="2:10">
      <c r="B22" s="1093"/>
      <c r="C22" s="123" t="s">
        <v>391</v>
      </c>
      <c r="D22" s="1096"/>
      <c r="E22" s="1096"/>
      <c r="F22" s="1098"/>
      <c r="G22" s="773"/>
    </row>
    <row r="23" spans="2:10">
      <c r="B23" s="139" t="s">
        <v>410</v>
      </c>
      <c r="C23" s="720">
        <v>492.3</v>
      </c>
      <c r="D23" s="721">
        <v>235.82</v>
      </c>
      <c r="E23" s="721">
        <v>233.13</v>
      </c>
      <c r="F23" s="781">
        <v>1.1538626517393791E-2</v>
      </c>
      <c r="G23" s="773"/>
    </row>
    <row r="24" spans="2:10">
      <c r="B24" s="140" t="s">
        <v>411</v>
      </c>
      <c r="C24" s="722">
        <v>68.900000000000006</v>
      </c>
      <c r="D24" s="723">
        <v>313.22000000000003</v>
      </c>
      <c r="E24" s="723">
        <v>301.38</v>
      </c>
      <c r="F24" s="782">
        <v>3.9285951290729315E-2</v>
      </c>
      <c r="G24" s="773"/>
    </row>
    <row r="25" spans="2:10">
      <c r="B25" s="140" t="s">
        <v>412</v>
      </c>
      <c r="C25" s="722">
        <v>43.9</v>
      </c>
      <c r="D25" s="723">
        <v>313.86</v>
      </c>
      <c r="E25" s="723">
        <v>202.73</v>
      </c>
      <c r="F25" s="782">
        <v>0.54816751344152337</v>
      </c>
      <c r="G25" s="773"/>
    </row>
    <row r="26" spans="2:10">
      <c r="B26" s="140" t="s">
        <v>413</v>
      </c>
      <c r="C26" s="722">
        <v>56.8</v>
      </c>
      <c r="D26" s="723">
        <v>322.93</v>
      </c>
      <c r="E26" s="723">
        <v>310.73</v>
      </c>
      <c r="F26" s="782">
        <v>3.9262382132397855E-2</v>
      </c>
      <c r="G26" s="773"/>
    </row>
    <row r="27" spans="2:10">
      <c r="B27" s="140" t="s">
        <v>414</v>
      </c>
      <c r="C27" s="722">
        <v>53.7</v>
      </c>
      <c r="D27" s="723">
        <v>307.29000000000002</v>
      </c>
      <c r="E27" s="723">
        <v>263.42</v>
      </c>
      <c r="F27" s="782">
        <v>0.16654012603446966</v>
      </c>
      <c r="G27" s="773"/>
    </row>
    <row r="28" spans="2:10">
      <c r="B28" s="140" t="s">
        <v>415</v>
      </c>
      <c r="C28" s="722">
        <v>107.5</v>
      </c>
      <c r="D28" s="723">
        <v>293.64999999999998</v>
      </c>
      <c r="E28" s="723">
        <v>177.61</v>
      </c>
      <c r="F28" s="782">
        <v>0.6533415911266256</v>
      </c>
      <c r="G28" s="773"/>
    </row>
    <row r="29" spans="2:10">
      <c r="B29" s="140" t="s">
        <v>416</v>
      </c>
      <c r="C29" s="722">
        <v>26.6</v>
      </c>
      <c r="D29" s="723">
        <v>229.47</v>
      </c>
      <c r="E29" s="723">
        <v>119.38</v>
      </c>
      <c r="F29" s="782">
        <v>0.9221812698944547</v>
      </c>
      <c r="G29" s="773"/>
    </row>
    <row r="30" spans="2:10">
      <c r="B30" s="140" t="s">
        <v>417</v>
      </c>
      <c r="C30" s="722">
        <v>97.5</v>
      </c>
      <c r="D30" s="723">
        <v>347.53</v>
      </c>
      <c r="E30" s="723">
        <v>348.35</v>
      </c>
      <c r="F30" s="782">
        <v>-2.3539543562510756E-3</v>
      </c>
      <c r="G30" s="773"/>
    </row>
    <row r="31" spans="2:10">
      <c r="B31" s="140" t="s">
        <v>418</v>
      </c>
      <c r="C31" s="722">
        <v>438.5</v>
      </c>
      <c r="D31" s="723">
        <v>179.84</v>
      </c>
      <c r="E31" s="723">
        <v>162.72999999999999</v>
      </c>
      <c r="F31" s="782">
        <v>0.10514348921526473</v>
      </c>
      <c r="G31" s="773"/>
    </row>
    <row r="32" spans="2:10">
      <c r="B32" s="140" t="s">
        <v>419</v>
      </c>
      <c r="C32" s="722">
        <v>135.69999999999999</v>
      </c>
      <c r="D32" s="723">
        <v>200.41</v>
      </c>
      <c r="E32" s="723">
        <v>192.84</v>
      </c>
      <c r="F32" s="782">
        <v>3.9255341215515438E-2</v>
      </c>
      <c r="G32" s="773"/>
    </row>
    <row r="33" spans="2:11">
      <c r="B33" s="140" t="s">
        <v>420</v>
      </c>
      <c r="C33" s="722">
        <v>225.8</v>
      </c>
      <c r="D33" s="723">
        <v>176.33</v>
      </c>
      <c r="E33" s="723">
        <v>169.67</v>
      </c>
      <c r="F33" s="782">
        <v>3.925266694171059E-2</v>
      </c>
      <c r="G33" s="773"/>
    </row>
    <row r="34" spans="2:11">
      <c r="B34" s="141" t="s">
        <v>421</v>
      </c>
      <c r="C34" s="724">
        <v>542.1</v>
      </c>
      <c r="D34" s="723">
        <v>310.43</v>
      </c>
      <c r="E34" s="725">
        <v>210.79</v>
      </c>
      <c r="F34" s="782">
        <v>0.47269794582285707</v>
      </c>
      <c r="G34" s="773"/>
    </row>
    <row r="35" spans="2:11">
      <c r="B35" s="142" t="s">
        <v>422</v>
      </c>
      <c r="C35" s="726">
        <v>2289.3000000000002</v>
      </c>
      <c r="D35" s="727">
        <v>249.86</v>
      </c>
      <c r="E35" s="728">
        <v>209.67</v>
      </c>
      <c r="F35" s="783">
        <v>0.19168216721514786</v>
      </c>
      <c r="G35" s="773"/>
    </row>
    <row r="36" spans="2:11" ht="9.75" customHeight="1">
      <c r="B36" s="757" t="s">
        <v>423</v>
      </c>
      <c r="C36" s="143"/>
      <c r="D36" s="144"/>
      <c r="E36" s="256"/>
      <c r="F36" s="145"/>
      <c r="G36" s="773"/>
    </row>
    <row r="37" spans="2:11" ht="9.75" customHeight="1">
      <c r="B37" s="757" t="s">
        <v>424</v>
      </c>
      <c r="C37" s="257"/>
      <c r="D37" s="258"/>
      <c r="E37" s="134"/>
      <c r="F37" s="146"/>
      <c r="G37" s="773"/>
      <c r="J37" s="14"/>
    </row>
    <row r="38" spans="2:11" ht="9.75" customHeight="1">
      <c r="B38" s="757" t="s">
        <v>425</v>
      </c>
      <c r="C38" s="147"/>
      <c r="D38" s="148"/>
      <c r="E38" s="149"/>
      <c r="F38" s="150"/>
      <c r="G38" s="773"/>
      <c r="J38" s="16"/>
    </row>
    <row r="39" spans="2:11" ht="9.75" customHeight="1">
      <c r="B39" s="757" t="s">
        <v>426</v>
      </c>
      <c r="C39" s="151"/>
      <c r="D39" s="152"/>
      <c r="E39" s="149"/>
      <c r="F39" s="150"/>
      <c r="G39" s="773"/>
      <c r="J39" s="16"/>
    </row>
    <row r="40" spans="2:11" ht="13.5" customHeight="1">
      <c r="B40" s="757" t="s">
        <v>427</v>
      </c>
      <c r="C40" s="151"/>
      <c r="D40" s="152"/>
      <c r="E40" s="149"/>
      <c r="F40" s="150"/>
      <c r="G40" s="773"/>
      <c r="J40" s="16"/>
    </row>
    <row r="41" spans="2:11" ht="24" customHeight="1">
      <c r="B41" s="1094" t="s">
        <v>428</v>
      </c>
      <c r="C41" s="1094"/>
      <c r="D41" s="1094"/>
      <c r="E41" s="1094"/>
      <c r="F41" s="1094"/>
      <c r="G41" s="774"/>
      <c r="J41" s="16"/>
    </row>
    <row r="42" spans="2:11">
      <c r="B42" s="153"/>
      <c r="C42" s="154"/>
      <c r="D42" s="149"/>
      <c r="E42" s="149"/>
      <c r="F42" s="149"/>
      <c r="G42" s="161"/>
      <c r="J42" s="15"/>
    </row>
    <row r="43" spans="2:11">
      <c r="B43" s="1092" t="s">
        <v>429</v>
      </c>
      <c r="C43" s="122"/>
      <c r="D43" s="1095">
        <f>+D21</f>
        <v>45536</v>
      </c>
      <c r="E43" s="1095">
        <f>+E21</f>
        <v>45170</v>
      </c>
      <c r="F43" s="1097" t="s">
        <v>5</v>
      </c>
      <c r="G43" s="161"/>
      <c r="J43" s="18"/>
    </row>
    <row r="44" spans="2:11">
      <c r="B44" s="1093"/>
      <c r="C44" s="123"/>
      <c r="D44" s="1096"/>
      <c r="E44" s="1096"/>
      <c r="F44" s="1098"/>
      <c r="G44" s="161"/>
    </row>
    <row r="45" spans="2:11">
      <c r="B45" s="155" t="s">
        <v>262</v>
      </c>
      <c r="C45" s="156"/>
      <c r="D45" s="929">
        <v>551.30385197201599</v>
      </c>
      <c r="E45" s="930">
        <v>560.60720247132269</v>
      </c>
      <c r="F45" s="931">
        <v>-1.6595131953879294E-2</v>
      </c>
      <c r="G45" s="161"/>
      <c r="K45" s="537"/>
    </row>
    <row r="46" spans="2:11">
      <c r="B46" s="157" t="s">
        <v>261</v>
      </c>
      <c r="C46" s="158"/>
      <c r="D46" s="932">
        <v>527.33860469081571</v>
      </c>
      <c r="E46" s="933">
        <v>558.2797025271334</v>
      </c>
      <c r="F46" s="782">
        <v>-5.5422215237735384E-2</v>
      </c>
      <c r="G46" s="161"/>
      <c r="K46" s="537"/>
    </row>
    <row r="47" spans="2:11">
      <c r="B47" s="157" t="s">
        <v>379</v>
      </c>
      <c r="C47" s="158"/>
      <c r="D47" s="932">
        <v>583.05671910476008</v>
      </c>
      <c r="E47" s="933">
        <v>634.06813284941438</v>
      </c>
      <c r="F47" s="782">
        <v>-8.0450997458926143E-2</v>
      </c>
      <c r="G47" s="161"/>
      <c r="K47" s="537"/>
    </row>
    <row r="48" spans="2:11">
      <c r="B48" s="157" t="s">
        <v>264</v>
      </c>
      <c r="C48" s="158"/>
      <c r="D48" s="932">
        <v>575.85077724344933</v>
      </c>
      <c r="E48" s="933">
        <v>608.37706155690626</v>
      </c>
      <c r="F48" s="782">
        <v>-5.3464021523458638E-2</v>
      </c>
      <c r="G48" s="161"/>
      <c r="H48" s="775"/>
      <c r="K48" s="537"/>
    </row>
    <row r="49" spans="2:11">
      <c r="B49" s="159" t="s">
        <v>245</v>
      </c>
      <c r="C49" s="160"/>
      <c r="D49" s="932">
        <v>590.54811747748624</v>
      </c>
      <c r="E49" s="933">
        <v>456.4100799159512</v>
      </c>
      <c r="F49" s="782">
        <v>0.29389806111696037</v>
      </c>
      <c r="G49" s="161"/>
      <c r="K49" s="537"/>
    </row>
    <row r="50" spans="2:11">
      <c r="B50" s="129" t="s">
        <v>430</v>
      </c>
      <c r="C50" s="130"/>
      <c r="D50" s="934">
        <v>601.56365953477791</v>
      </c>
      <c r="E50" s="935">
        <v>623.44910597931096</v>
      </c>
      <c r="F50" s="936">
        <v>-3.5103822003490492E-2</v>
      </c>
      <c r="G50" s="161"/>
    </row>
    <row r="51" spans="2:11">
      <c r="B51" s="129" t="s">
        <v>431</v>
      </c>
      <c r="C51" s="130"/>
      <c r="D51" s="937">
        <v>40.016361560749914</v>
      </c>
      <c r="E51" s="938">
        <v>37.856638474529738</v>
      </c>
      <c r="F51" s="936">
        <v>5.7050049165703332E-2</v>
      </c>
      <c r="G51" s="161"/>
    </row>
    <row r="52" spans="2:11">
      <c r="B52" s="161" t="s">
        <v>432</v>
      </c>
      <c r="C52" s="154"/>
      <c r="D52" s="161"/>
      <c r="E52" s="149"/>
      <c r="F52" s="149"/>
      <c r="G52" s="161"/>
    </row>
  </sheetData>
  <mergeCells count="16">
    <mergeCell ref="G6:G7"/>
    <mergeCell ref="H6:I7"/>
    <mergeCell ref="B21:B22"/>
    <mergeCell ref="B6:B7"/>
    <mergeCell ref="B43:B44"/>
    <mergeCell ref="B41:F41"/>
    <mergeCell ref="D21:D22"/>
    <mergeCell ref="E21:E22"/>
    <mergeCell ref="D6:D7"/>
    <mergeCell ref="E6:E7"/>
    <mergeCell ref="F6:F7"/>
    <mergeCell ref="D43:D44"/>
    <mergeCell ref="E43:E44"/>
    <mergeCell ref="F43:F44"/>
    <mergeCell ref="F21:F22"/>
    <mergeCell ref="B19:F19"/>
  </mergeCells>
  <phoneticPr fontId="14" type="noConversion"/>
  <conditionalFormatting sqref="F45:I49">
    <cfRule type="cellIs" dxfId="2" priority="1" operator="lessThan">
      <formula>-100</formula>
    </cfRule>
    <cfRule type="cellIs" dxfId="1" priority="2" operator="greaterThan">
      <formula>1000</formula>
    </cfRule>
    <cfRule type="cellIs" dxfId="0" priority="3" operator="equal">
      <formula>"RECEITA OPERACIONAL"</formula>
    </cfRule>
  </conditionalFormatting>
  <pageMargins left="0.25" right="0.25" top="0.75" bottom="0.75" header="0.3" footer="0.3"/>
  <pageSetup paperSize="9" scale="6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4">
    <pageSetUpPr fitToPage="1"/>
  </sheetPr>
  <dimension ref="B4:H27"/>
  <sheetViews>
    <sheetView showGridLines="0" zoomScaleNormal="100" workbookViewId="0">
      <selection activeCell="O23" sqref="O23"/>
    </sheetView>
  </sheetViews>
  <sheetFormatPr defaultColWidth="9.140625" defaultRowHeight="15"/>
  <cols>
    <col min="1" max="1" width="5.7109375" style="1" customWidth="1"/>
    <col min="2" max="2" width="60.7109375" style="1" customWidth="1"/>
    <col min="3" max="3" width="11.7109375" style="1" customWidth="1"/>
    <col min="4" max="4" width="11" style="1" customWidth="1"/>
    <col min="5" max="5" width="12.7109375" style="1" customWidth="1"/>
    <col min="6" max="7" width="11.7109375" style="1" customWidth="1"/>
    <col min="8" max="8" width="9.140625" style="1"/>
    <col min="9" max="9" width="3.42578125" style="1" customWidth="1"/>
    <col min="10" max="16384" width="9.140625" style="1"/>
  </cols>
  <sheetData>
    <row r="4" spans="2:8" ht="35.25" customHeight="1"/>
    <row r="6" spans="2:8">
      <c r="B6" s="162"/>
      <c r="C6" s="162"/>
      <c r="D6" s="162"/>
      <c r="H6" s="163" t="s">
        <v>43</v>
      </c>
    </row>
    <row r="7" spans="2:8" ht="30" customHeight="1">
      <c r="B7" s="164" t="s">
        <v>433</v>
      </c>
      <c r="C7" s="524" t="s">
        <v>817</v>
      </c>
      <c r="D7" s="524" t="s">
        <v>819</v>
      </c>
      <c r="E7" s="525" t="s">
        <v>5</v>
      </c>
      <c r="F7" s="524" t="s">
        <v>821</v>
      </c>
      <c r="G7" s="524" t="s">
        <v>822</v>
      </c>
      <c r="H7" s="525" t="s">
        <v>5</v>
      </c>
    </row>
    <row r="8" spans="2:8">
      <c r="B8" s="165" t="s">
        <v>434</v>
      </c>
      <c r="C8" s="758">
        <v>1077768</v>
      </c>
      <c r="D8" s="758">
        <v>901620</v>
      </c>
      <c r="E8" s="759">
        <v>19.536833699341184</v>
      </c>
      <c r="F8" s="941">
        <v>3009783</v>
      </c>
      <c r="G8" s="941">
        <v>2733586</v>
      </c>
      <c r="H8" s="949">
        <v>10.103834304097248</v>
      </c>
    </row>
    <row r="9" spans="2:8">
      <c r="B9" s="166" t="s">
        <v>435</v>
      </c>
      <c r="C9" s="760">
        <v>252548</v>
      </c>
      <c r="D9" s="760">
        <v>262672</v>
      </c>
      <c r="E9" s="761">
        <v>-3.8542364622038083</v>
      </c>
      <c r="F9" s="942">
        <v>707070</v>
      </c>
      <c r="G9" s="942">
        <v>727924</v>
      </c>
      <c r="H9" s="943">
        <v>-2.8648595183013659</v>
      </c>
    </row>
    <row r="10" spans="2:8">
      <c r="B10" s="166" t="s">
        <v>436</v>
      </c>
      <c r="C10" s="760">
        <v>277655</v>
      </c>
      <c r="D10" s="760">
        <v>126710</v>
      </c>
      <c r="E10" s="761">
        <v>119.12635151132508</v>
      </c>
      <c r="F10" s="942">
        <v>450261</v>
      </c>
      <c r="G10" s="942">
        <v>351525</v>
      </c>
      <c r="H10" s="943">
        <v>28.087902709622359</v>
      </c>
    </row>
    <row r="11" spans="2:8" hidden="1">
      <c r="B11" s="166"/>
      <c r="C11" s="760"/>
      <c r="D11" s="760"/>
      <c r="E11" s="761" t="e">
        <v>#DIV/0!</v>
      </c>
      <c r="F11" s="942"/>
      <c r="G11" s="942"/>
      <c r="H11" s="943" t="e">
        <v>#DIV/0!</v>
      </c>
    </row>
    <row r="12" spans="2:8">
      <c r="B12" s="166" t="s">
        <v>437</v>
      </c>
      <c r="C12" s="760">
        <v>390409</v>
      </c>
      <c r="D12" s="760">
        <v>280518</v>
      </c>
      <c r="E12" s="761">
        <v>39.174313234801339</v>
      </c>
      <c r="F12" s="942">
        <v>1200327</v>
      </c>
      <c r="G12" s="942">
        <v>779695</v>
      </c>
      <c r="H12" s="943">
        <v>53.948274645855122</v>
      </c>
    </row>
    <row r="13" spans="2:8">
      <c r="B13" s="166" t="s">
        <v>438</v>
      </c>
      <c r="C13" s="760">
        <v>84278</v>
      </c>
      <c r="D13" s="760">
        <v>93256</v>
      </c>
      <c r="E13" s="761">
        <v>-9.6272625890023171</v>
      </c>
      <c r="F13" s="942">
        <v>252990</v>
      </c>
      <c r="G13" s="942">
        <v>276732</v>
      </c>
      <c r="H13" s="943">
        <v>-8.5794197996617694</v>
      </c>
    </row>
    <row r="14" spans="2:8">
      <c r="B14" s="166" t="s">
        <v>367</v>
      </c>
      <c r="C14" s="760">
        <v>478001</v>
      </c>
      <c r="D14" s="760">
        <v>540684</v>
      </c>
      <c r="E14" s="761">
        <v>-11.593278143980591</v>
      </c>
      <c r="F14" s="942">
        <v>1267164</v>
      </c>
      <c r="G14" s="942">
        <v>1451261</v>
      </c>
      <c r="H14" s="943">
        <v>-12.685312979539864</v>
      </c>
    </row>
    <row r="15" spans="2:8">
      <c r="B15" s="167" t="s">
        <v>439</v>
      </c>
      <c r="C15" s="760">
        <v>-17872</v>
      </c>
      <c r="D15" s="760">
        <v>6347</v>
      </c>
      <c r="E15" s="762" t="s">
        <v>403</v>
      </c>
      <c r="F15" s="942">
        <v>26009</v>
      </c>
      <c r="G15" s="942">
        <v>6347</v>
      </c>
      <c r="H15" s="944" t="s">
        <v>403</v>
      </c>
    </row>
    <row r="16" spans="2:8">
      <c r="B16" s="167" t="s">
        <v>440</v>
      </c>
      <c r="C16" s="763">
        <v>-214805</v>
      </c>
      <c r="D16" s="763">
        <v>-216248</v>
      </c>
      <c r="E16" s="762">
        <v>-0.66728940845696139</v>
      </c>
      <c r="F16" s="945">
        <v>-599221</v>
      </c>
      <c r="G16" s="945">
        <v>-632944</v>
      </c>
      <c r="H16" s="944">
        <v>-5.3279595035263805</v>
      </c>
    </row>
    <row r="17" spans="2:8">
      <c r="B17" s="168" t="s">
        <v>96</v>
      </c>
      <c r="C17" s="946">
        <v>2327982</v>
      </c>
      <c r="D17" s="946">
        <v>1995559</v>
      </c>
      <c r="E17" s="621">
        <v>16.658139398534445</v>
      </c>
      <c r="F17" s="947">
        <v>6314383</v>
      </c>
      <c r="G17" s="947">
        <v>5694126</v>
      </c>
      <c r="H17" s="948">
        <v>10.892927202524149</v>
      </c>
    </row>
    <row r="18" spans="2:8">
      <c r="B18" s="64"/>
      <c r="C18" s="64"/>
      <c r="D18" s="64"/>
      <c r="E18" s="64"/>
    </row>
    <row r="19" spans="2:8">
      <c r="B19" s="169"/>
      <c r="C19" s="64"/>
      <c r="D19" s="64"/>
      <c r="H19" s="170" t="s">
        <v>43</v>
      </c>
    </row>
    <row r="20" spans="2:8" ht="30" customHeight="1">
      <c r="B20" s="164" t="s">
        <v>441</v>
      </c>
      <c r="C20" s="524" t="s">
        <v>817</v>
      </c>
      <c r="D20" s="524" t="s">
        <v>819</v>
      </c>
      <c r="E20" s="525" t="s">
        <v>5</v>
      </c>
      <c r="F20" s="524" t="s">
        <v>821</v>
      </c>
      <c r="G20" s="524" t="s">
        <v>822</v>
      </c>
      <c r="H20" s="525" t="s">
        <v>5</v>
      </c>
    </row>
    <row r="21" spans="2:8">
      <c r="B21" s="171" t="s">
        <v>442</v>
      </c>
      <c r="C21" s="950">
        <v>43439</v>
      </c>
      <c r="D21" s="950">
        <v>57786</v>
      </c>
      <c r="E21" s="951">
        <v>-24.827812965078046</v>
      </c>
      <c r="F21" s="950">
        <v>153025</v>
      </c>
      <c r="G21" s="950">
        <v>133755</v>
      </c>
      <c r="H21" s="951">
        <v>14.406938058390351</v>
      </c>
    </row>
    <row r="22" spans="2:8">
      <c r="B22" s="172" t="s">
        <v>443</v>
      </c>
      <c r="C22" s="952">
        <v>39171</v>
      </c>
      <c r="D22" s="952">
        <v>28760</v>
      </c>
      <c r="E22" s="951">
        <v>36.199582753824757</v>
      </c>
      <c r="F22" s="952">
        <v>61629</v>
      </c>
      <c r="G22" s="952">
        <v>40795</v>
      </c>
      <c r="H22" s="951">
        <v>51.069984066674849</v>
      </c>
    </row>
    <row r="23" spans="2:8">
      <c r="B23" s="172" t="s">
        <v>444</v>
      </c>
      <c r="C23" s="952">
        <v>596896</v>
      </c>
      <c r="D23" s="952">
        <v>672004</v>
      </c>
      <c r="E23" s="951">
        <v>-11.176719186195317</v>
      </c>
      <c r="F23" s="952">
        <v>1925312</v>
      </c>
      <c r="G23" s="952">
        <v>1837173</v>
      </c>
      <c r="H23" s="951">
        <v>4.797534037349771</v>
      </c>
    </row>
    <row r="24" spans="2:8">
      <c r="B24" s="172" t="s">
        <v>445</v>
      </c>
      <c r="C24" s="952">
        <v>115845</v>
      </c>
      <c r="D24" s="952">
        <v>95034</v>
      </c>
      <c r="E24" s="951">
        <v>21.898478439295399</v>
      </c>
      <c r="F24" s="952">
        <v>337581</v>
      </c>
      <c r="G24" s="952">
        <v>347788</v>
      </c>
      <c r="H24" s="951">
        <v>-2.9348338643081395</v>
      </c>
    </row>
    <row r="25" spans="2:8">
      <c r="B25" s="173" t="s">
        <v>446</v>
      </c>
      <c r="C25" s="953">
        <v>-81293</v>
      </c>
      <c r="D25" s="953">
        <v>-88730</v>
      </c>
      <c r="E25" s="951">
        <v>-8.3816071227318822</v>
      </c>
      <c r="F25" s="953">
        <v>-255131</v>
      </c>
      <c r="G25" s="953">
        <v>-241021</v>
      </c>
      <c r="H25" s="951">
        <v>5.8542616618468823</v>
      </c>
    </row>
    <row r="26" spans="2:8">
      <c r="B26" s="174" t="s">
        <v>447</v>
      </c>
      <c r="C26" s="954">
        <f>SUM(C21:C25)</f>
        <v>714058</v>
      </c>
      <c r="D26" s="954">
        <f>SUM(D21:D25)</f>
        <v>764854</v>
      </c>
      <c r="E26" s="955">
        <f t="shared" ref="E26" si="0">IFERROR(IF(OR((C26/D26-1)*100&lt;=-100,(C26/D26-1)*100&gt;=1000),0,(C26/D26-1)*100),0)</f>
        <v>-6.6412674837289192</v>
      </c>
      <c r="F26" s="954">
        <f t="shared" ref="F26:G26" si="1">SUM(F21:F25)</f>
        <v>2222416</v>
      </c>
      <c r="G26" s="954">
        <f t="shared" si="1"/>
        <v>2118490</v>
      </c>
      <c r="H26" s="955">
        <f t="shared" ref="H26" si="2">IFERROR(IF(OR((F26/G26-1)*100&lt;=-100,(F26/G26-1)*100&gt;=1000),0,(F26/G26-1)*100),0)</f>
        <v>4.9056639398816992</v>
      </c>
    </row>
    <row r="27" spans="2:8">
      <c r="B27" s="40"/>
      <c r="C27" s="41"/>
      <c r="D27" s="41"/>
      <c r="E27" s="42"/>
    </row>
  </sheetData>
  <phoneticPr fontId="14" type="noConversion"/>
  <pageMargins left="0.25" right="0.25" top="0.75" bottom="0.75" header="0.3" footer="0.3"/>
  <pageSetup paperSize="9" scale="72" orientation="portrait" r:id="rId1"/>
  <ignoredErrors>
    <ignoredError sqref="E26" formula="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3"/>
  <dimension ref="B4:N111"/>
  <sheetViews>
    <sheetView topLeftCell="A94" zoomScaleNormal="100" zoomScaleSheetLayoutView="80" workbookViewId="0">
      <selection activeCell="I111" sqref="I111"/>
    </sheetView>
  </sheetViews>
  <sheetFormatPr defaultColWidth="9.140625" defaultRowHeight="15"/>
  <cols>
    <col min="1" max="1" width="2.85546875" style="64" customWidth="1"/>
    <col min="2" max="2" width="60.7109375" style="64" customWidth="1"/>
    <col min="3" max="3" width="10.7109375" style="64" customWidth="1"/>
    <col min="4" max="4" width="12.7109375" style="64" customWidth="1"/>
    <col min="5" max="5" width="10.7109375" style="64" customWidth="1"/>
    <col min="6" max="6" width="10.5703125" style="64" customWidth="1"/>
    <col min="7" max="7" width="12.7109375" style="64" customWidth="1"/>
    <col min="8" max="8" width="2.85546875" style="64" customWidth="1"/>
    <col min="9" max="16384" width="9.140625" style="64"/>
  </cols>
  <sheetData>
    <row r="4" spans="2:7" ht="35.25" customHeight="1"/>
    <row r="6" spans="2:7">
      <c r="G6" s="115" t="s">
        <v>448</v>
      </c>
    </row>
    <row r="7" spans="2:7" ht="30" customHeight="1">
      <c r="B7" s="175" t="s">
        <v>826</v>
      </c>
      <c r="C7" s="177">
        <v>2024</v>
      </c>
      <c r="D7" s="177">
        <v>2025</v>
      </c>
      <c r="E7" s="177">
        <v>2026</v>
      </c>
      <c r="F7" s="177">
        <v>2027</v>
      </c>
      <c r="G7" s="177">
        <v>2028</v>
      </c>
    </row>
    <row r="8" spans="2:7">
      <c r="B8" s="310" t="s">
        <v>449</v>
      </c>
      <c r="C8" s="311">
        <v>2082</v>
      </c>
      <c r="D8" s="311">
        <v>2062</v>
      </c>
      <c r="E8" s="311">
        <v>2068</v>
      </c>
      <c r="F8" s="311">
        <v>2071</v>
      </c>
      <c r="G8" s="311">
        <v>2079</v>
      </c>
    </row>
    <row r="9" spans="2:7">
      <c r="B9" s="312" t="s">
        <v>450</v>
      </c>
      <c r="C9" s="311">
        <v>1489</v>
      </c>
      <c r="D9" s="311">
        <v>1470</v>
      </c>
      <c r="E9" s="311">
        <v>1473</v>
      </c>
      <c r="F9" s="311">
        <v>1466</v>
      </c>
      <c r="G9" s="311">
        <v>1454</v>
      </c>
    </row>
    <row r="10" spans="2:7">
      <c r="B10" s="312" t="s">
        <v>451</v>
      </c>
      <c r="C10" s="311">
        <v>73</v>
      </c>
      <c r="D10" s="311">
        <v>73</v>
      </c>
      <c r="E10" s="311">
        <v>73</v>
      </c>
      <c r="F10" s="311">
        <v>73</v>
      </c>
      <c r="G10" s="311">
        <v>73</v>
      </c>
    </row>
    <row r="11" spans="2:7">
      <c r="B11" s="312" t="s">
        <v>452</v>
      </c>
      <c r="C11" s="311">
        <v>520</v>
      </c>
      <c r="D11" s="311">
        <v>519</v>
      </c>
      <c r="E11" s="311">
        <v>522</v>
      </c>
      <c r="F11" s="311">
        <v>532</v>
      </c>
      <c r="G11" s="311">
        <v>552</v>
      </c>
    </row>
    <row r="12" spans="2:7">
      <c r="B12" s="313" t="s">
        <v>453</v>
      </c>
      <c r="C12" s="314">
        <v>544</v>
      </c>
      <c r="D12" s="314">
        <v>544</v>
      </c>
      <c r="E12" s="314">
        <v>544</v>
      </c>
      <c r="F12" s="314">
        <v>544</v>
      </c>
      <c r="G12" s="314">
        <v>544</v>
      </c>
    </row>
    <row r="13" spans="2:7" ht="15.75" thickBot="1">
      <c r="B13" s="315" t="s">
        <v>454</v>
      </c>
      <c r="C13" s="316">
        <v>79</v>
      </c>
      <c r="D13" s="316">
        <v>94</v>
      </c>
      <c r="E13" s="316">
        <v>11</v>
      </c>
      <c r="F13" s="316">
        <v>0</v>
      </c>
      <c r="G13" s="316">
        <v>0</v>
      </c>
    </row>
    <row r="14" spans="2:7" ht="15.75" thickBot="1">
      <c r="B14" s="594" t="s">
        <v>455</v>
      </c>
      <c r="C14" s="595">
        <v>2705</v>
      </c>
      <c r="D14" s="595">
        <v>2700</v>
      </c>
      <c r="E14" s="595">
        <v>2623</v>
      </c>
      <c r="F14" s="595">
        <v>2615</v>
      </c>
      <c r="G14" s="595">
        <v>2623</v>
      </c>
    </row>
    <row r="15" spans="2:7" ht="15.75" thickBot="1">
      <c r="B15" s="594" t="s">
        <v>456</v>
      </c>
      <c r="C15" s="595">
        <v>2384</v>
      </c>
      <c r="D15" s="595">
        <v>2288</v>
      </c>
      <c r="E15" s="595">
        <v>1884</v>
      </c>
      <c r="F15" s="595">
        <v>1632</v>
      </c>
      <c r="G15" s="595">
        <v>1327</v>
      </c>
    </row>
    <row r="16" spans="2:7">
      <c r="B16" s="178" t="s">
        <v>457</v>
      </c>
      <c r="C16" s="179">
        <v>766</v>
      </c>
      <c r="D16" s="179">
        <v>781</v>
      </c>
      <c r="E16" s="179">
        <v>781</v>
      </c>
      <c r="F16" s="179">
        <v>781</v>
      </c>
      <c r="G16" s="179">
        <v>780</v>
      </c>
    </row>
    <row r="17" spans="2:14">
      <c r="B17" s="180" t="s">
        <v>458</v>
      </c>
      <c r="C17" s="181">
        <v>0.28000000000000003</v>
      </c>
      <c r="D17" s="181">
        <v>0.28999999999999998</v>
      </c>
      <c r="E17" s="181">
        <v>0.3</v>
      </c>
      <c r="F17" s="181">
        <v>0.3</v>
      </c>
      <c r="G17" s="181">
        <v>0.3</v>
      </c>
    </row>
    <row r="18" spans="2:14">
      <c r="B18" s="180" t="s">
        <v>459</v>
      </c>
      <c r="C18" s="182">
        <v>1618</v>
      </c>
      <c r="D18" s="182">
        <v>1507</v>
      </c>
      <c r="E18" s="182">
        <v>1103</v>
      </c>
      <c r="F18" s="182">
        <v>851</v>
      </c>
      <c r="G18" s="182">
        <v>547</v>
      </c>
    </row>
    <row r="19" spans="2:14">
      <c r="B19" s="180" t="s">
        <v>460</v>
      </c>
      <c r="C19" s="181">
        <v>0.6</v>
      </c>
      <c r="D19" s="181">
        <v>0.56000000000000005</v>
      </c>
      <c r="E19" s="181">
        <v>0.43</v>
      </c>
      <c r="F19" s="181">
        <v>0.32555470543228771</v>
      </c>
      <c r="G19" s="181">
        <v>0.21</v>
      </c>
    </row>
    <row r="20" spans="2:14">
      <c r="B20" s="183" t="s">
        <v>461</v>
      </c>
      <c r="C20" s="184">
        <v>319</v>
      </c>
      <c r="D20" s="184">
        <v>412</v>
      </c>
      <c r="E20" s="184">
        <v>739</v>
      </c>
      <c r="F20" s="184">
        <v>982</v>
      </c>
      <c r="G20" s="184">
        <v>1294</v>
      </c>
    </row>
    <row r="21" spans="2:14">
      <c r="B21" s="180" t="s">
        <v>462</v>
      </c>
      <c r="C21" s="181">
        <v>0.12</v>
      </c>
      <c r="D21" s="181">
        <v>0.14999999999999997</v>
      </c>
      <c r="E21" s="181">
        <v>0.27000000000000007</v>
      </c>
      <c r="F21" s="181">
        <v>0.37444529456771231</v>
      </c>
      <c r="G21" s="181">
        <v>0.49000000000000005</v>
      </c>
    </row>
    <row r="22" spans="2:14" s="317" customFormat="1" ht="20.100000000000001" customHeight="1">
      <c r="B22" s="176" t="s">
        <v>463</v>
      </c>
      <c r="C22" s="622">
        <v>176.31</v>
      </c>
      <c r="D22" s="622">
        <v>173.72</v>
      </c>
      <c r="E22" s="622">
        <v>179.21</v>
      </c>
      <c r="F22" s="622">
        <v>183.17</v>
      </c>
      <c r="G22" s="622">
        <v>195.46</v>
      </c>
      <c r="J22" s="64"/>
      <c r="K22" s="64"/>
      <c r="L22" s="64"/>
      <c r="M22" s="64"/>
      <c r="N22" s="64"/>
    </row>
    <row r="23" spans="2:14">
      <c r="B23" s="56" t="s">
        <v>830</v>
      </c>
      <c r="C23" s="318"/>
      <c r="D23" s="318"/>
      <c r="E23" s="318"/>
      <c r="F23" s="318"/>
      <c r="G23" s="318"/>
    </row>
    <row r="24" spans="2:14">
      <c r="B24" s="56" t="s">
        <v>464</v>
      </c>
      <c r="C24" s="318"/>
      <c r="D24" s="318"/>
      <c r="E24" s="318"/>
      <c r="F24" s="318"/>
      <c r="G24" s="318"/>
    </row>
    <row r="25" spans="2:14">
      <c r="B25" s="56" t="s">
        <v>465</v>
      </c>
      <c r="C25" s="318"/>
      <c r="D25" s="318"/>
      <c r="E25" s="318"/>
      <c r="F25" s="318"/>
      <c r="G25" s="318"/>
    </row>
    <row r="26" spans="2:14">
      <c r="B26" s="56" t="s">
        <v>466</v>
      </c>
      <c r="C26" s="318"/>
      <c r="D26" s="318"/>
      <c r="E26" s="318"/>
      <c r="F26" s="318"/>
      <c r="G26" s="318"/>
    </row>
    <row r="27" spans="2:14">
      <c r="B27" s="56" t="s">
        <v>467</v>
      </c>
    </row>
    <row r="28" spans="2:14">
      <c r="B28" s="56" t="s">
        <v>468</v>
      </c>
    </row>
    <row r="70" spans="2:8" ht="127.5" customHeight="1">
      <c r="B70" s="1100" t="s">
        <v>831</v>
      </c>
      <c r="C70" s="1100"/>
      <c r="D70" s="1100"/>
      <c r="E70" s="1100"/>
      <c r="F70" s="1100"/>
      <c r="G70" s="1100"/>
      <c r="H70" s="319"/>
    </row>
    <row r="91" spans="2:2">
      <c r="B91" s="859" t="s">
        <v>811</v>
      </c>
    </row>
    <row r="111" spans="2:8" ht="127.5" customHeight="1">
      <c r="B111" s="1100" t="str">
        <f>B70</f>
        <v>Comments:
1- Excluding losses and internal consumption.
2- Considering the GFs of wind SPEs constant for all periods.
3- Considering the Sales of wind SPEs constant for all periods.
4- Considering energy purchases in each period.
5 - Prices updated according to the contractual readjustment index, from the reference dates until September/2024.
6 - The GPS CCGF RAG is not considered in the calculation of average prices.
7 - Average gross energy prices (with PIS/COFINS and without ICMS)
8- Considers Assured Power updated by Ordinance No. 709/2022 for: FDA, Segredo  and Salto Caxias.</v>
      </c>
      <c r="C111" s="1100"/>
      <c r="D111" s="1100"/>
      <c r="E111" s="1100"/>
      <c r="F111" s="1100"/>
      <c r="G111" s="1100"/>
      <c r="H111" s="319"/>
    </row>
  </sheetData>
  <mergeCells count="2">
    <mergeCell ref="B70:G70"/>
    <mergeCell ref="B111:G111"/>
  </mergeCells>
  <printOptions horizontalCentered="1"/>
  <pageMargins left="0.23622047244094491" right="0.23622047244094491" top="0.74803149606299213" bottom="0.74803149606299213" header="0.31496062992125984" footer="0.31496062992125984"/>
  <pageSetup paperSize="8" scale="92" fitToHeight="2" orientation="portrait" r:id="rId1"/>
  <rowBreaks count="1" manualBreakCount="1">
    <brk id="70"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
    <pageSetUpPr fitToPage="1"/>
  </sheetPr>
  <dimension ref="B4:H46"/>
  <sheetViews>
    <sheetView topLeftCell="A37" zoomScaleNormal="100" workbookViewId="0">
      <selection activeCell="B8" sqref="B8:H43"/>
    </sheetView>
  </sheetViews>
  <sheetFormatPr defaultColWidth="9.140625" defaultRowHeight="15"/>
  <cols>
    <col min="1" max="1" width="2.5703125" style="1" customWidth="1"/>
    <col min="2" max="2" width="61.140625" style="1" customWidth="1"/>
    <col min="3" max="5" width="14" style="1" customWidth="1"/>
    <col min="6" max="8" width="16.28515625" style="1" customWidth="1"/>
    <col min="9" max="9" width="2.7109375" style="1" customWidth="1"/>
    <col min="10" max="16384" width="9.140625" style="1"/>
  </cols>
  <sheetData>
    <row r="4" spans="2:8" ht="35.25" customHeight="1"/>
    <row r="5" spans="2:8" ht="24.75" customHeight="1">
      <c r="H5" s="59" t="s">
        <v>1</v>
      </c>
    </row>
    <row r="6" spans="2:8">
      <c r="B6" s="1049" t="s">
        <v>2</v>
      </c>
      <c r="C6" s="1053" t="s">
        <v>817</v>
      </c>
      <c r="D6" s="1053" t="s">
        <v>819</v>
      </c>
      <c r="E6" s="1051" t="s">
        <v>5</v>
      </c>
      <c r="F6" s="1053" t="s">
        <v>821</v>
      </c>
      <c r="G6" s="1053" t="s">
        <v>822</v>
      </c>
      <c r="H6" s="1051" t="s">
        <v>5</v>
      </c>
    </row>
    <row r="7" spans="2:8">
      <c r="B7" s="1050"/>
      <c r="C7" s="1054"/>
      <c r="D7" s="1054"/>
      <c r="E7" s="1052"/>
      <c r="F7" s="1054"/>
      <c r="G7" s="1054"/>
      <c r="H7" s="1052"/>
    </row>
    <row r="8" spans="2:8">
      <c r="B8" s="460" t="s">
        <v>6</v>
      </c>
      <c r="C8" s="661">
        <v>5735608</v>
      </c>
      <c r="D8" s="661">
        <v>5543989</v>
      </c>
      <c r="E8" s="1026">
        <v>3.4563380266447119</v>
      </c>
      <c r="F8" s="661">
        <v>16631872</v>
      </c>
      <c r="G8" s="661">
        <v>15911770</v>
      </c>
      <c r="H8" s="662">
        <v>4.5255933186565622</v>
      </c>
    </row>
    <row r="9" spans="2:8">
      <c r="B9" s="461" t="s">
        <v>7</v>
      </c>
      <c r="C9" s="663">
        <v>1970334</v>
      </c>
      <c r="D9" s="664">
        <v>2023937</v>
      </c>
      <c r="E9" s="1027">
        <v>-2.6484520022115321</v>
      </c>
      <c r="F9" s="663">
        <v>6255268</v>
      </c>
      <c r="G9" s="664">
        <v>5753677</v>
      </c>
      <c r="H9" s="665">
        <v>8.7177469294852585</v>
      </c>
    </row>
    <row r="10" spans="2:8">
      <c r="B10" s="461" t="s">
        <v>8</v>
      </c>
      <c r="C10" s="663">
        <v>834657</v>
      </c>
      <c r="D10" s="664">
        <v>998600</v>
      </c>
      <c r="E10" s="1027">
        <v>-16.417284197877024</v>
      </c>
      <c r="F10" s="663">
        <v>2301493</v>
      </c>
      <c r="G10" s="664">
        <v>2738710</v>
      </c>
      <c r="H10" s="665">
        <v>-15.964340875813798</v>
      </c>
    </row>
    <row r="11" spans="2:8">
      <c r="B11" s="461" t="s">
        <v>9</v>
      </c>
      <c r="C11" s="663">
        <v>1660092</v>
      </c>
      <c r="D11" s="664">
        <v>1502528</v>
      </c>
      <c r="E11" s="1027">
        <v>10.486593261489974</v>
      </c>
      <c r="F11" s="663">
        <v>5133304</v>
      </c>
      <c r="G11" s="664">
        <v>4347990</v>
      </c>
      <c r="H11" s="665">
        <v>18.061541079901279</v>
      </c>
    </row>
    <row r="12" spans="2:8">
      <c r="B12" s="461" t="s">
        <v>10</v>
      </c>
      <c r="C12" s="663">
        <v>661016</v>
      </c>
      <c r="D12" s="664">
        <v>616653</v>
      </c>
      <c r="E12" s="1027">
        <v>7.1941594381280893</v>
      </c>
      <c r="F12" s="663">
        <v>1908985</v>
      </c>
      <c r="G12" s="664">
        <v>1746127</v>
      </c>
      <c r="H12" s="665">
        <v>9.3268129981381556</v>
      </c>
    </row>
    <row r="13" spans="2:8">
      <c r="B13" s="461" t="s">
        <v>11</v>
      </c>
      <c r="C13" s="663">
        <v>17190</v>
      </c>
      <c r="D13" s="664">
        <v>8283</v>
      </c>
      <c r="E13" s="1027">
        <v>107.53350235421948</v>
      </c>
      <c r="F13" s="663">
        <v>49467</v>
      </c>
      <c r="G13" s="664">
        <v>41898</v>
      </c>
      <c r="H13" s="665">
        <v>18.065301446369752</v>
      </c>
    </row>
    <row r="14" spans="2:8">
      <c r="B14" s="461" t="s">
        <v>12</v>
      </c>
      <c r="C14" s="663">
        <v>420709</v>
      </c>
      <c r="D14" s="664">
        <v>273256</v>
      </c>
      <c r="E14" s="1027">
        <v>53.961486664519718</v>
      </c>
      <c r="F14" s="663">
        <v>566185</v>
      </c>
      <c r="G14" s="664">
        <v>879709</v>
      </c>
      <c r="H14" s="665">
        <v>-35.639512611556782</v>
      </c>
    </row>
    <row r="15" spans="2:8">
      <c r="B15" s="461" t="s">
        <v>13</v>
      </c>
      <c r="C15" s="663">
        <v>171610</v>
      </c>
      <c r="D15" s="664">
        <v>120732</v>
      </c>
      <c r="E15" s="1027">
        <v>42.141271576715368</v>
      </c>
      <c r="F15" s="663">
        <v>417170</v>
      </c>
      <c r="G15" s="664">
        <v>403659</v>
      </c>
      <c r="H15" s="665">
        <v>3.3471321090326134</v>
      </c>
    </row>
    <row r="16" spans="2:8">
      <c r="B16" s="462" t="s">
        <v>14</v>
      </c>
      <c r="C16" s="666">
        <v>-4640519</v>
      </c>
      <c r="D16" s="664">
        <v>-5160282</v>
      </c>
      <c r="E16" s="1027">
        <v>-10.072375889534724</v>
      </c>
      <c r="F16" s="666">
        <v>-13715653</v>
      </c>
      <c r="G16" s="666">
        <v>-13647472</v>
      </c>
      <c r="H16" s="667">
        <v>0.49958702974441938</v>
      </c>
    </row>
    <row r="17" spans="2:8">
      <c r="B17" s="461" t="s">
        <v>15</v>
      </c>
      <c r="C17" s="663">
        <v>-2327982</v>
      </c>
      <c r="D17" s="664">
        <v>-1995559</v>
      </c>
      <c r="E17" s="1027">
        <v>16.658139398534445</v>
      </c>
      <c r="F17" s="663">
        <v>-6314383</v>
      </c>
      <c r="G17" s="664">
        <v>-5694126</v>
      </c>
      <c r="H17" s="665">
        <v>10.892927202524149</v>
      </c>
    </row>
    <row r="18" spans="2:8">
      <c r="B18" s="461" t="s">
        <v>16</v>
      </c>
      <c r="C18" s="664">
        <v>-714064</v>
      </c>
      <c r="D18" s="664">
        <v>-764852</v>
      </c>
      <c r="E18" s="1027">
        <v>-6.6402388958909704</v>
      </c>
      <c r="F18" s="664">
        <v>-2222422</v>
      </c>
      <c r="G18" s="664">
        <v>-2118488</v>
      </c>
      <c r="H18" s="665">
        <v>4.9060461989872017</v>
      </c>
    </row>
    <row r="19" spans="2:8">
      <c r="B19" s="461" t="s">
        <v>17</v>
      </c>
      <c r="C19" s="664">
        <v>-278929</v>
      </c>
      <c r="D19" s="664">
        <v>-859142</v>
      </c>
      <c r="E19" s="1027">
        <v>-67.534004856007513</v>
      </c>
      <c r="F19" s="664">
        <v>-857625</v>
      </c>
      <c r="G19" s="664">
        <v>-1561690</v>
      </c>
      <c r="H19" s="665">
        <v>-45.083531302627279</v>
      </c>
    </row>
    <row r="20" spans="2:8">
      <c r="B20" s="461" t="s">
        <v>18</v>
      </c>
      <c r="C20" s="664">
        <v>-63291</v>
      </c>
      <c r="D20" s="664">
        <v>-64280</v>
      </c>
      <c r="E20" s="1027">
        <v>-1.5385812072184146</v>
      </c>
      <c r="F20" s="664">
        <v>-198988</v>
      </c>
      <c r="G20" s="664">
        <v>-194209</v>
      </c>
      <c r="H20" s="665">
        <v>2.4607510465529447</v>
      </c>
    </row>
    <row r="21" spans="2:8">
      <c r="B21" s="461" t="s">
        <v>19</v>
      </c>
      <c r="C21" s="664">
        <v>-22093</v>
      </c>
      <c r="D21" s="664">
        <v>-23497</v>
      </c>
      <c r="E21" s="1027">
        <v>-5.975230880537941</v>
      </c>
      <c r="F21" s="664">
        <v>-62236</v>
      </c>
      <c r="G21" s="664">
        <v>-64751</v>
      </c>
      <c r="H21" s="665">
        <v>-3.8841098979166322</v>
      </c>
    </row>
    <row r="22" spans="2:8">
      <c r="B22" s="461" t="s">
        <v>20</v>
      </c>
      <c r="C22" s="664">
        <v>0</v>
      </c>
      <c r="D22" s="664">
        <v>-7175</v>
      </c>
      <c r="E22" s="1027">
        <v>0</v>
      </c>
      <c r="F22" s="664">
        <v>-936</v>
      </c>
      <c r="G22" s="664">
        <v>-17654</v>
      </c>
      <c r="H22" s="665">
        <v>-94.698085419734895</v>
      </c>
    </row>
    <row r="23" spans="2:8">
      <c r="B23" s="461" t="s">
        <v>21</v>
      </c>
      <c r="C23" s="664">
        <v>-274613</v>
      </c>
      <c r="D23" s="664">
        <v>-265684</v>
      </c>
      <c r="E23" s="1027">
        <v>3.3607593983830508</v>
      </c>
      <c r="F23" s="664">
        <v>-772679</v>
      </c>
      <c r="G23" s="664">
        <v>-728352</v>
      </c>
      <c r="H23" s="665">
        <v>6.0859309784280224</v>
      </c>
    </row>
    <row r="24" spans="2:8">
      <c r="B24" s="461" t="s">
        <v>22</v>
      </c>
      <c r="C24" s="664">
        <v>-368414</v>
      </c>
      <c r="D24" s="664">
        <v>-347777</v>
      </c>
      <c r="E24" s="1027">
        <v>5.9339749322123048</v>
      </c>
      <c r="F24" s="664">
        <v>-1089197</v>
      </c>
      <c r="G24" s="664">
        <v>-1027232</v>
      </c>
      <c r="H24" s="665">
        <v>6.0322303043518932</v>
      </c>
    </row>
    <row r="25" spans="2:8">
      <c r="B25" s="461" t="s">
        <v>23</v>
      </c>
      <c r="C25" s="664">
        <v>-68379</v>
      </c>
      <c r="D25" s="664">
        <v>-141171</v>
      </c>
      <c r="E25" s="1027">
        <v>-51.562998066175055</v>
      </c>
      <c r="F25" s="664">
        <v>-227955</v>
      </c>
      <c r="G25" s="664">
        <v>-204772</v>
      </c>
      <c r="H25" s="665">
        <v>11.321372062586676</v>
      </c>
    </row>
    <row r="26" spans="2:8">
      <c r="B26" s="461" t="s">
        <v>24</v>
      </c>
      <c r="C26" s="664">
        <v>-658392</v>
      </c>
      <c r="D26" s="664">
        <v>-615011</v>
      </c>
      <c r="E26" s="1027">
        <v>7.0536949745614308</v>
      </c>
      <c r="F26" s="664">
        <v>-1902041</v>
      </c>
      <c r="G26" s="664">
        <v>-1734494</v>
      </c>
      <c r="H26" s="665">
        <v>9.6597047899848576</v>
      </c>
    </row>
    <row r="27" spans="2:8">
      <c r="B27" s="461" t="s">
        <v>25</v>
      </c>
      <c r="C27" s="664">
        <v>135638</v>
      </c>
      <c r="D27" s="664">
        <v>-76134</v>
      </c>
      <c r="E27" s="1027">
        <v>-278.1569338271994</v>
      </c>
      <c r="F27" s="664">
        <v>-67191</v>
      </c>
      <c r="G27" s="664">
        <v>-301704</v>
      </c>
      <c r="H27" s="665">
        <v>-77.729496460106589</v>
      </c>
    </row>
    <row r="28" spans="2:8">
      <c r="B28" s="462" t="s">
        <v>26</v>
      </c>
      <c r="C28" s="666">
        <v>63210</v>
      </c>
      <c r="D28" s="666">
        <v>67842</v>
      </c>
      <c r="E28" s="1028">
        <v>-6.8276289024498116</v>
      </c>
      <c r="F28" s="666">
        <v>225398</v>
      </c>
      <c r="G28" s="666">
        <v>244675</v>
      </c>
      <c r="H28" s="667">
        <v>-7.8786144886073384</v>
      </c>
    </row>
    <row r="29" spans="2:8">
      <c r="B29" s="462" t="s">
        <v>27</v>
      </c>
      <c r="C29" s="666">
        <v>1158299</v>
      </c>
      <c r="D29" s="666">
        <v>451549</v>
      </c>
      <c r="E29" s="1028">
        <v>156.51678998292545</v>
      </c>
      <c r="F29" s="666">
        <v>3141617</v>
      </c>
      <c r="G29" s="666">
        <v>2508973</v>
      </c>
      <c r="H29" s="667">
        <v>25.215257398146562</v>
      </c>
    </row>
    <row r="30" spans="2:8">
      <c r="B30" s="462" t="s">
        <v>28</v>
      </c>
      <c r="C30" s="666">
        <v>-222378</v>
      </c>
      <c r="D30" s="666">
        <v>-322810</v>
      </c>
      <c r="E30" s="1028">
        <v>-31.111799510548</v>
      </c>
      <c r="F30" s="666">
        <v>-780237</v>
      </c>
      <c r="G30" s="666">
        <v>-899289</v>
      </c>
      <c r="H30" s="667">
        <v>-13.238458382121877</v>
      </c>
    </row>
    <row r="31" spans="2:8">
      <c r="B31" s="461" t="s">
        <v>29</v>
      </c>
      <c r="C31" s="664">
        <v>331192</v>
      </c>
      <c r="D31" s="664">
        <v>264178</v>
      </c>
      <c r="E31" s="1027">
        <v>25.366987410003873</v>
      </c>
      <c r="F31" s="664">
        <v>857229</v>
      </c>
      <c r="G31" s="664">
        <v>796450</v>
      </c>
      <c r="H31" s="665">
        <v>7.6312386213823746</v>
      </c>
    </row>
    <row r="32" spans="2:8">
      <c r="B32" s="461" t="s">
        <v>30</v>
      </c>
      <c r="C32" s="664">
        <v>-553570</v>
      </c>
      <c r="D32" s="664">
        <v>-586988</v>
      </c>
      <c r="E32" s="1027">
        <v>-5.6931317164916511</v>
      </c>
      <c r="F32" s="664">
        <v>-1637466</v>
      </c>
      <c r="G32" s="664">
        <v>-1695739</v>
      </c>
      <c r="H32" s="665">
        <v>-3.4364368573229775</v>
      </c>
    </row>
    <row r="33" spans="2:8">
      <c r="B33" s="462" t="s">
        <v>31</v>
      </c>
      <c r="C33" s="666">
        <v>935921</v>
      </c>
      <c r="D33" s="666">
        <v>128739</v>
      </c>
      <c r="E33" s="1028">
        <v>626.99104389501235</v>
      </c>
      <c r="F33" s="666">
        <v>2361380</v>
      </c>
      <c r="G33" s="666">
        <v>1609684</v>
      </c>
      <c r="H33" s="668">
        <v>46.698358187072756</v>
      </c>
    </row>
    <row r="34" spans="2:8">
      <c r="B34" s="462" t="s">
        <v>32</v>
      </c>
      <c r="C34" s="666">
        <v>-198541</v>
      </c>
      <c r="D34" s="666">
        <v>308161</v>
      </c>
      <c r="E34" s="1028">
        <v>-164.42768552801942</v>
      </c>
      <c r="F34" s="666">
        <v>-628745</v>
      </c>
      <c r="G34" s="666">
        <v>-93059</v>
      </c>
      <c r="H34" s="668">
        <v>575.64125984590419</v>
      </c>
    </row>
    <row r="35" spans="2:8">
      <c r="B35" s="461" t="s">
        <v>33</v>
      </c>
      <c r="C35" s="664">
        <v>-65713</v>
      </c>
      <c r="D35" s="664">
        <v>27870</v>
      </c>
      <c r="E35" s="1027">
        <v>-335.77553729683183</v>
      </c>
      <c r="F35" s="664">
        <v>-208150</v>
      </c>
      <c r="G35" s="664">
        <v>-297404</v>
      </c>
      <c r="H35" s="665">
        <v>-30.011028768947291</v>
      </c>
    </row>
    <row r="36" spans="2:8">
      <c r="B36" s="461" t="s">
        <v>34</v>
      </c>
      <c r="C36" s="664">
        <v>-132828</v>
      </c>
      <c r="D36" s="664">
        <v>280291</v>
      </c>
      <c r="E36" s="1027">
        <v>-147.38948945734776</v>
      </c>
      <c r="F36" s="664">
        <v>-420595</v>
      </c>
      <c r="G36" s="664">
        <v>204345</v>
      </c>
      <c r="H36" s="665">
        <v>-305.82593163522478</v>
      </c>
    </row>
    <row r="37" spans="2:8">
      <c r="B37" s="462" t="s">
        <v>35</v>
      </c>
      <c r="C37" s="666">
        <v>737380</v>
      </c>
      <c r="D37" s="666">
        <v>436900</v>
      </c>
      <c r="E37" s="1028">
        <v>68.775463492790109</v>
      </c>
      <c r="F37" s="666">
        <v>1732635</v>
      </c>
      <c r="G37" s="666">
        <v>1516625</v>
      </c>
      <c r="H37" s="668">
        <v>14.242808868375501</v>
      </c>
    </row>
    <row r="38" spans="2:8">
      <c r="B38" s="462" t="s">
        <v>36</v>
      </c>
      <c r="C38" s="666">
        <v>479709</v>
      </c>
      <c r="D38" s="666">
        <v>4263</v>
      </c>
      <c r="E38" s="1028">
        <v>0</v>
      </c>
      <c r="F38" s="666">
        <v>491571</v>
      </c>
      <c r="G38" s="666">
        <v>-132266</v>
      </c>
      <c r="H38" s="667">
        <v>0</v>
      </c>
    </row>
    <row r="39" spans="2:8">
      <c r="B39" s="462" t="s">
        <v>37</v>
      </c>
      <c r="C39" s="666">
        <v>1217089</v>
      </c>
      <c r="D39" s="666">
        <v>441163</v>
      </c>
      <c r="E39" s="1028">
        <v>175.88193026160397</v>
      </c>
      <c r="F39" s="666">
        <v>2224206</v>
      </c>
      <c r="G39" s="666">
        <v>1384359</v>
      </c>
      <c r="H39" s="668">
        <v>60.666850145085192</v>
      </c>
    </row>
    <row r="40" spans="2:8">
      <c r="B40" s="461" t="s">
        <v>38</v>
      </c>
      <c r="C40" s="664">
        <v>744556</v>
      </c>
      <c r="D40" s="664">
        <v>441894</v>
      </c>
      <c r="E40" s="1027">
        <v>68.491991292029326</v>
      </c>
      <c r="F40" s="664">
        <v>1759435</v>
      </c>
      <c r="G40" s="664">
        <v>1520816</v>
      </c>
      <c r="H40" s="665">
        <v>15.690195263595342</v>
      </c>
    </row>
    <row r="41" spans="2:8">
      <c r="B41" s="461" t="s">
        <v>39</v>
      </c>
      <c r="C41" s="664">
        <v>475104</v>
      </c>
      <c r="D41" s="664">
        <v>-6489</v>
      </c>
      <c r="E41" s="1027">
        <v>-7421.6828478964399</v>
      </c>
      <c r="F41" s="664">
        <v>463690</v>
      </c>
      <c r="G41" s="664">
        <v>-141029</v>
      </c>
      <c r="H41" s="665">
        <v>-428.7905324436818</v>
      </c>
    </row>
    <row r="42" spans="2:8">
      <c r="B42" s="461" t="s">
        <v>40</v>
      </c>
      <c r="C42" s="664">
        <v>-7142</v>
      </c>
      <c r="D42" s="664">
        <v>-1465</v>
      </c>
      <c r="E42" s="1027">
        <v>0</v>
      </c>
      <c r="F42" s="664">
        <v>-15458</v>
      </c>
      <c r="G42" s="664">
        <v>6114</v>
      </c>
      <c r="H42" s="665">
        <v>0</v>
      </c>
    </row>
    <row r="43" spans="2:8">
      <c r="B43" s="463" t="s">
        <v>41</v>
      </c>
      <c r="C43" s="664">
        <v>4571</v>
      </c>
      <c r="D43" s="664">
        <v>7223</v>
      </c>
      <c r="E43" s="1027">
        <v>0</v>
      </c>
      <c r="F43" s="664">
        <v>16539</v>
      </c>
      <c r="G43" s="664">
        <v>-1542</v>
      </c>
      <c r="H43" s="669">
        <v>0</v>
      </c>
    </row>
    <row r="44" spans="2:8">
      <c r="B44" s="32" t="s">
        <v>42</v>
      </c>
      <c r="C44" s="670">
        <v>1526713</v>
      </c>
      <c r="D44" s="670">
        <v>799326</v>
      </c>
      <c r="E44" s="1029">
        <v>91.000042535836442</v>
      </c>
      <c r="F44" s="670">
        <v>4230814</v>
      </c>
      <c r="G44" s="670">
        <v>3536205</v>
      </c>
      <c r="H44" s="671">
        <v>19.64278089081375</v>
      </c>
    </row>
    <row r="46" spans="2:8">
      <c r="H46" s="59"/>
    </row>
  </sheetData>
  <mergeCells count="7">
    <mergeCell ref="B6:B7"/>
    <mergeCell ref="H6:H7"/>
    <mergeCell ref="F6:F7"/>
    <mergeCell ref="G6:G7"/>
    <mergeCell ref="C6:C7"/>
    <mergeCell ref="D6:D7"/>
    <mergeCell ref="E6:E7"/>
  </mergeCells>
  <conditionalFormatting sqref="B8">
    <cfRule type="cellIs" dxfId="31" priority="34" operator="equal">
      <formula>"RECEITA OPERACIONAL"</formula>
    </cfRule>
  </conditionalFormatting>
  <conditionalFormatting sqref="H8 H16 H28:H30 H38 H43:H44">
    <cfRule type="cellIs" dxfId="30" priority="1" operator="lessThan">
      <formula>-100</formula>
    </cfRule>
    <cfRule type="cellIs" dxfId="29" priority="2" operator="greaterThan">
      <formula>1000</formula>
    </cfRule>
    <cfRule type="cellIs" dxfId="28" priority="3" operator="equal">
      <formula>"RECEITA OPERACIONAL"</formula>
    </cfRule>
  </conditionalFormatting>
  <printOptions horizontalCentered="1"/>
  <pageMargins left="0.23622047244094491" right="0.23622047244094491" top="0.74803149606299213" bottom="0.74803149606299213" header="0.31496062992125984" footer="0.31496062992125984"/>
  <pageSetup paperSize="9" scale="71"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4">
    <pageSetUpPr fitToPage="1"/>
  </sheetPr>
  <dimension ref="B3:I64"/>
  <sheetViews>
    <sheetView showGridLines="0" topLeftCell="A37" zoomScaleNormal="100" zoomScaleSheetLayoutView="100" workbookViewId="0">
      <selection activeCell="K37" sqref="K37"/>
    </sheetView>
  </sheetViews>
  <sheetFormatPr defaultColWidth="9.140625" defaultRowHeight="15"/>
  <cols>
    <col min="1" max="1" width="2.140625" style="64" customWidth="1"/>
    <col min="2" max="2" width="60.7109375" style="64" customWidth="1"/>
    <col min="3" max="3" width="15.85546875" style="64" customWidth="1"/>
    <col min="4" max="6" width="16.7109375" style="64" customWidth="1"/>
    <col min="7" max="7" width="10.5703125" style="64" customWidth="1"/>
    <col min="8" max="8" width="12.7109375" style="64" customWidth="1"/>
    <col min="9" max="9" width="2.5703125" style="64" customWidth="1"/>
    <col min="10" max="10" width="9.85546875" style="64" bestFit="1" customWidth="1"/>
    <col min="11" max="16384" width="9.140625" style="64"/>
  </cols>
  <sheetData>
    <row r="3" spans="2:9" ht="35.25" customHeight="1"/>
    <row r="6" spans="2:9" ht="32.450000000000003" customHeight="1">
      <c r="B6" s="346" t="s">
        <v>469</v>
      </c>
      <c r="C6" s="347" t="s">
        <v>470</v>
      </c>
      <c r="D6" s="346" t="s">
        <v>471</v>
      </c>
      <c r="E6" s="346" t="s">
        <v>805</v>
      </c>
      <c r="F6" s="348" t="s">
        <v>472</v>
      </c>
      <c r="G6" s="348" t="s">
        <v>473</v>
      </c>
      <c r="H6" s="348" t="s">
        <v>474</v>
      </c>
      <c r="I6" s="319"/>
    </row>
    <row r="7" spans="2:9" ht="13.9" customHeight="1">
      <c r="B7" s="349" t="s">
        <v>475</v>
      </c>
      <c r="C7" s="350"/>
      <c r="D7" s="351"/>
      <c r="E7" s="351"/>
      <c r="F7" s="351"/>
      <c r="G7" s="351"/>
      <c r="H7" s="351"/>
      <c r="I7" s="319"/>
    </row>
    <row r="8" spans="2:9">
      <c r="B8" s="352" t="s">
        <v>476</v>
      </c>
      <c r="C8" s="1111" t="s">
        <v>477</v>
      </c>
      <c r="D8" s="729">
        <v>310.35718760547081</v>
      </c>
      <c r="E8" s="729" t="s">
        <v>806</v>
      </c>
      <c r="F8" s="539">
        <v>5.6999999714807252</v>
      </c>
      <c r="G8" s="1108">
        <v>41275</v>
      </c>
      <c r="H8" s="1108">
        <v>48579</v>
      </c>
      <c r="I8" s="319"/>
    </row>
    <row r="9" spans="2:9">
      <c r="B9" s="353" t="s">
        <v>478</v>
      </c>
      <c r="C9" s="1111"/>
      <c r="D9" s="730">
        <v>301.31569261181914</v>
      </c>
      <c r="E9" s="730" t="s">
        <v>806</v>
      </c>
      <c r="F9" s="540">
        <v>9.0999999144421615</v>
      </c>
      <c r="G9" s="1109"/>
      <c r="H9" s="1109"/>
      <c r="I9" s="319"/>
    </row>
    <row r="10" spans="2:9">
      <c r="B10" s="353" t="s">
        <v>479</v>
      </c>
      <c r="C10" s="1111"/>
      <c r="D10" s="730">
        <v>301.31569261181914</v>
      </c>
      <c r="E10" s="730" t="s">
        <v>806</v>
      </c>
      <c r="F10" s="540">
        <v>14.899999914442169</v>
      </c>
      <c r="G10" s="1109"/>
      <c r="H10" s="1109"/>
      <c r="I10" s="319"/>
    </row>
    <row r="11" spans="2:9">
      <c r="B11" s="353" t="s">
        <v>480</v>
      </c>
      <c r="C11" s="1111"/>
      <c r="D11" s="731">
        <v>301.31569261181914</v>
      </c>
      <c r="E11" s="824" t="s">
        <v>806</v>
      </c>
      <c r="F11" s="540">
        <v>13.999999914442164</v>
      </c>
      <c r="G11" s="1110"/>
      <c r="H11" s="1110"/>
      <c r="I11" s="319"/>
    </row>
    <row r="12" spans="2:9" ht="13.9" customHeight="1">
      <c r="B12" s="349" t="s">
        <v>481</v>
      </c>
      <c r="C12" s="354"/>
      <c r="D12" s="732"/>
      <c r="E12" s="733"/>
      <c r="F12" s="542"/>
      <c r="G12" s="366"/>
      <c r="H12" s="366"/>
      <c r="I12" s="319"/>
    </row>
    <row r="13" spans="2:9">
      <c r="B13" s="355" t="s">
        <v>482</v>
      </c>
      <c r="C13" s="1112" t="s">
        <v>477</v>
      </c>
      <c r="D13" s="729">
        <v>304.53194580607828</v>
      </c>
      <c r="E13" s="825" t="s">
        <v>806</v>
      </c>
      <c r="F13" s="543">
        <v>13.199999999999998</v>
      </c>
      <c r="G13" s="1108">
        <v>41275</v>
      </c>
      <c r="H13" s="1108">
        <v>48579</v>
      </c>
      <c r="I13" s="319"/>
    </row>
    <row r="14" spans="2:9">
      <c r="B14" s="353" t="s">
        <v>483</v>
      </c>
      <c r="C14" s="1111"/>
      <c r="D14" s="730">
        <v>304.53194580607828</v>
      </c>
      <c r="E14" s="730" t="s">
        <v>806</v>
      </c>
      <c r="F14" s="540">
        <v>12.800000000000006</v>
      </c>
      <c r="G14" s="1109"/>
      <c r="H14" s="1109"/>
      <c r="I14" s="319"/>
    </row>
    <row r="15" spans="2:9">
      <c r="B15" s="356" t="s">
        <v>484</v>
      </c>
      <c r="C15" s="1111"/>
      <c r="D15" s="730">
        <v>304.53194580607828</v>
      </c>
      <c r="E15" s="730" t="s">
        <v>806</v>
      </c>
      <c r="F15" s="540">
        <v>12.500000028519276</v>
      </c>
      <c r="G15" s="1109"/>
      <c r="H15" s="1109"/>
      <c r="I15" s="319"/>
    </row>
    <row r="16" spans="2:9" ht="13.9" customHeight="1">
      <c r="B16" s="353" t="s">
        <v>485</v>
      </c>
      <c r="C16" s="1111"/>
      <c r="D16" s="730">
        <v>304.53194580607828</v>
      </c>
      <c r="E16" s="730" t="s">
        <v>806</v>
      </c>
      <c r="F16" s="540">
        <v>13.70000000000001</v>
      </c>
      <c r="G16" s="1109"/>
      <c r="H16" s="1109"/>
      <c r="I16" s="319"/>
    </row>
    <row r="17" spans="2:9">
      <c r="B17" s="357" t="s">
        <v>486</v>
      </c>
      <c r="C17" s="1113" t="s">
        <v>487</v>
      </c>
      <c r="D17" s="730">
        <v>214.6163618919293</v>
      </c>
      <c r="E17" s="730" t="s">
        <v>806</v>
      </c>
      <c r="F17" s="540">
        <v>15.7</v>
      </c>
      <c r="G17" s="1116">
        <v>41821</v>
      </c>
      <c r="H17" s="1116">
        <v>49125</v>
      </c>
      <c r="I17" s="319"/>
    </row>
    <row r="18" spans="2:9">
      <c r="B18" s="353" t="s">
        <v>488</v>
      </c>
      <c r="C18" s="1111"/>
      <c r="D18" s="730">
        <v>214.6163618919293</v>
      </c>
      <c r="E18" s="730" t="s">
        <v>806</v>
      </c>
      <c r="F18" s="540">
        <v>16</v>
      </c>
      <c r="G18" s="1109"/>
      <c r="H18" s="1109"/>
      <c r="I18" s="319"/>
    </row>
    <row r="19" spans="2:9">
      <c r="B19" s="357" t="s">
        <v>489</v>
      </c>
      <c r="C19" s="1114"/>
      <c r="D19" s="731">
        <v>212.95381113791257</v>
      </c>
      <c r="E19" s="824" t="s">
        <v>806</v>
      </c>
      <c r="F19" s="540">
        <v>9</v>
      </c>
      <c r="G19" s="1110"/>
      <c r="H19" s="1110"/>
      <c r="I19" s="319"/>
    </row>
    <row r="20" spans="2:9" ht="13.9" customHeight="1">
      <c r="B20" s="349" t="s">
        <v>490</v>
      </c>
      <c r="C20" s="350"/>
      <c r="D20" s="733"/>
      <c r="E20" s="733"/>
      <c r="F20" s="542"/>
      <c r="G20" s="366"/>
      <c r="H20" s="366"/>
      <c r="I20" s="319"/>
    </row>
    <row r="21" spans="2:9">
      <c r="B21" s="358" t="s">
        <v>491</v>
      </c>
      <c r="C21" s="1101" t="s">
        <v>492</v>
      </c>
      <c r="D21" s="729">
        <v>252.45026608272119</v>
      </c>
      <c r="E21" s="825" t="s">
        <v>807</v>
      </c>
      <c r="F21" s="540">
        <v>9.6</v>
      </c>
      <c r="G21" s="1108">
        <v>43009</v>
      </c>
      <c r="H21" s="1108">
        <v>50313</v>
      </c>
      <c r="I21" s="319"/>
    </row>
    <row r="22" spans="2:9">
      <c r="B22" s="360" t="s">
        <v>493</v>
      </c>
      <c r="C22" s="1101"/>
      <c r="D22" s="730">
        <v>252.45026608272119</v>
      </c>
      <c r="E22" s="730" t="s">
        <v>807</v>
      </c>
      <c r="F22" s="540">
        <v>9.1</v>
      </c>
      <c r="G22" s="1109"/>
      <c r="H22" s="1109"/>
      <c r="I22" s="319"/>
    </row>
    <row r="23" spans="2:9">
      <c r="B23" s="360" t="s">
        <v>494</v>
      </c>
      <c r="C23" s="1101"/>
      <c r="D23" s="730">
        <v>252.45026608272119</v>
      </c>
      <c r="E23" s="730" t="s">
        <v>807</v>
      </c>
      <c r="F23" s="540">
        <v>8.3000000000000007</v>
      </c>
      <c r="G23" s="1109"/>
      <c r="H23" s="1109"/>
      <c r="I23" s="319"/>
    </row>
    <row r="24" spans="2:9">
      <c r="B24" s="360" t="s">
        <v>495</v>
      </c>
      <c r="C24" s="1101"/>
      <c r="D24" s="730">
        <v>252.45026608272119</v>
      </c>
      <c r="E24" s="730" t="s">
        <v>807</v>
      </c>
      <c r="F24" s="540">
        <v>10.3</v>
      </c>
      <c r="G24" s="1109"/>
      <c r="H24" s="1109"/>
      <c r="I24" s="319"/>
    </row>
    <row r="25" spans="2:9">
      <c r="B25" s="360" t="s">
        <v>496</v>
      </c>
      <c r="C25" s="1101"/>
      <c r="D25" s="730">
        <v>252.45026608272119</v>
      </c>
      <c r="E25" s="730" t="s">
        <v>807</v>
      </c>
      <c r="F25" s="540">
        <v>12</v>
      </c>
      <c r="G25" s="1109"/>
      <c r="H25" s="1109"/>
      <c r="I25" s="319"/>
    </row>
    <row r="26" spans="2:9">
      <c r="B26" s="360" t="s">
        <v>497</v>
      </c>
      <c r="C26" s="1101"/>
      <c r="D26" s="730">
        <v>252.45026608272119</v>
      </c>
      <c r="E26" s="730" t="s">
        <v>807</v>
      </c>
      <c r="F26" s="540">
        <v>10.6</v>
      </c>
      <c r="G26" s="1109"/>
      <c r="H26" s="1109"/>
      <c r="I26" s="319"/>
    </row>
    <row r="27" spans="2:9">
      <c r="B27" s="360" t="s">
        <v>498</v>
      </c>
      <c r="C27" s="1101"/>
      <c r="D27" s="731">
        <v>252.45026608272119</v>
      </c>
      <c r="E27" s="824" t="s">
        <v>807</v>
      </c>
      <c r="F27" s="540">
        <v>11.3</v>
      </c>
      <c r="G27" s="1110"/>
      <c r="H27" s="1110"/>
      <c r="I27" s="319"/>
    </row>
    <row r="28" spans="2:9" ht="13.9" customHeight="1">
      <c r="B28" s="349" t="s">
        <v>499</v>
      </c>
      <c r="C28" s="350"/>
      <c r="D28" s="733"/>
      <c r="E28" s="733"/>
      <c r="F28" s="542"/>
      <c r="G28" s="366"/>
      <c r="H28" s="366"/>
      <c r="I28" s="319"/>
    </row>
    <row r="29" spans="2:9">
      <c r="B29" s="361" t="s">
        <v>500</v>
      </c>
      <c r="C29" s="1101" t="s">
        <v>501</v>
      </c>
      <c r="D29" s="729">
        <v>239.12166554391217</v>
      </c>
      <c r="E29" s="825" t="s">
        <v>807</v>
      </c>
      <c r="F29" s="540">
        <v>9.6999999999999975</v>
      </c>
      <c r="G29" s="1108">
        <v>43466</v>
      </c>
      <c r="H29" s="1108">
        <v>50770</v>
      </c>
      <c r="I29" s="319"/>
    </row>
    <row r="30" spans="2:9">
      <c r="B30" s="360" t="s">
        <v>502</v>
      </c>
      <c r="C30" s="1101"/>
      <c r="D30" s="730">
        <v>239.12166554391217</v>
      </c>
      <c r="E30" s="730" t="s">
        <v>807</v>
      </c>
      <c r="F30" s="540">
        <v>10</v>
      </c>
      <c r="G30" s="1109"/>
      <c r="H30" s="1109"/>
      <c r="I30" s="319"/>
    </row>
    <row r="31" spans="2:9">
      <c r="B31" s="360" t="s">
        <v>503</v>
      </c>
      <c r="C31" s="1101"/>
      <c r="D31" s="730">
        <v>239.12166554391217</v>
      </c>
      <c r="E31" s="730" t="s">
        <v>807</v>
      </c>
      <c r="F31" s="540">
        <v>9.6000000000000032</v>
      </c>
      <c r="G31" s="1109"/>
      <c r="H31" s="1109"/>
      <c r="I31" s="319"/>
    </row>
    <row r="32" spans="2:9">
      <c r="B32" s="360" t="s">
        <v>504</v>
      </c>
      <c r="C32" s="1101"/>
      <c r="D32" s="730">
        <v>239.12166554391217</v>
      </c>
      <c r="E32" s="730" t="s">
        <v>807</v>
      </c>
      <c r="F32" s="540">
        <v>8.7000000000000011</v>
      </c>
      <c r="G32" s="1109"/>
      <c r="H32" s="1109"/>
      <c r="I32" s="319"/>
    </row>
    <row r="33" spans="2:9">
      <c r="B33" s="360" t="s">
        <v>505</v>
      </c>
      <c r="C33" s="1101"/>
      <c r="D33" s="730">
        <v>239.12166554391217</v>
      </c>
      <c r="E33" s="730" t="s">
        <v>807</v>
      </c>
      <c r="F33" s="540">
        <v>8.3999999999999986</v>
      </c>
      <c r="G33" s="1109"/>
      <c r="H33" s="1109"/>
      <c r="I33" s="319"/>
    </row>
    <row r="34" spans="2:9">
      <c r="B34" s="360" t="s">
        <v>506</v>
      </c>
      <c r="C34" s="1101"/>
      <c r="D34" s="731">
        <v>239.12166554391217</v>
      </c>
      <c r="E34" s="824" t="s">
        <v>807</v>
      </c>
      <c r="F34" s="540">
        <v>8.3999999999999986</v>
      </c>
      <c r="G34" s="1110"/>
      <c r="H34" s="1110"/>
      <c r="I34" s="319"/>
    </row>
    <row r="35" spans="2:9">
      <c r="B35" s="349" t="s">
        <v>507</v>
      </c>
      <c r="C35" s="354"/>
      <c r="D35" s="733"/>
      <c r="E35" s="733"/>
      <c r="F35" s="542"/>
      <c r="G35" s="366"/>
      <c r="H35" s="366"/>
      <c r="I35" s="319"/>
    </row>
    <row r="36" spans="2:9">
      <c r="B36" s="360" t="s">
        <v>508</v>
      </c>
      <c r="C36" s="1102" t="s">
        <v>509</v>
      </c>
      <c r="D36" s="729">
        <v>128.57553975313715</v>
      </c>
      <c r="E36" s="825" t="s">
        <v>807</v>
      </c>
      <c r="F36" s="540">
        <v>8.199999999999994</v>
      </c>
      <c r="G36" s="1108">
        <v>45292</v>
      </c>
      <c r="H36" s="1108">
        <v>52596</v>
      </c>
      <c r="I36" s="319"/>
    </row>
    <row r="37" spans="2:9">
      <c r="B37" s="361" t="s">
        <v>510</v>
      </c>
      <c r="C37" s="1101"/>
      <c r="D37" s="730">
        <v>128.57553975313715</v>
      </c>
      <c r="E37" s="730" t="s">
        <v>807</v>
      </c>
      <c r="F37" s="540">
        <v>8.2999999999999918</v>
      </c>
      <c r="G37" s="1109"/>
      <c r="H37" s="1109"/>
      <c r="I37" s="319"/>
    </row>
    <row r="38" spans="2:9">
      <c r="B38" s="360" t="s">
        <v>511</v>
      </c>
      <c r="C38" s="1101"/>
      <c r="D38" s="730">
        <v>128.57553975313715</v>
      </c>
      <c r="E38" s="730" t="s">
        <v>807</v>
      </c>
      <c r="F38" s="540">
        <v>8.2999999999999918</v>
      </c>
      <c r="G38" s="1109"/>
      <c r="H38" s="1109"/>
      <c r="I38" s="319"/>
    </row>
    <row r="39" spans="2:9">
      <c r="B39" s="360" t="s">
        <v>512</v>
      </c>
      <c r="C39" s="1104"/>
      <c r="D39" s="730">
        <v>128.57553975313715</v>
      </c>
      <c r="E39" s="730" t="s">
        <v>807</v>
      </c>
      <c r="F39" s="540">
        <v>8.199999999999994</v>
      </c>
      <c r="G39" s="1117"/>
      <c r="H39" s="1117"/>
      <c r="I39" s="319"/>
    </row>
    <row r="40" spans="2:9" ht="24.75" customHeight="1">
      <c r="B40" s="362" t="s">
        <v>513</v>
      </c>
      <c r="C40" s="359" t="s">
        <v>514</v>
      </c>
      <c r="D40" s="734">
        <v>107.25720028770078</v>
      </c>
      <c r="E40" s="826" t="s">
        <v>807</v>
      </c>
      <c r="F40" s="544">
        <v>3.300000000122381</v>
      </c>
      <c r="G40" s="252">
        <v>44927</v>
      </c>
      <c r="H40" s="456">
        <v>52231</v>
      </c>
      <c r="I40" s="319"/>
    </row>
    <row r="41" spans="2:9">
      <c r="B41" s="349" t="s">
        <v>515</v>
      </c>
      <c r="C41" s="350"/>
      <c r="D41" s="733"/>
      <c r="E41" s="733"/>
      <c r="F41" s="542"/>
      <c r="G41" s="366"/>
      <c r="H41" s="366"/>
      <c r="I41" s="319"/>
    </row>
    <row r="42" spans="2:9" ht="15" customHeight="1">
      <c r="B42" s="360" t="s">
        <v>516</v>
      </c>
      <c r="C42" s="1101" t="s">
        <v>517</v>
      </c>
      <c r="D42" s="729">
        <v>131.16711682071372</v>
      </c>
      <c r="E42" s="825" t="s">
        <v>807</v>
      </c>
      <c r="F42" s="540">
        <v>1.6000000001600001</v>
      </c>
      <c r="G42" s="1108">
        <v>45658</v>
      </c>
      <c r="H42" s="1108">
        <v>52962</v>
      </c>
      <c r="I42" s="319"/>
    </row>
    <row r="43" spans="2:9">
      <c r="B43" s="361" t="s">
        <v>518</v>
      </c>
      <c r="C43" s="1101"/>
      <c r="D43" s="730">
        <v>131.16711682071372</v>
      </c>
      <c r="E43" s="730" t="s">
        <v>807</v>
      </c>
      <c r="F43" s="540">
        <v>4.1000000004099997</v>
      </c>
      <c r="G43" s="1109"/>
      <c r="H43" s="1109"/>
      <c r="I43" s="319"/>
    </row>
    <row r="44" spans="2:9">
      <c r="B44" s="360" t="s">
        <v>519</v>
      </c>
      <c r="C44" s="1101"/>
      <c r="D44" s="730">
        <v>131.16711682071372</v>
      </c>
      <c r="E44" s="730" t="s">
        <v>807</v>
      </c>
      <c r="F44" s="540">
        <v>4.4000000004399995</v>
      </c>
      <c r="G44" s="1109"/>
      <c r="H44" s="1109"/>
      <c r="I44" s="319"/>
    </row>
    <row r="45" spans="2:9">
      <c r="B45" s="360" t="s">
        <v>520</v>
      </c>
      <c r="C45" s="1101"/>
      <c r="D45" s="731">
        <v>131.16711682071372</v>
      </c>
      <c r="E45" s="824" t="s">
        <v>807</v>
      </c>
      <c r="F45" s="540">
        <v>4.3000000004299999</v>
      </c>
      <c r="G45" s="1110"/>
      <c r="H45" s="1110"/>
      <c r="I45" s="319"/>
    </row>
    <row r="46" spans="2:9">
      <c r="B46" s="349" t="s">
        <v>521</v>
      </c>
      <c r="C46" s="363"/>
      <c r="D46" s="733"/>
      <c r="E46" s="733"/>
      <c r="F46" s="542"/>
      <c r="G46" s="366"/>
      <c r="H46" s="366"/>
    </row>
    <row r="47" spans="2:9" ht="15" customHeight="1">
      <c r="B47" s="360" t="s">
        <v>522</v>
      </c>
      <c r="C47" s="1105" t="s">
        <v>523</v>
      </c>
      <c r="D47" s="729">
        <v>138.65876255383131</v>
      </c>
      <c r="E47" s="825" t="s">
        <v>807</v>
      </c>
      <c r="F47" s="540">
        <v>11.700000000000003</v>
      </c>
      <c r="G47" s="1108">
        <v>44927</v>
      </c>
      <c r="H47" s="1108">
        <v>52231</v>
      </c>
    </row>
    <row r="48" spans="2:9">
      <c r="B48" s="361" t="s">
        <v>524</v>
      </c>
      <c r="C48" s="1106"/>
      <c r="D48" s="730">
        <v>138.65876255383131</v>
      </c>
      <c r="E48" s="730" t="s">
        <v>807</v>
      </c>
      <c r="F48" s="540">
        <v>12.800000000000011</v>
      </c>
      <c r="G48" s="1109"/>
      <c r="H48" s="1109"/>
    </row>
    <row r="49" spans="2:9">
      <c r="B49" s="360" t="s">
        <v>525</v>
      </c>
      <c r="C49" s="1106"/>
      <c r="D49" s="730">
        <v>138.65876255383131</v>
      </c>
      <c r="E49" s="730" t="s">
        <v>807</v>
      </c>
      <c r="F49" s="540">
        <v>14.100000000000005</v>
      </c>
      <c r="G49" s="1109"/>
      <c r="H49" s="1109"/>
    </row>
    <row r="50" spans="2:9">
      <c r="B50" s="360" t="s">
        <v>526</v>
      </c>
      <c r="C50" s="1107"/>
      <c r="D50" s="731">
        <v>138.65876255383131</v>
      </c>
      <c r="E50" s="824" t="s">
        <v>807</v>
      </c>
      <c r="F50" s="540">
        <v>14.999999999999996</v>
      </c>
      <c r="G50" s="1110"/>
      <c r="H50" s="1110"/>
    </row>
    <row r="51" spans="2:9">
      <c r="B51" s="349" t="s">
        <v>527</v>
      </c>
      <c r="C51" s="363"/>
      <c r="D51" s="733"/>
      <c r="E51" s="733"/>
      <c r="F51" s="542"/>
      <c r="G51" s="366"/>
      <c r="H51" s="366"/>
    </row>
    <row r="52" spans="2:9" ht="15" customHeight="1">
      <c r="B52" s="360" t="s">
        <v>528</v>
      </c>
      <c r="C52" s="1105" t="s">
        <v>523</v>
      </c>
      <c r="D52" s="729">
        <v>141.51770611164227</v>
      </c>
      <c r="E52" s="825" t="s">
        <v>807</v>
      </c>
      <c r="F52" s="540">
        <v>16.499999999999993</v>
      </c>
      <c r="G52" s="1108">
        <v>44927</v>
      </c>
      <c r="H52" s="1108">
        <v>52231</v>
      </c>
    </row>
    <row r="53" spans="2:9">
      <c r="B53" s="361" t="s">
        <v>529</v>
      </c>
      <c r="C53" s="1106"/>
      <c r="D53" s="730">
        <v>141.51770611164227</v>
      </c>
      <c r="E53" s="730" t="s">
        <v>807</v>
      </c>
      <c r="F53" s="540">
        <v>16.999999999999996</v>
      </c>
      <c r="G53" s="1109"/>
      <c r="H53" s="1109"/>
    </row>
    <row r="54" spans="2:9">
      <c r="B54" s="360" t="s">
        <v>530</v>
      </c>
      <c r="C54" s="1106"/>
      <c r="D54" s="730">
        <v>141.51770611164227</v>
      </c>
      <c r="E54" s="730" t="s">
        <v>807</v>
      </c>
      <c r="F54" s="540">
        <v>18</v>
      </c>
      <c r="G54" s="1109"/>
      <c r="H54" s="1109"/>
    </row>
    <row r="55" spans="2:9">
      <c r="B55" s="360" t="s">
        <v>531</v>
      </c>
      <c r="C55" s="1106"/>
      <c r="D55" s="730">
        <v>141.51770611164227</v>
      </c>
      <c r="E55" s="730" t="s">
        <v>807</v>
      </c>
      <c r="F55" s="540">
        <v>7.5000000000000009</v>
      </c>
      <c r="G55" s="1109"/>
      <c r="H55" s="1109"/>
    </row>
    <row r="56" spans="2:9">
      <c r="B56" s="364" t="s">
        <v>532</v>
      </c>
      <c r="C56" s="1115"/>
      <c r="D56" s="735">
        <v>141.51770611164227</v>
      </c>
      <c r="E56" s="735" t="s">
        <v>807</v>
      </c>
      <c r="F56" s="540">
        <v>8.1000000000000014</v>
      </c>
      <c r="G56" s="1110"/>
      <c r="H56" s="1110"/>
    </row>
    <row r="57" spans="2:9">
      <c r="B57" s="349" t="s">
        <v>533</v>
      </c>
      <c r="C57" s="354"/>
      <c r="D57" s="732"/>
      <c r="E57" s="733"/>
      <c r="F57" s="542"/>
      <c r="G57" s="367"/>
      <c r="H57" s="367"/>
      <c r="I57" s="319"/>
    </row>
    <row r="58" spans="2:9">
      <c r="B58" s="360" t="s">
        <v>534</v>
      </c>
      <c r="C58" s="1102" t="s">
        <v>535</v>
      </c>
      <c r="D58" s="729">
        <v>208.17660833839622</v>
      </c>
      <c r="E58" s="825" t="s">
        <v>403</v>
      </c>
      <c r="F58" s="540">
        <v>13.1</v>
      </c>
      <c r="G58" s="1108">
        <v>41821</v>
      </c>
      <c r="H58" s="1108">
        <v>49125</v>
      </c>
      <c r="I58" s="319"/>
    </row>
    <row r="59" spans="2:9">
      <c r="B59" s="361" t="s">
        <v>536</v>
      </c>
      <c r="C59" s="1101"/>
      <c r="D59" s="730">
        <v>208.17660833839622</v>
      </c>
      <c r="E59" s="730" t="s">
        <v>403</v>
      </c>
      <c r="F59" s="540">
        <v>13.9</v>
      </c>
      <c r="G59" s="1109"/>
      <c r="H59" s="1109"/>
      <c r="I59" s="319"/>
    </row>
    <row r="60" spans="2:9">
      <c r="B60" s="360" t="s">
        <v>537</v>
      </c>
      <c r="C60" s="1101"/>
      <c r="D60" s="730">
        <v>208.17660833839622</v>
      </c>
      <c r="E60" s="730" t="s">
        <v>403</v>
      </c>
      <c r="F60" s="540">
        <v>14.8</v>
      </c>
      <c r="G60" s="1109"/>
      <c r="H60" s="1109"/>
      <c r="I60" s="319"/>
    </row>
    <row r="61" spans="2:9">
      <c r="B61" s="365" t="s">
        <v>538</v>
      </c>
      <c r="C61" s="1103"/>
      <c r="D61" s="736">
        <v>208.17660833839622</v>
      </c>
      <c r="E61" s="827" t="s">
        <v>403</v>
      </c>
      <c r="F61" s="541">
        <v>14.3</v>
      </c>
      <c r="G61" s="1110"/>
      <c r="H61" s="1110"/>
      <c r="I61" s="319"/>
    </row>
    <row r="62" spans="2:9">
      <c r="B62" s="320" t="s">
        <v>539</v>
      </c>
      <c r="I62" s="319"/>
    </row>
    <row r="63" spans="2:9">
      <c r="B63" s="538" t="s">
        <v>808</v>
      </c>
      <c r="I63" s="319"/>
    </row>
    <row r="64" spans="2:9">
      <c r="B64" s="320" t="s">
        <v>540</v>
      </c>
    </row>
  </sheetData>
  <mergeCells count="30">
    <mergeCell ref="H42:H45"/>
    <mergeCell ref="G58:G61"/>
    <mergeCell ref="H58:H61"/>
    <mergeCell ref="G21:G27"/>
    <mergeCell ref="H21:H27"/>
    <mergeCell ref="G29:G34"/>
    <mergeCell ref="H29:H34"/>
    <mergeCell ref="G36:G39"/>
    <mergeCell ref="H36:H39"/>
    <mergeCell ref="H47:H50"/>
    <mergeCell ref="H52:H56"/>
    <mergeCell ref="H8:H11"/>
    <mergeCell ref="G13:G16"/>
    <mergeCell ref="H13:H16"/>
    <mergeCell ref="G17:G19"/>
    <mergeCell ref="H17:H19"/>
    <mergeCell ref="C42:C45"/>
    <mergeCell ref="C58:C61"/>
    <mergeCell ref="C36:C39"/>
    <mergeCell ref="C47:C50"/>
    <mergeCell ref="G8:G11"/>
    <mergeCell ref="G42:G45"/>
    <mergeCell ref="C8:C11"/>
    <mergeCell ref="C21:C27"/>
    <mergeCell ref="C29:C34"/>
    <mergeCell ref="C13:C16"/>
    <mergeCell ref="C17:C19"/>
    <mergeCell ref="G47:G50"/>
    <mergeCell ref="C52:C56"/>
    <mergeCell ref="G52:G56"/>
  </mergeCells>
  <printOptions horizontalCentered="1"/>
  <pageMargins left="0.23622047244094491" right="0.23622047244094491" top="0.74803149606299213" bottom="0.74803149606299213" header="0.31496062992125984" footer="0.31496062992125984"/>
  <pageSetup paperSize="8" scale="95"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7"/>
  <dimension ref="B4:N95"/>
  <sheetViews>
    <sheetView topLeftCell="A53" zoomScaleNormal="100" zoomScaleSheetLayoutView="100" workbookViewId="0">
      <selection activeCell="J74" sqref="J74"/>
    </sheetView>
  </sheetViews>
  <sheetFormatPr defaultColWidth="9.140625" defaultRowHeight="15"/>
  <cols>
    <col min="1" max="1" width="2.5703125" style="1" customWidth="1"/>
    <col min="2" max="2" width="32.28515625" style="1" customWidth="1"/>
    <col min="3" max="14" width="12.42578125" style="1" customWidth="1"/>
    <col min="15" max="15" width="2.5703125" style="1" customWidth="1"/>
    <col min="16" max="16384" width="9.140625" style="1"/>
  </cols>
  <sheetData>
    <row r="4" spans="2:14" ht="35.25" customHeight="1"/>
    <row r="5" spans="2:14" s="64" customFormat="1" ht="15.75" thickBot="1">
      <c r="N5" s="303" t="s">
        <v>541</v>
      </c>
    </row>
    <row r="6" spans="2:14" ht="30" customHeight="1" thickBot="1">
      <c r="B6" s="1119" t="s">
        <v>542</v>
      </c>
      <c r="C6" s="1118" t="s">
        <v>543</v>
      </c>
      <c r="D6" s="1118"/>
      <c r="E6" s="1118" t="s">
        <v>544</v>
      </c>
      <c r="F6" s="1118"/>
      <c r="G6" s="1118" t="s">
        <v>545</v>
      </c>
      <c r="H6" s="1118"/>
      <c r="I6" s="1118" t="s">
        <v>546</v>
      </c>
      <c r="J6" s="1118"/>
      <c r="K6" s="1118" t="s">
        <v>547</v>
      </c>
      <c r="L6" s="1118"/>
      <c r="M6" s="1118" t="s">
        <v>548</v>
      </c>
      <c r="N6" s="1118"/>
    </row>
    <row r="7" spans="2:14" ht="15.75" thickBot="1">
      <c r="B7" s="1120"/>
      <c r="C7" s="527" t="s">
        <v>817</v>
      </c>
      <c r="D7" s="528" t="s">
        <v>819</v>
      </c>
      <c r="E7" s="527" t="s">
        <v>817</v>
      </c>
      <c r="F7" s="528" t="s">
        <v>819</v>
      </c>
      <c r="G7" s="527" t="s">
        <v>817</v>
      </c>
      <c r="H7" s="528" t="s">
        <v>819</v>
      </c>
      <c r="I7" s="527" t="s">
        <v>817</v>
      </c>
      <c r="J7" s="528" t="s">
        <v>819</v>
      </c>
      <c r="K7" s="527" t="s">
        <v>817</v>
      </c>
      <c r="L7" s="528" t="s">
        <v>819</v>
      </c>
      <c r="M7" s="527" t="s">
        <v>817</v>
      </c>
      <c r="N7" s="527" t="s">
        <v>819</v>
      </c>
    </row>
    <row r="8" spans="2:14">
      <c r="B8" s="187" t="s">
        <v>549</v>
      </c>
      <c r="C8" s="626"/>
      <c r="D8" s="627"/>
      <c r="E8" s="628">
        <v>6700</v>
      </c>
      <c r="F8" s="629">
        <v>5724</v>
      </c>
      <c r="G8" s="628">
        <v>1089</v>
      </c>
      <c r="H8" s="627">
        <v>1225</v>
      </c>
      <c r="I8" s="630"/>
      <c r="J8" s="627"/>
      <c r="K8" s="631"/>
      <c r="L8" s="632"/>
      <c r="M8" s="633">
        <v>7789</v>
      </c>
      <c r="N8" s="633">
        <v>6949</v>
      </c>
    </row>
    <row r="9" spans="2:14">
      <c r="B9" s="188" t="s">
        <v>550</v>
      </c>
      <c r="C9" s="634">
        <v>6375</v>
      </c>
      <c r="D9" s="629">
        <v>5939</v>
      </c>
      <c r="E9" s="630">
        <v>466</v>
      </c>
      <c r="F9" s="627">
        <v>453</v>
      </c>
      <c r="G9" s="630">
        <v>7</v>
      </c>
      <c r="H9" s="627">
        <v>21</v>
      </c>
      <c r="I9" s="628">
        <v>5814</v>
      </c>
      <c r="J9" s="629">
        <v>5526</v>
      </c>
      <c r="K9" s="633">
        <v>3470</v>
      </c>
      <c r="L9" s="635">
        <v>3264</v>
      </c>
      <c r="M9" s="633">
        <v>9192</v>
      </c>
      <c r="N9" s="633">
        <v>8675</v>
      </c>
    </row>
    <row r="10" spans="2:14">
      <c r="B10" s="189" t="s">
        <v>368</v>
      </c>
      <c r="C10" s="626"/>
      <c r="D10" s="636"/>
      <c r="E10" s="637">
        <v>321</v>
      </c>
      <c r="F10" s="636">
        <v>330</v>
      </c>
      <c r="G10" s="637"/>
      <c r="H10" s="636">
        <v>0</v>
      </c>
      <c r="I10" s="637"/>
      <c r="J10" s="636"/>
      <c r="K10" s="638">
        <v>321</v>
      </c>
      <c r="L10" s="639">
        <v>330</v>
      </c>
      <c r="M10" s="638">
        <v>0</v>
      </c>
      <c r="N10" s="638">
        <v>0</v>
      </c>
    </row>
    <row r="11" spans="2:14">
      <c r="B11" s="189" t="s">
        <v>551</v>
      </c>
      <c r="C11" s="640">
        <v>60</v>
      </c>
      <c r="D11" s="636">
        <v>60</v>
      </c>
      <c r="E11" s="637"/>
      <c r="F11" s="636"/>
      <c r="G11" s="637"/>
      <c r="H11" s="636"/>
      <c r="I11" s="641">
        <v>3089</v>
      </c>
      <c r="J11" s="642">
        <v>2874</v>
      </c>
      <c r="K11" s="643">
        <v>3149</v>
      </c>
      <c r="L11" s="644">
        <v>2934</v>
      </c>
      <c r="M11" s="638">
        <v>0</v>
      </c>
      <c r="N11" s="638">
        <v>0</v>
      </c>
    </row>
    <row r="12" spans="2:14">
      <c r="B12" s="189" t="s">
        <v>552</v>
      </c>
      <c r="C12" s="645">
        <v>1146</v>
      </c>
      <c r="D12" s="642">
        <v>1200</v>
      </c>
      <c r="E12" s="637"/>
      <c r="F12" s="636"/>
      <c r="G12" s="637"/>
      <c r="H12" s="636"/>
      <c r="I12" s="646"/>
      <c r="J12" s="647">
        <v>0</v>
      </c>
      <c r="K12" s="648"/>
      <c r="L12" s="649"/>
      <c r="M12" s="643">
        <v>1146</v>
      </c>
      <c r="N12" s="650">
        <v>1200</v>
      </c>
    </row>
    <row r="13" spans="2:14">
      <c r="B13" s="190" t="s">
        <v>553</v>
      </c>
      <c r="C13" s="645">
        <v>3898</v>
      </c>
      <c r="D13" s="642">
        <v>3233</v>
      </c>
      <c r="E13" s="637"/>
      <c r="F13" s="636"/>
      <c r="G13" s="637"/>
      <c r="H13" s="636"/>
      <c r="I13" s="646"/>
      <c r="J13" s="647">
        <v>0</v>
      </c>
      <c r="K13" s="648"/>
      <c r="L13" s="649"/>
      <c r="M13" s="643">
        <v>3898</v>
      </c>
      <c r="N13" s="650">
        <v>3233</v>
      </c>
    </row>
    <row r="14" spans="2:14">
      <c r="B14" s="189" t="s">
        <v>554</v>
      </c>
      <c r="C14" s="640">
        <v>6</v>
      </c>
      <c r="D14" s="636">
        <v>0</v>
      </c>
      <c r="E14" s="637"/>
      <c r="F14" s="636"/>
      <c r="G14" s="637"/>
      <c r="H14" s="636"/>
      <c r="I14" s="646"/>
      <c r="J14" s="647">
        <v>85</v>
      </c>
      <c r="K14" s="648"/>
      <c r="L14" s="649"/>
      <c r="M14" s="638">
        <v>6</v>
      </c>
      <c r="N14" s="648">
        <v>85</v>
      </c>
    </row>
    <row r="15" spans="2:14">
      <c r="B15" s="189" t="s">
        <v>417</v>
      </c>
      <c r="C15" s="640">
        <v>215</v>
      </c>
      <c r="D15" s="636">
        <v>220</v>
      </c>
      <c r="E15" s="637"/>
      <c r="F15" s="636"/>
      <c r="G15" s="637"/>
      <c r="H15" s="636"/>
      <c r="I15" s="646"/>
      <c r="J15" s="647"/>
      <c r="K15" s="648"/>
      <c r="L15" s="649"/>
      <c r="M15" s="638">
        <v>215</v>
      </c>
      <c r="N15" s="648">
        <v>220</v>
      </c>
    </row>
    <row r="16" spans="2:14">
      <c r="B16" s="189" t="s">
        <v>555</v>
      </c>
      <c r="C16" s="645">
        <v>933</v>
      </c>
      <c r="D16" s="642">
        <v>1101</v>
      </c>
      <c r="E16" s="637"/>
      <c r="F16" s="636"/>
      <c r="G16" s="637"/>
      <c r="H16" s="636"/>
      <c r="I16" s="646"/>
      <c r="J16" s="647"/>
      <c r="K16" s="648"/>
      <c r="L16" s="649"/>
      <c r="M16" s="643">
        <v>933</v>
      </c>
      <c r="N16" s="650">
        <v>1101</v>
      </c>
    </row>
    <row r="17" spans="2:14">
      <c r="B17" s="189" t="s">
        <v>438</v>
      </c>
      <c r="C17" s="640">
        <v>104</v>
      </c>
      <c r="D17" s="636">
        <v>110</v>
      </c>
      <c r="E17" s="637"/>
      <c r="F17" s="636"/>
      <c r="G17" s="637"/>
      <c r="H17" s="636"/>
      <c r="I17" s="646"/>
      <c r="J17" s="647"/>
      <c r="K17" s="648"/>
      <c r="L17" s="649"/>
      <c r="M17" s="638">
        <v>104</v>
      </c>
      <c r="N17" s="648">
        <v>110</v>
      </c>
    </row>
    <row r="18" spans="2:14">
      <c r="B18" s="191" t="s">
        <v>556</v>
      </c>
      <c r="C18" s="640">
        <v>13</v>
      </c>
      <c r="D18" s="636">
        <v>15</v>
      </c>
      <c r="E18" s="637"/>
      <c r="F18" s="636"/>
      <c r="G18" s="637">
        <v>7</v>
      </c>
      <c r="H18" s="636">
        <v>21</v>
      </c>
      <c r="I18" s="641">
        <v>2725</v>
      </c>
      <c r="J18" s="651">
        <v>2555</v>
      </c>
      <c r="K18" s="648"/>
      <c r="L18" s="649"/>
      <c r="M18" s="643">
        <v>2745</v>
      </c>
      <c r="N18" s="650">
        <v>2591</v>
      </c>
    </row>
    <row r="19" spans="2:14">
      <c r="B19" s="191" t="s">
        <v>288</v>
      </c>
      <c r="C19" s="640"/>
      <c r="D19" s="636"/>
      <c r="E19" s="637"/>
      <c r="F19" s="636"/>
      <c r="G19" s="637"/>
      <c r="H19" s="636"/>
      <c r="I19" s="637"/>
      <c r="J19" s="647">
        <v>12</v>
      </c>
      <c r="K19" s="648"/>
      <c r="L19" s="649"/>
      <c r="M19" s="638">
        <v>0</v>
      </c>
      <c r="N19" s="648">
        <v>12</v>
      </c>
    </row>
    <row r="20" spans="2:14">
      <c r="B20" s="191" t="s">
        <v>214</v>
      </c>
      <c r="C20" s="640"/>
      <c r="D20" s="636"/>
      <c r="E20" s="637">
        <v>34</v>
      </c>
      <c r="F20" s="647">
        <v>34</v>
      </c>
      <c r="G20" s="637"/>
      <c r="H20" s="636"/>
      <c r="I20" s="646"/>
      <c r="J20" s="647"/>
      <c r="K20" s="648"/>
      <c r="L20" s="649"/>
      <c r="M20" s="638">
        <v>34</v>
      </c>
      <c r="N20" s="648">
        <v>34</v>
      </c>
    </row>
    <row r="21" spans="2:14" ht="15.75" thickBot="1">
      <c r="B21" s="192" t="s">
        <v>557</v>
      </c>
      <c r="C21" s="652"/>
      <c r="D21" s="653"/>
      <c r="E21" s="654">
        <v>111</v>
      </c>
      <c r="F21" s="655">
        <v>89</v>
      </c>
      <c r="G21" s="654"/>
      <c r="H21" s="656"/>
      <c r="I21" s="654"/>
      <c r="J21" s="655"/>
      <c r="K21" s="596"/>
      <c r="L21" s="657"/>
      <c r="M21" s="658">
        <v>111</v>
      </c>
      <c r="N21" s="658">
        <v>89</v>
      </c>
    </row>
    <row r="22" spans="2:14" ht="20.100000000000001" customHeight="1" thickBot="1">
      <c r="B22" s="302" t="s">
        <v>558</v>
      </c>
      <c r="C22" s="602">
        <v>6375</v>
      </c>
      <c r="D22" s="603">
        <v>5939</v>
      </c>
      <c r="E22" s="604">
        <v>7166</v>
      </c>
      <c r="F22" s="603">
        <v>6177</v>
      </c>
      <c r="G22" s="604">
        <v>1096</v>
      </c>
      <c r="H22" s="605">
        <v>1246</v>
      </c>
      <c r="I22" s="604">
        <v>5814</v>
      </c>
      <c r="J22" s="603">
        <v>5526</v>
      </c>
      <c r="K22" s="606">
        <v>3470</v>
      </c>
      <c r="L22" s="607">
        <v>3264</v>
      </c>
      <c r="M22" s="606">
        <v>16981</v>
      </c>
      <c r="N22" s="606">
        <v>15624</v>
      </c>
    </row>
    <row r="23" spans="2:14">
      <c r="B23" s="193" t="s">
        <v>559</v>
      </c>
      <c r="C23" s="659">
        <v>4898</v>
      </c>
      <c r="D23" s="651">
        <v>4772</v>
      </c>
      <c r="E23" s="646"/>
      <c r="F23" s="647"/>
      <c r="G23" s="646"/>
      <c r="H23" s="647"/>
      <c r="I23" s="646"/>
      <c r="J23" s="647"/>
      <c r="K23" s="648"/>
      <c r="L23" s="649"/>
      <c r="M23" s="643">
        <v>4898</v>
      </c>
      <c r="N23" s="650">
        <v>4772</v>
      </c>
    </row>
    <row r="24" spans="2:14">
      <c r="B24" s="194" t="s">
        <v>560</v>
      </c>
      <c r="C24" s="640">
        <v>18</v>
      </c>
      <c r="D24" s="636">
        <v>20</v>
      </c>
      <c r="E24" s="646"/>
      <c r="F24" s="647"/>
      <c r="G24" s="646"/>
      <c r="H24" s="647"/>
      <c r="I24" s="646"/>
      <c r="J24" s="647"/>
      <c r="K24" s="648"/>
      <c r="L24" s="649"/>
      <c r="M24" s="638">
        <v>18</v>
      </c>
      <c r="N24" s="648">
        <v>20</v>
      </c>
    </row>
    <row r="25" spans="2:14">
      <c r="B25" s="190" t="s">
        <v>561</v>
      </c>
      <c r="C25" s="660"/>
      <c r="D25" s="647"/>
      <c r="E25" s="637">
        <v>40</v>
      </c>
      <c r="F25" s="647">
        <v>36</v>
      </c>
      <c r="G25" s="646"/>
      <c r="H25" s="647"/>
      <c r="I25" s="646"/>
      <c r="J25" s="647"/>
      <c r="K25" s="648"/>
      <c r="L25" s="649"/>
      <c r="M25" s="638">
        <v>40</v>
      </c>
      <c r="N25" s="648">
        <v>36</v>
      </c>
    </row>
    <row r="26" spans="2:14">
      <c r="B26" s="194" t="s">
        <v>562</v>
      </c>
      <c r="C26" s="640">
        <v>532</v>
      </c>
      <c r="D26" s="636">
        <v>75</v>
      </c>
      <c r="E26" s="646"/>
      <c r="F26" s="647"/>
      <c r="G26" s="646"/>
      <c r="H26" s="647"/>
      <c r="I26" s="646"/>
      <c r="J26" s="647"/>
      <c r="K26" s="648"/>
      <c r="L26" s="649"/>
      <c r="M26" s="638">
        <v>532</v>
      </c>
      <c r="N26" s="648">
        <v>75</v>
      </c>
    </row>
    <row r="27" spans="2:14">
      <c r="B27" s="194" t="s">
        <v>563</v>
      </c>
      <c r="C27" s="640"/>
      <c r="D27" s="636">
        <v>0</v>
      </c>
      <c r="E27" s="646"/>
      <c r="F27" s="647"/>
      <c r="G27" s="646"/>
      <c r="H27" s="647"/>
      <c r="I27" s="646"/>
      <c r="J27" s="647"/>
      <c r="K27" s="648"/>
      <c r="L27" s="649"/>
      <c r="M27" s="638">
        <v>0</v>
      </c>
      <c r="N27" s="648">
        <v>0</v>
      </c>
    </row>
    <row r="28" spans="2:14">
      <c r="B28" s="189" t="s">
        <v>564</v>
      </c>
      <c r="C28" s="640">
        <v>699</v>
      </c>
      <c r="D28" s="642">
        <v>658</v>
      </c>
      <c r="E28" s="637">
        <v>19</v>
      </c>
      <c r="F28" s="647">
        <v>-573</v>
      </c>
      <c r="G28" s="646">
        <v>-121</v>
      </c>
      <c r="H28" s="647">
        <v>-56</v>
      </c>
      <c r="I28" s="646">
        <v>27</v>
      </c>
      <c r="J28" s="647">
        <v>3014</v>
      </c>
      <c r="K28" s="648"/>
      <c r="L28" s="649"/>
      <c r="M28" s="638">
        <v>624</v>
      </c>
      <c r="N28" s="650">
        <v>3043</v>
      </c>
    </row>
    <row r="29" spans="2:14">
      <c r="B29" s="194" t="s">
        <v>362</v>
      </c>
      <c r="C29" s="660"/>
      <c r="D29" s="647"/>
      <c r="E29" s="637"/>
      <c r="F29" s="647">
        <v>0</v>
      </c>
      <c r="G29" s="646"/>
      <c r="H29" s="647"/>
      <c r="I29" s="641">
        <v>2753</v>
      </c>
      <c r="J29" s="651">
        <v>2182</v>
      </c>
      <c r="K29" s="648"/>
      <c r="L29" s="649"/>
      <c r="M29" s="643">
        <v>2753</v>
      </c>
      <c r="N29" s="650">
        <v>2182</v>
      </c>
    </row>
    <row r="30" spans="2:14">
      <c r="B30" s="194" t="s">
        <v>367</v>
      </c>
      <c r="C30" s="660"/>
      <c r="D30" s="647"/>
      <c r="E30" s="637">
        <v>0</v>
      </c>
      <c r="F30" s="647">
        <v>0</v>
      </c>
      <c r="G30" s="646">
        <v>179</v>
      </c>
      <c r="H30" s="647">
        <v>187</v>
      </c>
      <c r="I30" s="641">
        <v>2713</v>
      </c>
      <c r="J30" s="651"/>
      <c r="K30" s="648"/>
      <c r="L30" s="649"/>
      <c r="M30" s="643">
        <v>2892</v>
      </c>
      <c r="N30" s="650">
        <v>187</v>
      </c>
    </row>
    <row r="31" spans="2:14">
      <c r="B31" s="194" t="s">
        <v>565</v>
      </c>
      <c r="C31" s="660"/>
      <c r="D31" s="647"/>
      <c r="E31" s="641">
        <v>581</v>
      </c>
      <c r="F31" s="647">
        <v>1741</v>
      </c>
      <c r="G31" s="646">
        <v>657</v>
      </c>
      <c r="H31" s="647">
        <v>577</v>
      </c>
      <c r="I31" s="646"/>
      <c r="J31" s="647"/>
      <c r="K31" s="648"/>
      <c r="L31" s="649"/>
      <c r="M31" s="643">
        <v>1238</v>
      </c>
      <c r="N31" s="648">
        <v>2318</v>
      </c>
    </row>
    <row r="32" spans="2:14">
      <c r="B32" s="191" t="s">
        <v>566</v>
      </c>
      <c r="C32" s="660"/>
      <c r="D32" s="647"/>
      <c r="E32" s="641">
        <v>3545</v>
      </c>
      <c r="F32" s="651">
        <v>2250</v>
      </c>
      <c r="G32" s="646"/>
      <c r="H32" s="647"/>
      <c r="I32" s="646"/>
      <c r="J32" s="647"/>
      <c r="K32" s="648"/>
      <c r="L32" s="649"/>
      <c r="M32" s="643">
        <v>3545</v>
      </c>
      <c r="N32" s="650">
        <v>2250</v>
      </c>
    </row>
    <row r="33" spans="2:14">
      <c r="B33" s="191" t="s">
        <v>567</v>
      </c>
      <c r="C33" s="660"/>
      <c r="D33" s="647"/>
      <c r="E33" s="646"/>
      <c r="F33" s="647"/>
      <c r="G33" s="646">
        <v>230</v>
      </c>
      <c r="H33" s="647">
        <v>231</v>
      </c>
      <c r="I33" s="646"/>
      <c r="J33" s="647"/>
      <c r="K33" s="648"/>
      <c r="L33" s="649"/>
      <c r="M33" s="638">
        <v>230</v>
      </c>
      <c r="N33" s="648">
        <v>231</v>
      </c>
    </row>
    <row r="34" spans="2:14">
      <c r="B34" s="189" t="s">
        <v>368</v>
      </c>
      <c r="C34" s="660"/>
      <c r="D34" s="647"/>
      <c r="E34" s="641">
        <v>2952</v>
      </c>
      <c r="F34" s="642">
        <v>2694</v>
      </c>
      <c r="G34" s="637">
        <v>137</v>
      </c>
      <c r="H34" s="636">
        <v>180</v>
      </c>
      <c r="I34" s="646"/>
      <c r="J34" s="647"/>
      <c r="K34" s="643">
        <v>3089</v>
      </c>
      <c r="L34" s="644">
        <v>2874</v>
      </c>
      <c r="M34" s="638">
        <v>0</v>
      </c>
      <c r="N34" s="638">
        <v>0</v>
      </c>
    </row>
    <row r="35" spans="2:14">
      <c r="B35" s="189" t="s">
        <v>551</v>
      </c>
      <c r="C35" s="660"/>
      <c r="D35" s="647"/>
      <c r="E35" s="637">
        <v>29</v>
      </c>
      <c r="F35" s="636">
        <v>29</v>
      </c>
      <c r="G35" s="637">
        <v>31</v>
      </c>
      <c r="H35" s="636">
        <v>31</v>
      </c>
      <c r="I35" s="637">
        <v>321</v>
      </c>
      <c r="J35" s="636">
        <v>330</v>
      </c>
      <c r="K35" s="638">
        <v>381</v>
      </c>
      <c r="L35" s="639">
        <v>390</v>
      </c>
      <c r="M35" s="638">
        <v>0</v>
      </c>
      <c r="N35" s="638">
        <v>0</v>
      </c>
    </row>
    <row r="36" spans="2:14" ht="15.75" thickBot="1">
      <c r="B36" s="793" t="s">
        <v>568</v>
      </c>
      <c r="C36" s="784">
        <v>228</v>
      </c>
      <c r="D36" s="785">
        <v>414</v>
      </c>
      <c r="E36" s="786"/>
      <c r="F36" s="787"/>
      <c r="G36" s="788">
        <v>-17</v>
      </c>
      <c r="H36" s="789">
        <v>96</v>
      </c>
      <c r="I36" s="788"/>
      <c r="J36" s="789"/>
      <c r="K36" s="790"/>
      <c r="L36" s="791"/>
      <c r="M36" s="792">
        <v>211</v>
      </c>
      <c r="N36" s="790">
        <v>510</v>
      </c>
    </row>
    <row r="37" spans="2:14" ht="15.75" thickTop="1">
      <c r="B37" s="579"/>
      <c r="C37" s="596"/>
      <c r="D37" s="597"/>
      <c r="E37" s="598"/>
      <c r="F37" s="598"/>
      <c r="G37" s="599"/>
      <c r="H37" s="599"/>
      <c r="I37" s="599"/>
      <c r="J37" s="599"/>
      <c r="K37" s="599"/>
      <c r="L37" s="599"/>
      <c r="M37" s="596"/>
      <c r="N37" s="599"/>
    </row>
    <row r="38" spans="2:14" s="64" customFormat="1" ht="12" customHeight="1">
      <c r="B38" s="324" t="s">
        <v>569</v>
      </c>
    </row>
    <row r="39" spans="2:14" s="64" customFormat="1" ht="12" customHeight="1">
      <c r="B39" s="324" t="s">
        <v>570</v>
      </c>
    </row>
    <row r="40" spans="2:14" s="64" customFormat="1" ht="12" customHeight="1">
      <c r="B40" s="324" t="s">
        <v>571</v>
      </c>
    </row>
    <row r="41" spans="2:14" s="64" customFormat="1" ht="12" customHeight="1">
      <c r="B41" s="324" t="s">
        <v>572</v>
      </c>
    </row>
    <row r="42" spans="2:14" s="64" customFormat="1" ht="12" customHeight="1">
      <c r="B42" s="324" t="s">
        <v>573</v>
      </c>
    </row>
    <row r="43" spans="2:14" s="64" customFormat="1" ht="12" customHeight="1">
      <c r="B43" s="324" t="s">
        <v>574</v>
      </c>
    </row>
    <row r="44" spans="2:14" s="64" customFormat="1" ht="12" customHeight="1">
      <c r="B44" s="324" t="s">
        <v>575</v>
      </c>
    </row>
    <row r="45" spans="2:14" s="64" customFormat="1" ht="12" customHeight="1">
      <c r="B45" s="324" t="s">
        <v>576</v>
      </c>
    </row>
    <row r="46" spans="2:14" s="64" customFormat="1" ht="12" customHeight="1">
      <c r="B46" s="324" t="s">
        <v>577</v>
      </c>
    </row>
    <row r="47" spans="2:14" s="64" customFormat="1" ht="12" customHeight="1">
      <c r="B47" s="324" t="s">
        <v>578</v>
      </c>
    </row>
    <row r="48" spans="2:14" s="64" customFormat="1" ht="12" customHeight="1">
      <c r="B48" s="324" t="s">
        <v>579</v>
      </c>
    </row>
    <row r="49" spans="2:14" s="64" customFormat="1" ht="12" customHeight="1">
      <c r="B49" s="324" t="s">
        <v>580</v>
      </c>
    </row>
    <row r="50" spans="2:14">
      <c r="B50" s="326"/>
      <c r="C50" s="321"/>
      <c r="D50" s="321"/>
      <c r="E50" s="325"/>
      <c r="F50" s="323"/>
      <c r="G50" s="322"/>
      <c r="H50" s="327"/>
      <c r="I50" s="325"/>
      <c r="J50" s="323"/>
      <c r="K50" s="325"/>
      <c r="L50" s="323"/>
      <c r="M50" s="321"/>
      <c r="N50" s="325"/>
    </row>
    <row r="51" spans="2:14" s="64" customFormat="1" ht="15.75" thickBot="1">
      <c r="N51" s="303" t="s">
        <v>541</v>
      </c>
    </row>
    <row r="52" spans="2:14" ht="30" customHeight="1" thickBot="1">
      <c r="B52" s="1119" t="s">
        <v>542</v>
      </c>
      <c r="C52" s="1118" t="s">
        <v>543</v>
      </c>
      <c r="D52" s="1118"/>
      <c r="E52" s="1118" t="s">
        <v>544</v>
      </c>
      <c r="F52" s="1118"/>
      <c r="G52" s="1118" t="s">
        <v>545</v>
      </c>
      <c r="H52" s="1118"/>
      <c r="I52" s="1118" t="s">
        <v>546</v>
      </c>
      <c r="J52" s="1118"/>
      <c r="K52" s="1118" t="s">
        <v>547</v>
      </c>
      <c r="L52" s="1118"/>
      <c r="M52" s="1118" t="s">
        <v>548</v>
      </c>
      <c r="N52" s="1118"/>
    </row>
    <row r="53" spans="2:14" ht="15.75" thickBot="1">
      <c r="B53" s="1120"/>
      <c r="C53" s="527" t="s">
        <v>821</v>
      </c>
      <c r="D53" s="528" t="s">
        <v>822</v>
      </c>
      <c r="E53" s="527" t="s">
        <v>821</v>
      </c>
      <c r="F53" s="528" t="s">
        <v>822</v>
      </c>
      <c r="G53" s="527" t="s">
        <v>821</v>
      </c>
      <c r="H53" s="528" t="s">
        <v>822</v>
      </c>
      <c r="I53" s="527" t="s">
        <v>821</v>
      </c>
      <c r="J53" s="528" t="s">
        <v>822</v>
      </c>
      <c r="K53" s="527" t="s">
        <v>821</v>
      </c>
      <c r="L53" s="528" t="s">
        <v>822</v>
      </c>
      <c r="M53" s="527" t="s">
        <v>821</v>
      </c>
      <c r="N53" s="527" t="s">
        <v>822</v>
      </c>
    </row>
    <row r="54" spans="2:14">
      <c r="B54" s="187" t="s">
        <v>549</v>
      </c>
      <c r="C54" s="888">
        <v>0</v>
      </c>
      <c r="D54" s="889">
        <v>0</v>
      </c>
      <c r="E54" s="890">
        <v>18087</v>
      </c>
      <c r="F54" s="889">
        <v>14850</v>
      </c>
      <c r="G54" s="890">
        <v>2412</v>
      </c>
      <c r="H54" s="889">
        <v>2761</v>
      </c>
      <c r="I54" s="890">
        <v>0</v>
      </c>
      <c r="J54" s="889">
        <v>0</v>
      </c>
      <c r="K54" s="891">
        <v>0</v>
      </c>
      <c r="L54" s="892">
        <v>0</v>
      </c>
      <c r="M54" s="633">
        <v>20499</v>
      </c>
      <c r="N54" s="633">
        <v>17611</v>
      </c>
    </row>
    <row r="55" spans="2:14">
      <c r="B55" s="188" t="s">
        <v>550</v>
      </c>
      <c r="C55" s="888">
        <v>18232</v>
      </c>
      <c r="D55" s="889">
        <v>17950</v>
      </c>
      <c r="E55" s="890">
        <v>729</v>
      </c>
      <c r="F55" s="889">
        <v>897</v>
      </c>
      <c r="G55" s="890">
        <v>201</v>
      </c>
      <c r="H55" s="889">
        <v>127</v>
      </c>
      <c r="I55" s="890">
        <v>17383</v>
      </c>
      <c r="J55" s="889">
        <v>16724</v>
      </c>
      <c r="K55" s="891">
        <v>11118</v>
      </c>
      <c r="L55" s="892">
        <v>10251</v>
      </c>
      <c r="M55" s="633">
        <v>25427</v>
      </c>
      <c r="N55" s="633">
        <v>25447</v>
      </c>
    </row>
    <row r="56" spans="2:14">
      <c r="B56" s="189" t="s">
        <v>368</v>
      </c>
      <c r="C56" s="888">
        <v>0</v>
      </c>
      <c r="D56" s="893">
        <v>0</v>
      </c>
      <c r="E56" s="894">
        <v>414</v>
      </c>
      <c r="F56" s="893">
        <v>398</v>
      </c>
      <c r="G56" s="894">
        <v>190</v>
      </c>
      <c r="H56" s="893">
        <v>0</v>
      </c>
      <c r="I56" s="894">
        <v>0</v>
      </c>
      <c r="J56" s="893">
        <v>0</v>
      </c>
      <c r="K56" s="895">
        <v>604</v>
      </c>
      <c r="L56" s="896">
        <v>398</v>
      </c>
      <c r="M56" s="900">
        <v>0</v>
      </c>
      <c r="N56" s="900">
        <v>0</v>
      </c>
    </row>
    <row r="57" spans="2:14">
      <c r="B57" s="189" t="s">
        <v>551</v>
      </c>
      <c r="C57" s="897">
        <v>184</v>
      </c>
      <c r="D57" s="893">
        <v>173</v>
      </c>
      <c r="E57" s="894">
        <v>0</v>
      </c>
      <c r="F57" s="893">
        <v>0</v>
      </c>
      <c r="G57" s="894">
        <v>0</v>
      </c>
      <c r="H57" s="893">
        <v>106</v>
      </c>
      <c r="I57" s="894">
        <v>10330</v>
      </c>
      <c r="J57" s="893">
        <v>9574</v>
      </c>
      <c r="K57" s="895">
        <v>10514</v>
      </c>
      <c r="L57" s="896">
        <v>9853</v>
      </c>
      <c r="M57" s="900">
        <v>0</v>
      </c>
      <c r="N57" s="900">
        <v>0</v>
      </c>
    </row>
    <row r="58" spans="2:14">
      <c r="B58" s="189" t="s">
        <v>552</v>
      </c>
      <c r="C58" s="897">
        <v>3414</v>
      </c>
      <c r="D58" s="893">
        <v>3561</v>
      </c>
      <c r="E58" s="894">
        <v>0</v>
      </c>
      <c r="F58" s="893">
        <v>0</v>
      </c>
      <c r="G58" s="894">
        <v>0</v>
      </c>
      <c r="H58" s="893">
        <v>0</v>
      </c>
      <c r="I58" s="898">
        <v>0</v>
      </c>
      <c r="J58" s="899">
        <v>0</v>
      </c>
      <c r="K58" s="900">
        <v>0</v>
      </c>
      <c r="L58" s="901">
        <v>0</v>
      </c>
      <c r="M58" s="643">
        <v>3414</v>
      </c>
      <c r="N58" s="650">
        <v>3561</v>
      </c>
    </row>
    <row r="59" spans="2:14">
      <c r="B59" s="190" t="s">
        <v>553</v>
      </c>
      <c r="C59" s="897">
        <v>10480</v>
      </c>
      <c r="D59" s="893">
        <v>9790</v>
      </c>
      <c r="E59" s="894">
        <v>0</v>
      </c>
      <c r="F59" s="893">
        <v>0</v>
      </c>
      <c r="G59" s="894">
        <v>0</v>
      </c>
      <c r="H59" s="893">
        <v>0</v>
      </c>
      <c r="I59" s="898">
        <v>0</v>
      </c>
      <c r="J59" s="899">
        <v>0</v>
      </c>
      <c r="K59" s="900">
        <v>0</v>
      </c>
      <c r="L59" s="901">
        <v>0</v>
      </c>
      <c r="M59" s="643">
        <v>10480</v>
      </c>
      <c r="N59" s="650">
        <v>9790</v>
      </c>
    </row>
    <row r="60" spans="2:14">
      <c r="B60" s="189" t="s">
        <v>554</v>
      </c>
      <c r="C60" s="897">
        <v>245</v>
      </c>
      <c r="D60" s="893">
        <v>0</v>
      </c>
      <c r="E60" s="894">
        <v>0</v>
      </c>
      <c r="F60" s="893">
        <v>296</v>
      </c>
      <c r="G60" s="894">
        <v>0</v>
      </c>
      <c r="H60" s="893">
        <v>0</v>
      </c>
      <c r="I60" s="898">
        <v>0</v>
      </c>
      <c r="J60" s="899">
        <v>85</v>
      </c>
      <c r="K60" s="900">
        <v>0</v>
      </c>
      <c r="L60" s="901">
        <v>0</v>
      </c>
      <c r="M60" s="638">
        <v>245</v>
      </c>
      <c r="N60" s="648">
        <v>381</v>
      </c>
    </row>
    <row r="61" spans="2:14">
      <c r="B61" s="189" t="s">
        <v>417</v>
      </c>
      <c r="C61" s="897">
        <v>641</v>
      </c>
      <c r="D61" s="893">
        <v>652</v>
      </c>
      <c r="E61" s="894">
        <v>0</v>
      </c>
      <c r="F61" s="893">
        <v>0</v>
      </c>
      <c r="G61" s="894">
        <v>0</v>
      </c>
      <c r="H61" s="893">
        <v>0</v>
      </c>
      <c r="I61" s="898">
        <v>0</v>
      </c>
      <c r="J61" s="899">
        <v>0</v>
      </c>
      <c r="K61" s="900">
        <v>0</v>
      </c>
      <c r="L61" s="901">
        <v>0</v>
      </c>
      <c r="M61" s="638">
        <v>641</v>
      </c>
      <c r="N61" s="648">
        <v>652</v>
      </c>
    </row>
    <row r="62" spans="2:14">
      <c r="B62" s="189" t="s">
        <v>555</v>
      </c>
      <c r="C62" s="897">
        <v>2914</v>
      </c>
      <c r="D62" s="893">
        <v>3409</v>
      </c>
      <c r="E62" s="894">
        <v>0</v>
      </c>
      <c r="F62" s="893">
        <v>0</v>
      </c>
      <c r="G62" s="894">
        <v>0</v>
      </c>
      <c r="H62" s="893">
        <v>0</v>
      </c>
      <c r="I62" s="898">
        <v>0</v>
      </c>
      <c r="J62" s="899">
        <v>0</v>
      </c>
      <c r="K62" s="900">
        <v>0</v>
      </c>
      <c r="L62" s="901">
        <v>0</v>
      </c>
      <c r="M62" s="643">
        <v>2914</v>
      </c>
      <c r="N62" s="650">
        <v>3409</v>
      </c>
    </row>
    <row r="63" spans="2:14">
      <c r="B63" s="189" t="s">
        <v>438</v>
      </c>
      <c r="C63" s="897">
        <v>315</v>
      </c>
      <c r="D63" s="893">
        <v>314</v>
      </c>
      <c r="E63" s="894">
        <v>0</v>
      </c>
      <c r="F63" s="893">
        <v>0</v>
      </c>
      <c r="G63" s="894">
        <v>0</v>
      </c>
      <c r="H63" s="893">
        <v>0</v>
      </c>
      <c r="I63" s="898">
        <v>0</v>
      </c>
      <c r="J63" s="899">
        <v>0</v>
      </c>
      <c r="K63" s="900">
        <v>0</v>
      </c>
      <c r="L63" s="901">
        <v>0</v>
      </c>
      <c r="M63" s="638">
        <v>315</v>
      </c>
      <c r="N63" s="648">
        <v>314</v>
      </c>
    </row>
    <row r="64" spans="2:14">
      <c r="B64" s="191" t="s">
        <v>556</v>
      </c>
      <c r="C64" s="897">
        <v>39</v>
      </c>
      <c r="D64" s="893">
        <v>51</v>
      </c>
      <c r="E64" s="894">
        <v>0</v>
      </c>
      <c r="F64" s="893">
        <v>0</v>
      </c>
      <c r="G64" s="894">
        <v>11</v>
      </c>
      <c r="H64" s="893">
        <v>21</v>
      </c>
      <c r="I64" s="894">
        <v>7053</v>
      </c>
      <c r="J64" s="899">
        <v>7033</v>
      </c>
      <c r="K64" s="900">
        <v>0</v>
      </c>
      <c r="L64" s="901">
        <v>0</v>
      </c>
      <c r="M64" s="643">
        <v>7103</v>
      </c>
      <c r="N64" s="650">
        <v>7105</v>
      </c>
    </row>
    <row r="65" spans="2:14">
      <c r="B65" s="191" t="s">
        <v>288</v>
      </c>
      <c r="C65" s="897">
        <v>0</v>
      </c>
      <c r="D65" s="893">
        <v>0</v>
      </c>
      <c r="E65" s="894">
        <v>0</v>
      </c>
      <c r="F65" s="893">
        <v>0</v>
      </c>
      <c r="G65" s="894">
        <v>0</v>
      </c>
      <c r="H65" s="893">
        <v>0</v>
      </c>
      <c r="I65" s="894">
        <v>0</v>
      </c>
      <c r="J65" s="899">
        <v>32</v>
      </c>
      <c r="K65" s="900">
        <v>0</v>
      </c>
      <c r="L65" s="901">
        <v>0</v>
      </c>
      <c r="M65" s="900">
        <v>0</v>
      </c>
      <c r="N65" s="648">
        <v>32</v>
      </c>
    </row>
    <row r="66" spans="2:14">
      <c r="B66" s="191" t="s">
        <v>214</v>
      </c>
      <c r="C66" s="897">
        <v>0</v>
      </c>
      <c r="D66" s="893">
        <v>0</v>
      </c>
      <c r="E66" s="894">
        <v>100</v>
      </c>
      <c r="F66" s="899">
        <v>100</v>
      </c>
      <c r="G66" s="894">
        <v>0</v>
      </c>
      <c r="H66" s="893">
        <v>0</v>
      </c>
      <c r="I66" s="898">
        <v>0</v>
      </c>
      <c r="J66" s="899">
        <v>0</v>
      </c>
      <c r="K66" s="900">
        <v>0</v>
      </c>
      <c r="L66" s="901">
        <v>0</v>
      </c>
      <c r="M66" s="638">
        <v>100</v>
      </c>
      <c r="N66" s="648">
        <v>100</v>
      </c>
    </row>
    <row r="67" spans="2:14" ht="15.75" thickBot="1">
      <c r="B67" s="192" t="s">
        <v>557</v>
      </c>
      <c r="C67" s="902">
        <v>0</v>
      </c>
      <c r="D67" s="903">
        <v>0</v>
      </c>
      <c r="E67" s="904">
        <v>215</v>
      </c>
      <c r="F67" s="905">
        <v>103</v>
      </c>
      <c r="G67" s="904">
        <v>0</v>
      </c>
      <c r="H67" s="906">
        <v>0</v>
      </c>
      <c r="I67" s="904">
        <v>0</v>
      </c>
      <c r="J67" s="905">
        <v>0</v>
      </c>
      <c r="K67" s="907">
        <v>0</v>
      </c>
      <c r="L67" s="908">
        <v>0</v>
      </c>
      <c r="M67" s="658">
        <v>215</v>
      </c>
      <c r="N67" s="658">
        <v>103</v>
      </c>
    </row>
    <row r="68" spans="2:14" ht="20.100000000000001" customHeight="1" thickBot="1">
      <c r="B68" s="302" t="s">
        <v>558</v>
      </c>
      <c r="C68" s="602">
        <v>18232</v>
      </c>
      <c r="D68" s="603">
        <v>17950</v>
      </c>
      <c r="E68" s="604">
        <v>18816</v>
      </c>
      <c r="F68" s="603">
        <v>15747</v>
      </c>
      <c r="G68" s="604">
        <v>2613</v>
      </c>
      <c r="H68" s="605">
        <v>2888</v>
      </c>
      <c r="I68" s="604">
        <v>17383</v>
      </c>
      <c r="J68" s="603">
        <v>16724</v>
      </c>
      <c r="K68" s="909">
        <v>11118</v>
      </c>
      <c r="L68" s="910">
        <v>10251</v>
      </c>
      <c r="M68" s="606">
        <v>45926</v>
      </c>
      <c r="N68" s="606">
        <v>43058</v>
      </c>
    </row>
    <row r="69" spans="2:14">
      <c r="B69" s="193" t="s">
        <v>559</v>
      </c>
      <c r="C69" s="911">
        <v>16010</v>
      </c>
      <c r="D69" s="899">
        <v>14852</v>
      </c>
      <c r="E69" s="898">
        <v>0</v>
      </c>
      <c r="F69" s="899">
        <v>0</v>
      </c>
      <c r="G69" s="898">
        <v>0</v>
      </c>
      <c r="H69" s="899">
        <v>0</v>
      </c>
      <c r="I69" s="898">
        <v>0</v>
      </c>
      <c r="J69" s="899">
        <v>0</v>
      </c>
      <c r="K69" s="900">
        <v>0</v>
      </c>
      <c r="L69" s="901">
        <v>0</v>
      </c>
      <c r="M69" s="643">
        <v>16010</v>
      </c>
      <c r="N69" s="650">
        <v>14852</v>
      </c>
    </row>
    <row r="70" spans="2:14">
      <c r="B70" s="194" t="s">
        <v>560</v>
      </c>
      <c r="C70" s="897">
        <v>67</v>
      </c>
      <c r="D70" s="893">
        <v>66</v>
      </c>
      <c r="E70" s="898">
        <v>0</v>
      </c>
      <c r="F70" s="899">
        <v>0</v>
      </c>
      <c r="G70" s="898">
        <v>0</v>
      </c>
      <c r="H70" s="899">
        <v>0</v>
      </c>
      <c r="I70" s="898">
        <v>0</v>
      </c>
      <c r="J70" s="899">
        <v>0</v>
      </c>
      <c r="K70" s="900">
        <v>0</v>
      </c>
      <c r="L70" s="901">
        <v>0</v>
      </c>
      <c r="M70" s="638">
        <v>67</v>
      </c>
      <c r="N70" s="648">
        <v>66</v>
      </c>
    </row>
    <row r="71" spans="2:14">
      <c r="B71" s="190" t="s">
        <v>561</v>
      </c>
      <c r="C71" s="912">
        <v>0</v>
      </c>
      <c r="D71" s="899">
        <v>0</v>
      </c>
      <c r="E71" s="894">
        <v>128</v>
      </c>
      <c r="F71" s="899">
        <v>121</v>
      </c>
      <c r="G71" s="898">
        <v>0</v>
      </c>
      <c r="H71" s="899">
        <v>0</v>
      </c>
      <c r="I71" s="898">
        <v>0</v>
      </c>
      <c r="J71" s="899">
        <v>0</v>
      </c>
      <c r="K71" s="900">
        <v>0</v>
      </c>
      <c r="L71" s="901">
        <v>0</v>
      </c>
      <c r="M71" s="638">
        <v>128</v>
      </c>
      <c r="N71" s="648">
        <v>121</v>
      </c>
    </row>
    <row r="72" spans="2:14">
      <c r="B72" s="194" t="s">
        <v>562</v>
      </c>
      <c r="C72" s="897">
        <v>602</v>
      </c>
      <c r="D72" s="893">
        <v>172</v>
      </c>
      <c r="E72" s="898">
        <v>0</v>
      </c>
      <c r="F72" s="899">
        <v>0</v>
      </c>
      <c r="G72" s="898">
        <v>0</v>
      </c>
      <c r="H72" s="899">
        <v>0</v>
      </c>
      <c r="I72" s="898">
        <v>0</v>
      </c>
      <c r="J72" s="899">
        <v>0</v>
      </c>
      <c r="K72" s="900">
        <v>0</v>
      </c>
      <c r="L72" s="901">
        <v>0</v>
      </c>
      <c r="M72" s="638">
        <v>602</v>
      </c>
      <c r="N72" s="648">
        <v>172</v>
      </c>
    </row>
    <row r="73" spans="2:14">
      <c r="B73" s="194" t="s">
        <v>563</v>
      </c>
      <c r="C73" s="897">
        <v>0</v>
      </c>
      <c r="D73" s="893">
        <v>0</v>
      </c>
      <c r="E73" s="898">
        <v>0</v>
      </c>
      <c r="F73" s="899">
        <v>0</v>
      </c>
      <c r="G73" s="898">
        <v>0</v>
      </c>
      <c r="H73" s="899">
        <v>0</v>
      </c>
      <c r="I73" s="898">
        <v>0</v>
      </c>
      <c r="J73" s="899">
        <v>0</v>
      </c>
      <c r="K73" s="900">
        <v>0</v>
      </c>
      <c r="L73" s="901">
        <v>0</v>
      </c>
      <c r="M73" s="900">
        <v>0</v>
      </c>
      <c r="N73" s="900">
        <v>0</v>
      </c>
    </row>
    <row r="74" spans="2:14">
      <c r="B74" s="189" t="s">
        <v>564</v>
      </c>
      <c r="C74" s="897">
        <v>853</v>
      </c>
      <c r="D74" s="893">
        <v>1887</v>
      </c>
      <c r="E74" s="894">
        <v>341</v>
      </c>
      <c r="F74" s="899">
        <v>-191</v>
      </c>
      <c r="G74" s="898">
        <v>-89</v>
      </c>
      <c r="H74" s="899">
        <v>8</v>
      </c>
      <c r="I74" s="898">
        <v>124</v>
      </c>
      <c r="J74" s="899">
        <v>3257</v>
      </c>
      <c r="K74" s="900">
        <v>0</v>
      </c>
      <c r="L74" s="901">
        <v>0</v>
      </c>
      <c r="M74" s="638">
        <v>1229</v>
      </c>
      <c r="N74" s="650">
        <v>4961</v>
      </c>
    </row>
    <row r="75" spans="2:14">
      <c r="B75" s="194" t="s">
        <v>362</v>
      </c>
      <c r="C75" s="912">
        <v>0</v>
      </c>
      <c r="D75" s="899">
        <v>0</v>
      </c>
      <c r="E75" s="894">
        <v>0</v>
      </c>
      <c r="F75" s="899">
        <v>0</v>
      </c>
      <c r="G75" s="898">
        <v>0</v>
      </c>
      <c r="H75" s="899">
        <v>0</v>
      </c>
      <c r="I75" s="894">
        <v>7982</v>
      </c>
      <c r="J75" s="899">
        <v>8030</v>
      </c>
      <c r="K75" s="900">
        <v>0</v>
      </c>
      <c r="L75" s="901">
        <v>0</v>
      </c>
      <c r="M75" s="643">
        <v>7982</v>
      </c>
      <c r="N75" s="650">
        <v>8030</v>
      </c>
    </row>
    <row r="76" spans="2:14">
      <c r="B76" s="194" t="s">
        <v>367</v>
      </c>
      <c r="C76" s="912">
        <v>0</v>
      </c>
      <c r="D76" s="899">
        <v>0</v>
      </c>
      <c r="E76" s="894">
        <v>4</v>
      </c>
      <c r="F76" s="899">
        <v>106</v>
      </c>
      <c r="G76" s="898">
        <v>419</v>
      </c>
      <c r="H76" s="899">
        <v>436</v>
      </c>
      <c r="I76" s="894">
        <v>8673</v>
      </c>
      <c r="J76" s="899">
        <v>5039</v>
      </c>
      <c r="K76" s="900">
        <v>0</v>
      </c>
      <c r="L76" s="901">
        <v>106</v>
      </c>
      <c r="M76" s="643">
        <v>9096</v>
      </c>
      <c r="N76" s="650">
        <v>5475</v>
      </c>
    </row>
    <row r="77" spans="2:14">
      <c r="B77" s="194" t="s">
        <v>565</v>
      </c>
      <c r="C77" s="912">
        <v>0</v>
      </c>
      <c r="D77" s="899">
        <v>0</v>
      </c>
      <c r="E77" s="894">
        <v>1736</v>
      </c>
      <c r="F77" s="899">
        <v>3189</v>
      </c>
      <c r="G77" s="898">
        <v>1852</v>
      </c>
      <c r="H77" s="899">
        <v>1546</v>
      </c>
      <c r="I77" s="898">
        <v>0</v>
      </c>
      <c r="J77" s="899">
        <v>0</v>
      </c>
      <c r="K77" s="900">
        <v>0</v>
      </c>
      <c r="L77" s="901">
        <v>0</v>
      </c>
      <c r="M77" s="643">
        <v>3588</v>
      </c>
      <c r="N77" s="648">
        <v>4735</v>
      </c>
    </row>
    <row r="78" spans="2:14">
      <c r="B78" s="191" t="s">
        <v>566</v>
      </c>
      <c r="C78" s="912">
        <v>0</v>
      </c>
      <c r="D78" s="899">
        <v>0</v>
      </c>
      <c r="E78" s="894">
        <v>6499</v>
      </c>
      <c r="F78" s="899">
        <v>3307</v>
      </c>
      <c r="G78" s="898">
        <v>0</v>
      </c>
      <c r="H78" s="899">
        <v>0</v>
      </c>
      <c r="I78" s="898">
        <v>0</v>
      </c>
      <c r="J78" s="899">
        <v>0</v>
      </c>
      <c r="K78" s="900">
        <v>0</v>
      </c>
      <c r="L78" s="901">
        <v>0</v>
      </c>
      <c r="M78" s="643">
        <v>6499</v>
      </c>
      <c r="N78" s="650">
        <v>3307</v>
      </c>
    </row>
    <row r="79" spans="2:14">
      <c r="B79" s="191" t="s">
        <v>567</v>
      </c>
      <c r="C79" s="912">
        <v>0</v>
      </c>
      <c r="D79" s="899">
        <v>0</v>
      </c>
      <c r="E79" s="898">
        <v>0</v>
      </c>
      <c r="F79" s="899">
        <v>0</v>
      </c>
      <c r="G79" s="898">
        <v>694</v>
      </c>
      <c r="H79" s="899">
        <v>685</v>
      </c>
      <c r="I79" s="898">
        <v>0</v>
      </c>
      <c r="J79" s="899">
        <v>0</v>
      </c>
      <c r="K79" s="900">
        <v>0</v>
      </c>
      <c r="L79" s="901">
        <v>0</v>
      </c>
      <c r="M79" s="638">
        <v>694</v>
      </c>
      <c r="N79" s="648">
        <v>685</v>
      </c>
    </row>
    <row r="80" spans="2:14">
      <c r="B80" s="189" t="s">
        <v>368</v>
      </c>
      <c r="C80" s="912">
        <v>0</v>
      </c>
      <c r="D80" s="899">
        <v>0</v>
      </c>
      <c r="E80" s="894">
        <v>10015</v>
      </c>
      <c r="F80" s="893">
        <v>9124</v>
      </c>
      <c r="G80" s="894">
        <v>315</v>
      </c>
      <c r="H80" s="893">
        <v>450</v>
      </c>
      <c r="I80" s="898">
        <v>0</v>
      </c>
      <c r="J80" s="899">
        <v>0</v>
      </c>
      <c r="K80" s="895">
        <v>10330</v>
      </c>
      <c r="L80" s="896">
        <v>9574</v>
      </c>
      <c r="M80" s="900">
        <v>0</v>
      </c>
      <c r="N80" s="900">
        <v>0</v>
      </c>
    </row>
    <row r="81" spans="2:14">
      <c r="B81" s="189" t="s">
        <v>551</v>
      </c>
      <c r="C81" s="912">
        <v>0</v>
      </c>
      <c r="D81" s="899">
        <v>0</v>
      </c>
      <c r="E81" s="894">
        <v>93</v>
      </c>
      <c r="F81" s="893">
        <v>91</v>
      </c>
      <c r="G81" s="894">
        <v>92</v>
      </c>
      <c r="H81" s="893">
        <v>83</v>
      </c>
      <c r="I81" s="894">
        <v>604</v>
      </c>
      <c r="J81" s="893">
        <v>398</v>
      </c>
      <c r="K81" s="895">
        <v>788</v>
      </c>
      <c r="L81" s="896">
        <v>571</v>
      </c>
      <c r="M81" s="638">
        <v>1</v>
      </c>
      <c r="N81" s="638">
        <v>1</v>
      </c>
    </row>
    <row r="82" spans="2:14" ht="15.75" thickBot="1">
      <c r="B82" s="793" t="s">
        <v>568</v>
      </c>
      <c r="C82" s="913">
        <v>700</v>
      </c>
      <c r="D82" s="914">
        <v>973</v>
      </c>
      <c r="E82" s="915">
        <v>0</v>
      </c>
      <c r="F82" s="916">
        <v>0</v>
      </c>
      <c r="G82" s="917">
        <v>-670</v>
      </c>
      <c r="H82" s="918">
        <v>-320</v>
      </c>
      <c r="I82" s="917">
        <v>0</v>
      </c>
      <c r="J82" s="918">
        <v>0</v>
      </c>
      <c r="K82" s="919">
        <v>0</v>
      </c>
      <c r="L82" s="920">
        <v>0</v>
      </c>
      <c r="M82" s="792">
        <v>30</v>
      </c>
      <c r="N82" s="790">
        <v>653</v>
      </c>
    </row>
    <row r="83" spans="2:14" ht="15.75" thickTop="1">
      <c r="B83" s="579"/>
      <c r="C83" s="596"/>
      <c r="D83" s="597"/>
      <c r="E83" s="598"/>
      <c r="F83" s="598"/>
      <c r="G83" s="599"/>
      <c r="H83" s="599"/>
      <c r="I83" s="599"/>
      <c r="J83" s="599"/>
      <c r="K83" s="599"/>
      <c r="L83" s="599"/>
      <c r="M83" s="596"/>
      <c r="N83" s="599"/>
    </row>
    <row r="84" spans="2:14" s="64" customFormat="1" ht="12" customHeight="1">
      <c r="B84" s="324" t="s">
        <v>569</v>
      </c>
    </row>
    <row r="85" spans="2:14" s="64" customFormat="1" ht="12" customHeight="1">
      <c r="B85" s="324" t="s">
        <v>570</v>
      </c>
    </row>
    <row r="86" spans="2:14" s="64" customFormat="1" ht="12" customHeight="1">
      <c r="B86" s="324" t="s">
        <v>571</v>
      </c>
    </row>
    <row r="87" spans="2:14" s="64" customFormat="1" ht="12" customHeight="1">
      <c r="B87" s="324" t="s">
        <v>572</v>
      </c>
    </row>
    <row r="88" spans="2:14" s="64" customFormat="1" ht="12" customHeight="1">
      <c r="B88" s="324" t="s">
        <v>573</v>
      </c>
    </row>
    <row r="89" spans="2:14" s="64" customFormat="1" ht="12" customHeight="1">
      <c r="B89" s="324" t="s">
        <v>574</v>
      </c>
    </row>
    <row r="90" spans="2:14" s="64" customFormat="1" ht="12" customHeight="1">
      <c r="B90" s="324" t="s">
        <v>575</v>
      </c>
    </row>
    <row r="91" spans="2:14" s="64" customFormat="1" ht="12" customHeight="1">
      <c r="B91" s="324" t="s">
        <v>576</v>
      </c>
    </row>
    <row r="92" spans="2:14" s="64" customFormat="1" ht="12" customHeight="1">
      <c r="B92" s="324" t="s">
        <v>577</v>
      </c>
    </row>
    <row r="93" spans="2:14" s="64" customFormat="1" ht="12" customHeight="1">
      <c r="B93" s="324" t="s">
        <v>578</v>
      </c>
    </row>
    <row r="94" spans="2:14" s="64" customFormat="1" ht="12" customHeight="1">
      <c r="B94" s="324" t="s">
        <v>579</v>
      </c>
    </row>
    <row r="95" spans="2:14" s="64" customFormat="1" ht="12" customHeight="1">
      <c r="B95" s="324" t="s">
        <v>580</v>
      </c>
    </row>
  </sheetData>
  <mergeCells count="14">
    <mergeCell ref="K52:L52"/>
    <mergeCell ref="M52:N52"/>
    <mergeCell ref="B52:B53"/>
    <mergeCell ref="C52:D52"/>
    <mergeCell ref="E52:F52"/>
    <mergeCell ref="G52:H52"/>
    <mergeCell ref="I52:J52"/>
    <mergeCell ref="K6:L6"/>
    <mergeCell ref="M6:N6"/>
    <mergeCell ref="B6:B7"/>
    <mergeCell ref="C6:D6"/>
    <mergeCell ref="E6:F6"/>
    <mergeCell ref="G6:H6"/>
    <mergeCell ref="I6:J6"/>
  </mergeCells>
  <printOptions horizontalCentered="1"/>
  <pageMargins left="0.23622047244094491" right="0.23622047244094491" top="0.74803149606299213" bottom="0.74803149606299213" header="0.31496062992125984" footer="0.31496062992125984"/>
  <pageSetup paperSize="9" scale="68" fitToHeight="2" orientation="landscape" r:id="rId1"/>
  <rowBreaks count="1" manualBreakCount="1">
    <brk id="49" min="1" max="13" man="1"/>
  </rowBreaks>
  <colBreaks count="1" manualBreakCount="1">
    <brk id="1" max="88"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5">
    <pageSetUpPr fitToPage="1"/>
  </sheetPr>
  <dimension ref="B4:V49"/>
  <sheetViews>
    <sheetView zoomScaleNormal="100" zoomScaleSheetLayoutView="100" workbookViewId="0"/>
  </sheetViews>
  <sheetFormatPr defaultColWidth="9.140625" defaultRowHeight="15"/>
  <cols>
    <col min="1" max="1" width="3" style="1" customWidth="1"/>
    <col min="2" max="9" width="10.7109375" style="1" customWidth="1"/>
    <col min="10" max="10" width="14.140625" style="1" customWidth="1"/>
    <col min="11" max="17" width="10.7109375" style="1" customWidth="1"/>
    <col min="18" max="21" width="9.140625" style="1"/>
    <col min="22" max="22" width="4.140625" style="1" customWidth="1"/>
    <col min="23" max="23" width="2.140625" style="1" customWidth="1"/>
    <col min="24" max="16384" width="9.140625" style="1"/>
  </cols>
  <sheetData>
    <row r="4" spans="2:22" ht="35.25" customHeight="1"/>
    <row r="5" spans="2:22">
      <c r="B5" s="64"/>
      <c r="C5" s="64"/>
      <c r="D5" s="64"/>
      <c r="E5" s="64"/>
      <c r="F5" s="64"/>
      <c r="G5" s="64"/>
      <c r="H5" s="64"/>
      <c r="I5" s="64"/>
      <c r="J5" s="64"/>
      <c r="K5" s="64"/>
      <c r="L5" s="64"/>
      <c r="M5" s="64"/>
      <c r="N5" s="64"/>
      <c r="O5" s="64"/>
      <c r="P5" s="64"/>
      <c r="Q5" s="303"/>
      <c r="R5" s="64"/>
      <c r="S5" s="64"/>
      <c r="T5" s="64"/>
      <c r="U5" s="64"/>
    </row>
    <row r="6" spans="2:22" ht="15" customHeight="1">
      <c r="B6" s="1122" t="s">
        <v>832</v>
      </c>
      <c r="C6" s="1122"/>
      <c r="D6" s="1122"/>
      <c r="E6" s="1122"/>
      <c r="F6" s="1122"/>
      <c r="G6" s="1122"/>
      <c r="H6" s="1122"/>
      <c r="I6" s="1122"/>
      <c r="J6" s="1122"/>
      <c r="K6" s="1122"/>
      <c r="L6" s="1122" t="s">
        <v>833</v>
      </c>
      <c r="M6" s="1122"/>
      <c r="N6" s="1122"/>
      <c r="O6" s="1122"/>
      <c r="P6" s="1122"/>
      <c r="Q6" s="1122"/>
      <c r="R6" s="1122"/>
      <c r="S6" s="1122"/>
      <c r="T6" s="1122"/>
      <c r="U6" s="1122"/>
      <c r="V6" s="921"/>
    </row>
    <row r="7" spans="2:22" ht="15" customHeight="1">
      <c r="B7" s="1123"/>
      <c r="C7" s="1123"/>
      <c r="D7" s="1123"/>
      <c r="E7" s="1123"/>
      <c r="F7" s="1123"/>
      <c r="G7" s="1123"/>
      <c r="H7" s="1123"/>
      <c r="I7" s="1123"/>
      <c r="J7" s="1123"/>
      <c r="K7" s="1123"/>
      <c r="L7" s="1123"/>
      <c r="M7" s="1123"/>
      <c r="N7" s="1123"/>
      <c r="O7" s="1123"/>
      <c r="P7" s="1123"/>
      <c r="Q7" s="1123"/>
      <c r="R7" s="1123"/>
      <c r="S7" s="1123"/>
      <c r="T7" s="1123"/>
      <c r="U7" s="1123"/>
      <c r="V7" s="922"/>
    </row>
    <row r="8" spans="2:22" ht="15.75">
      <c r="B8" s="765"/>
      <c r="C8" s="765"/>
      <c r="D8" s="765"/>
      <c r="E8" s="765"/>
      <c r="F8" s="765"/>
      <c r="G8" s="765"/>
      <c r="H8" s="765"/>
      <c r="I8" s="765"/>
      <c r="J8" s="765"/>
      <c r="K8" s="765"/>
      <c r="L8" s="765"/>
      <c r="M8" s="765"/>
      <c r="N8" s="765"/>
      <c r="O8" s="765"/>
      <c r="P8" s="765"/>
      <c r="Q8" s="765"/>
      <c r="R8" s="765"/>
      <c r="S8" s="765"/>
      <c r="T8" s="765"/>
      <c r="U8" s="765"/>
    </row>
    <row r="9" spans="2:22" ht="15.75">
      <c r="B9" s="765"/>
      <c r="C9" s="765"/>
      <c r="D9" s="765"/>
      <c r="E9" s="765"/>
      <c r="F9" s="765"/>
      <c r="G9" s="765"/>
      <c r="H9" s="765"/>
      <c r="I9" s="765"/>
      <c r="J9" s="765"/>
      <c r="K9" s="765"/>
      <c r="L9" s="765"/>
      <c r="M9" s="765"/>
      <c r="N9" s="765"/>
      <c r="O9" s="765"/>
      <c r="P9" s="765"/>
      <c r="Q9" s="765"/>
      <c r="R9" s="765"/>
      <c r="S9" s="765"/>
      <c r="T9" s="765"/>
      <c r="U9" s="765"/>
    </row>
    <row r="11" spans="2:22" ht="15" customHeight="1">
      <c r="B11" s="1121"/>
      <c r="C11" s="1121"/>
      <c r="D11" s="1121"/>
      <c r="E11" s="1121"/>
      <c r="F11" s="1121"/>
      <c r="G11" s="1121"/>
      <c r="H11" s="1121"/>
      <c r="I11" s="1121"/>
      <c r="J11" s="1121"/>
      <c r="K11" s="1121"/>
      <c r="L11" s="1121"/>
      <c r="M11" s="1121"/>
      <c r="N11" s="1121"/>
      <c r="O11" s="1121"/>
      <c r="P11" s="1121"/>
      <c r="Q11" s="1121"/>
      <c r="R11" s="1121"/>
      <c r="S11" s="1121"/>
      <c r="T11" s="1121"/>
      <c r="U11" s="1121"/>
    </row>
    <row r="12" spans="2:22" ht="15" customHeight="1">
      <c r="B12" s="1121"/>
      <c r="C12" s="1121"/>
      <c r="D12" s="1121"/>
      <c r="E12" s="1121"/>
      <c r="F12" s="1121"/>
      <c r="G12" s="1121"/>
      <c r="H12" s="1121"/>
      <c r="I12" s="1121"/>
      <c r="J12" s="1121"/>
      <c r="K12" s="1121"/>
      <c r="L12" s="1121"/>
      <c r="M12" s="1121"/>
      <c r="N12" s="1121"/>
      <c r="O12" s="1121"/>
      <c r="P12" s="1121"/>
      <c r="Q12" s="1121"/>
      <c r="R12" s="1121"/>
      <c r="S12" s="1121"/>
      <c r="T12" s="1121"/>
      <c r="U12" s="1121"/>
    </row>
    <row r="37" spans="2:2">
      <c r="B37" s="54" t="s">
        <v>581</v>
      </c>
    </row>
    <row r="38" spans="2:2" s="500" customFormat="1" ht="11.25">
      <c r="B38" s="320" t="s">
        <v>582</v>
      </c>
    </row>
    <row r="39" spans="2:2" s="500" customFormat="1" ht="11.25" customHeight="1">
      <c r="B39" s="320" t="s">
        <v>583</v>
      </c>
    </row>
    <row r="40" spans="2:2" s="500" customFormat="1" ht="11.25" customHeight="1">
      <c r="B40" s="320" t="s">
        <v>584</v>
      </c>
    </row>
    <row r="41" spans="2:2" s="500" customFormat="1" ht="11.25" customHeight="1">
      <c r="B41" s="320" t="s">
        <v>585</v>
      </c>
    </row>
    <row r="42" spans="2:2" s="500" customFormat="1" ht="11.25" customHeight="1">
      <c r="B42" s="320" t="s">
        <v>586</v>
      </c>
    </row>
    <row r="43" spans="2:2" s="500" customFormat="1" ht="11.25">
      <c r="B43" s="500" t="s">
        <v>587</v>
      </c>
    </row>
    <row r="44" spans="2:2" s="500" customFormat="1" ht="12.75">
      <c r="B44" s="500" t="s">
        <v>588</v>
      </c>
    </row>
    <row r="45" spans="2:2" s="500" customFormat="1" ht="12.75">
      <c r="B45" s="500" t="s">
        <v>589</v>
      </c>
    </row>
    <row r="46" spans="2:2" s="500" customFormat="1" ht="12.75">
      <c r="B46" s="500" t="s">
        <v>590</v>
      </c>
    </row>
    <row r="47" spans="2:2" s="500" customFormat="1" ht="12.75">
      <c r="B47" s="500" t="s">
        <v>591</v>
      </c>
    </row>
    <row r="48" spans="2:2" s="500" customFormat="1" ht="12.75">
      <c r="B48" s="500" t="s">
        <v>592</v>
      </c>
    </row>
    <row r="49" spans="2:2" s="500" customFormat="1" ht="11.25">
      <c r="B49" s="500" t="s">
        <v>593</v>
      </c>
    </row>
  </sheetData>
  <mergeCells count="4">
    <mergeCell ref="B11:K12"/>
    <mergeCell ref="L11:U12"/>
    <mergeCell ref="B6:K7"/>
    <mergeCell ref="L6:U7"/>
  </mergeCells>
  <pageMargins left="0.25" right="0.25" top="0.75" bottom="0.75" header="0.3" footer="0.3"/>
  <pageSetup paperSize="9" scale="65" orientation="landscape" r:id="rId1"/>
  <colBreaks count="1" manualBreakCount="1">
    <brk id="1" max="104857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8">
    <pageSetUpPr fitToPage="1"/>
  </sheetPr>
  <dimension ref="B4:M52"/>
  <sheetViews>
    <sheetView showGridLines="0" zoomScaleNormal="100" workbookViewId="0">
      <selection activeCell="N23" sqref="N23"/>
    </sheetView>
  </sheetViews>
  <sheetFormatPr defaultColWidth="9.140625" defaultRowHeight="15"/>
  <cols>
    <col min="1" max="1" width="3.28515625" style="1" customWidth="1"/>
    <col min="2" max="2" width="38.5703125" style="1" customWidth="1"/>
    <col min="3" max="7" width="16.140625" style="1" customWidth="1"/>
    <col min="8" max="8" width="13.140625" style="1" customWidth="1"/>
    <col min="9" max="9" width="3.140625" style="1" customWidth="1"/>
    <col min="10" max="16384" width="9.140625" style="1"/>
  </cols>
  <sheetData>
    <row r="4" spans="2:13" ht="35.25" customHeight="1"/>
    <row r="6" spans="2:13" ht="20.100000000000001" customHeight="1">
      <c r="B6" s="197" t="s">
        <v>594</v>
      </c>
      <c r="C6" s="197"/>
      <c r="D6" s="198"/>
      <c r="E6" s="198"/>
      <c r="F6" s="198"/>
      <c r="G6" s="197"/>
      <c r="H6" s="197"/>
      <c r="I6" s="2"/>
      <c r="K6" s="2"/>
      <c r="L6" s="2"/>
      <c r="M6" s="2"/>
    </row>
    <row r="7" spans="2:13" ht="30" customHeight="1">
      <c r="B7" s="199" t="s">
        <v>595</v>
      </c>
      <c r="C7" s="200">
        <v>2019</v>
      </c>
      <c r="D7" s="199">
        <v>2020</v>
      </c>
      <c r="E7" s="199">
        <v>2021</v>
      </c>
      <c r="F7" s="199">
        <v>2022</v>
      </c>
      <c r="G7" s="199">
        <v>2023</v>
      </c>
      <c r="H7" s="822">
        <v>45536</v>
      </c>
    </row>
    <row r="8" spans="2:13">
      <c r="B8" s="201" t="s">
        <v>318</v>
      </c>
      <c r="C8" s="202">
        <v>1620</v>
      </c>
      <c r="D8" s="202">
        <v>1533</v>
      </c>
      <c r="E8" s="202">
        <v>1523</v>
      </c>
      <c r="F8" s="202">
        <v>1487</v>
      </c>
      <c r="G8" s="202">
        <v>1477</v>
      </c>
      <c r="H8" s="956">
        <v>1104</v>
      </c>
    </row>
    <row r="9" spans="2:13">
      <c r="B9" s="195" t="s">
        <v>286</v>
      </c>
      <c r="C9" s="196">
        <v>4964</v>
      </c>
      <c r="D9" s="196">
        <v>4641</v>
      </c>
      <c r="E9" s="196">
        <v>4430</v>
      </c>
      <c r="F9" s="196">
        <v>4257</v>
      </c>
      <c r="G9" s="196">
        <v>4203</v>
      </c>
      <c r="H9" s="562">
        <v>3237</v>
      </c>
    </row>
    <row r="10" spans="2:13">
      <c r="B10" s="195" t="s">
        <v>596</v>
      </c>
      <c r="C10" s="196">
        <v>412</v>
      </c>
      <c r="D10" s="196">
        <v>355</v>
      </c>
      <c r="E10" s="196" t="s">
        <v>59</v>
      </c>
      <c r="F10" s="196" t="s">
        <v>59</v>
      </c>
      <c r="G10" s="196" t="s">
        <v>59</v>
      </c>
      <c r="H10" s="562" t="s">
        <v>59</v>
      </c>
    </row>
    <row r="11" spans="2:13">
      <c r="B11" s="195" t="s">
        <v>296</v>
      </c>
      <c r="C11" s="196">
        <v>61</v>
      </c>
      <c r="D11" s="196">
        <v>96</v>
      </c>
      <c r="E11" s="196">
        <v>169</v>
      </c>
      <c r="F11" s="196">
        <v>84</v>
      </c>
      <c r="G11" s="196">
        <v>83</v>
      </c>
      <c r="H11" s="562">
        <v>60</v>
      </c>
    </row>
    <row r="12" spans="2:13">
      <c r="B12" s="195" t="s">
        <v>597</v>
      </c>
      <c r="C12" s="196">
        <v>38</v>
      </c>
      <c r="D12" s="196">
        <v>42</v>
      </c>
      <c r="E12" s="196">
        <v>44</v>
      </c>
      <c r="F12" s="196">
        <v>47</v>
      </c>
      <c r="G12" s="196">
        <v>41</v>
      </c>
      <c r="H12" s="562">
        <v>36</v>
      </c>
    </row>
    <row r="13" spans="2:13">
      <c r="B13" s="204" t="s">
        <v>290</v>
      </c>
      <c r="C13" s="205" t="s">
        <v>59</v>
      </c>
      <c r="D13" s="205" t="s">
        <v>59</v>
      </c>
      <c r="E13" s="205" t="s">
        <v>59</v>
      </c>
      <c r="F13" s="196">
        <v>217</v>
      </c>
      <c r="G13" s="205" t="s">
        <v>59</v>
      </c>
      <c r="H13" s="957">
        <v>0</v>
      </c>
    </row>
    <row r="14" spans="2:13">
      <c r="B14" s="206" t="s">
        <v>212</v>
      </c>
      <c r="C14" s="207">
        <v>7095</v>
      </c>
      <c r="D14" s="207">
        <v>6667</v>
      </c>
      <c r="E14" s="207">
        <v>6166</v>
      </c>
      <c r="F14" s="207">
        <v>6092</v>
      </c>
      <c r="G14" s="207">
        <v>5804</v>
      </c>
      <c r="H14" s="958">
        <v>4437</v>
      </c>
    </row>
    <row r="15" spans="2:13">
      <c r="B15" s="209"/>
      <c r="C15" s="207"/>
      <c r="D15" s="207"/>
      <c r="E15" s="207"/>
      <c r="F15" s="208"/>
      <c r="G15" s="737"/>
      <c r="H15" s="64"/>
    </row>
    <row r="16" spans="2:13" ht="30" customHeight="1">
      <c r="B16" s="199" t="s">
        <v>598</v>
      </c>
      <c r="C16" s="200">
        <v>2019</v>
      </c>
      <c r="D16" s="199">
        <v>2020</v>
      </c>
      <c r="E16" s="210">
        <v>2021</v>
      </c>
      <c r="F16" s="199">
        <v>2022</v>
      </c>
      <c r="G16" s="199">
        <v>2023</v>
      </c>
      <c r="H16" s="822">
        <v>45536</v>
      </c>
    </row>
    <row r="17" spans="2:13">
      <c r="B17" s="211" t="s">
        <v>288</v>
      </c>
      <c r="C17" s="212">
        <v>7</v>
      </c>
      <c r="D17" s="212">
        <v>7</v>
      </c>
      <c r="E17" s="212">
        <v>7</v>
      </c>
      <c r="F17" s="212">
        <v>7</v>
      </c>
      <c r="G17" s="212">
        <v>7</v>
      </c>
      <c r="H17" s="959">
        <v>7</v>
      </c>
    </row>
    <row r="18" spans="2:13">
      <c r="B18" s="20"/>
      <c r="C18" s="21"/>
      <c r="D18" s="21"/>
      <c r="E18" s="21"/>
      <c r="F18" s="21"/>
      <c r="G18" s="22"/>
      <c r="H18" s="22"/>
    </row>
    <row r="19" spans="2:13" ht="20.100000000000001" customHeight="1">
      <c r="B19" s="197" t="s">
        <v>599</v>
      </c>
      <c r="C19" s="197"/>
      <c r="D19" s="198"/>
      <c r="E19" s="198"/>
      <c r="F19" s="198"/>
      <c r="G19" s="197"/>
      <c r="H19" s="197"/>
      <c r="I19" s="2"/>
      <c r="K19" s="2"/>
      <c r="L19" s="2"/>
      <c r="M19" s="2"/>
    </row>
    <row r="20" spans="2:13" ht="30" customHeight="1">
      <c r="B20" s="210" t="s">
        <v>600</v>
      </c>
      <c r="C20" s="1133" t="s">
        <v>388</v>
      </c>
      <c r="D20" s="1133"/>
      <c r="E20" s="1133" t="s">
        <v>601</v>
      </c>
      <c r="F20" s="1134"/>
      <c r="G20" s="1134" t="s">
        <v>602</v>
      </c>
      <c r="H20" s="1134"/>
    </row>
    <row r="21" spans="2:13">
      <c r="B21" s="433" t="s">
        <v>603</v>
      </c>
      <c r="C21" s="431">
        <v>18</v>
      </c>
      <c r="D21" s="431"/>
      <c r="E21" s="558">
        <v>4868.5000000000009</v>
      </c>
      <c r="F21" s="559"/>
      <c r="G21" s="558">
        <v>2067.8999999999996</v>
      </c>
      <c r="H21" s="560"/>
    </row>
    <row r="22" spans="2:13">
      <c r="B22" s="430" t="s">
        <v>604</v>
      </c>
      <c r="C22" s="430">
        <v>43</v>
      </c>
      <c r="D22" s="430"/>
      <c r="E22" s="564">
        <v>1130.2049999999999</v>
      </c>
      <c r="F22" s="565"/>
      <c r="G22" s="564">
        <v>561.29999999999995</v>
      </c>
      <c r="H22" s="566"/>
    </row>
    <row r="23" spans="2:13" s="64" customFormat="1" ht="28.5">
      <c r="B23" s="210" t="s">
        <v>605</v>
      </c>
      <c r="C23" s="1133"/>
      <c r="D23" s="1133"/>
      <c r="E23" s="1135" t="s">
        <v>606</v>
      </c>
      <c r="F23" s="1135"/>
      <c r="G23" s="1136" t="s">
        <v>607</v>
      </c>
      <c r="H23" s="1136"/>
      <c r="J23" s="1"/>
    </row>
    <row r="24" spans="2:13" s="64" customFormat="1">
      <c r="B24" s="432" t="s">
        <v>603</v>
      </c>
      <c r="C24" s="431">
        <v>3</v>
      </c>
      <c r="D24" s="431"/>
      <c r="E24" s="558">
        <v>299.60000000000002</v>
      </c>
      <c r="F24" s="559"/>
      <c r="G24" s="558">
        <v>155.19999999999999</v>
      </c>
      <c r="H24" s="560"/>
      <c r="J24" s="1"/>
    </row>
    <row r="25" spans="2:13" ht="15.75" customHeight="1">
      <c r="B25" s="434" t="s">
        <v>608</v>
      </c>
      <c r="C25" s="434"/>
      <c r="D25" s="434"/>
      <c r="E25" s="567">
        <f>SUM(E21:E24)</f>
        <v>6298.3050000000012</v>
      </c>
      <c r="F25" s="568"/>
      <c r="G25" s="567">
        <f>SUM(G21:G24)</f>
        <v>2784.3999999999996</v>
      </c>
      <c r="H25" s="569"/>
    </row>
    <row r="26" spans="2:13" ht="30" customHeight="1">
      <c r="B26" s="210" t="s">
        <v>609</v>
      </c>
      <c r="C26" s="1133"/>
      <c r="D26" s="1133"/>
      <c r="E26" s="1135" t="s">
        <v>606</v>
      </c>
      <c r="F26" s="1135"/>
      <c r="G26" s="1136" t="s">
        <v>607</v>
      </c>
      <c r="H26" s="1136"/>
    </row>
    <row r="27" spans="2:13">
      <c r="B27" s="433" t="s">
        <v>603</v>
      </c>
      <c r="C27" s="431">
        <v>5</v>
      </c>
      <c r="D27" s="431"/>
      <c r="E27" s="558">
        <f>500.88654-E24</f>
        <v>201.28654</v>
      </c>
      <c r="F27" s="559"/>
      <c r="G27" s="558">
        <f>264.94883-G24</f>
        <v>109.74883</v>
      </c>
      <c r="H27" s="560"/>
    </row>
    <row r="28" spans="2:13">
      <c r="B28" s="433" t="s">
        <v>604</v>
      </c>
      <c r="C28" s="433">
        <v>4</v>
      </c>
      <c r="D28" s="433"/>
      <c r="E28" s="561">
        <v>53.2</v>
      </c>
      <c r="F28" s="562"/>
      <c r="G28" s="561">
        <v>27.978999999999996</v>
      </c>
      <c r="H28" s="563"/>
    </row>
    <row r="29" spans="2:13">
      <c r="B29" s="430" t="s">
        <v>610</v>
      </c>
      <c r="C29" s="430">
        <v>1</v>
      </c>
      <c r="D29" s="430"/>
      <c r="E29" s="564">
        <v>1.127</v>
      </c>
      <c r="F29" s="565"/>
      <c r="G29" s="564" t="s">
        <v>403</v>
      </c>
      <c r="H29" s="566"/>
    </row>
    <row r="30" spans="2:13">
      <c r="B30" s="435" t="s">
        <v>611</v>
      </c>
      <c r="C30" s="435">
        <f>SUM(C27:C29)</f>
        <v>10</v>
      </c>
      <c r="D30" s="435"/>
      <c r="E30" s="570">
        <f>SUM(E27:E29)</f>
        <v>255.61354</v>
      </c>
      <c r="F30" s="571"/>
      <c r="G30" s="570">
        <f>SUM(G27:G29)</f>
        <v>137.72782999999998</v>
      </c>
      <c r="H30" s="572"/>
    </row>
    <row r="31" spans="2:13">
      <c r="B31" s="437" t="s">
        <v>612</v>
      </c>
      <c r="C31" s="436"/>
      <c r="D31" s="436"/>
      <c r="E31" s="960">
        <f>E25+E30</f>
        <v>6553.9185400000015</v>
      </c>
      <c r="F31" s="960"/>
      <c r="G31" s="960">
        <f>G25+G30</f>
        <v>2922.1278299999994</v>
      </c>
      <c r="H31" s="573"/>
    </row>
    <row r="32" spans="2:13">
      <c r="B32" s="23"/>
      <c r="C32" s="23"/>
      <c r="D32" s="23"/>
      <c r="E32" s="23"/>
      <c r="F32" s="23"/>
      <c r="G32" s="24"/>
      <c r="H32" s="23"/>
    </row>
    <row r="33" spans="2:13" ht="20.100000000000001" customHeight="1">
      <c r="B33" s="197" t="s">
        <v>613</v>
      </c>
      <c r="C33" s="197"/>
      <c r="D33" s="198"/>
      <c r="E33" s="198"/>
      <c r="F33" s="198"/>
      <c r="G33" s="197"/>
      <c r="H33" s="197"/>
      <c r="I33" s="2"/>
      <c r="K33" s="2"/>
      <c r="L33" s="2"/>
      <c r="M33" s="2"/>
    </row>
    <row r="34" spans="2:13" ht="30" customHeight="1">
      <c r="B34" s="199" t="s">
        <v>359</v>
      </c>
      <c r="C34" s="1128" t="s">
        <v>388</v>
      </c>
      <c r="D34" s="1131"/>
      <c r="E34" s="215"/>
      <c r="F34" s="1128" t="s">
        <v>614</v>
      </c>
      <c r="G34" s="1128"/>
      <c r="H34" s="1128"/>
      <c r="I34" s="2"/>
      <c r="K34" s="2"/>
      <c r="L34" s="2"/>
      <c r="M34" s="2"/>
    </row>
    <row r="35" spans="2:13">
      <c r="B35" s="216" t="s">
        <v>615</v>
      </c>
      <c r="C35" s="216"/>
      <c r="D35" s="574">
        <v>3705.3</v>
      </c>
      <c r="E35" s="575"/>
      <c r="F35" s="1129">
        <v>1062.5999999999999</v>
      </c>
      <c r="G35" s="1129"/>
      <c r="H35" s="1129"/>
      <c r="I35" s="2"/>
      <c r="K35" s="2"/>
      <c r="L35" s="2"/>
      <c r="M35" s="2"/>
    </row>
    <row r="36" spans="2:13">
      <c r="B36" s="216" t="s">
        <v>616</v>
      </c>
      <c r="C36" s="216"/>
      <c r="D36" s="576">
        <v>45</v>
      </c>
      <c r="E36" s="577"/>
      <c r="F36" s="1132"/>
      <c r="G36" s="1132"/>
      <c r="H36" s="1132"/>
      <c r="I36" s="2"/>
      <c r="K36" s="2"/>
      <c r="L36" s="2"/>
      <c r="M36" s="2"/>
    </row>
    <row r="37" spans="2:13" ht="30" customHeight="1">
      <c r="B37" s="199" t="s">
        <v>617</v>
      </c>
      <c r="C37" s="1128" t="s">
        <v>388</v>
      </c>
      <c r="D37" s="1128"/>
      <c r="E37" s="64"/>
      <c r="F37" s="1128" t="s">
        <v>618</v>
      </c>
      <c r="G37" s="1128"/>
      <c r="H37" s="1128"/>
      <c r="I37" s="2"/>
      <c r="K37" s="2"/>
      <c r="L37" s="2"/>
      <c r="M37" s="2"/>
    </row>
    <row r="38" spans="2:13">
      <c r="B38" s="216" t="s">
        <v>615</v>
      </c>
      <c r="C38" s="216"/>
      <c r="D38" s="574">
        <v>5980</v>
      </c>
      <c r="E38" s="575"/>
      <c r="F38" s="1129">
        <v>532.6</v>
      </c>
      <c r="G38" s="1129"/>
      <c r="H38" s="1129"/>
      <c r="I38" s="2"/>
      <c r="K38" s="2"/>
      <c r="L38" s="2"/>
      <c r="M38" s="2"/>
    </row>
    <row r="39" spans="2:13">
      <c r="B39" s="217" t="s">
        <v>616</v>
      </c>
      <c r="C39" s="217"/>
      <c r="D39" s="578">
        <v>8</v>
      </c>
      <c r="E39" s="577"/>
      <c r="F39" s="1130"/>
      <c r="G39" s="1130"/>
      <c r="H39" s="1130"/>
      <c r="I39" s="2"/>
      <c r="K39" s="2"/>
      <c r="L39" s="2"/>
      <c r="M39" s="2"/>
    </row>
    <row r="40" spans="2:13">
      <c r="B40" s="1124" t="s">
        <v>96</v>
      </c>
      <c r="C40" s="213" t="s">
        <v>619</v>
      </c>
      <c r="D40" s="213">
        <f>D35+D38</f>
        <v>9685.2999999999993</v>
      </c>
      <c r="E40" s="738"/>
      <c r="F40" s="1126">
        <v>1595.2</v>
      </c>
      <c r="G40" s="1126">
        <f>F38+F35</f>
        <v>1595.1999999999998</v>
      </c>
      <c r="H40" s="1126"/>
      <c r="I40" s="2"/>
      <c r="K40" s="2"/>
      <c r="L40" s="2"/>
      <c r="M40" s="2"/>
    </row>
    <row r="41" spans="2:13">
      <c r="B41" s="1125"/>
      <c r="C41" s="214" t="s">
        <v>620</v>
      </c>
      <c r="D41" s="214">
        <f>D36+D39</f>
        <v>53</v>
      </c>
      <c r="E41" s="739"/>
      <c r="F41" s="1127"/>
      <c r="G41" s="1127"/>
      <c r="H41" s="1127"/>
      <c r="I41" s="2"/>
      <c r="K41" s="2"/>
      <c r="L41" s="2"/>
      <c r="M41" s="2"/>
    </row>
    <row r="43" spans="2:13" ht="20.100000000000001" customHeight="1">
      <c r="B43" s="197" t="s">
        <v>621</v>
      </c>
      <c r="C43" s="197"/>
      <c r="D43" s="198"/>
      <c r="E43" s="198"/>
      <c r="F43" s="198"/>
      <c r="G43" s="197"/>
      <c r="H43" s="197"/>
      <c r="I43" s="2"/>
      <c r="K43" s="2"/>
      <c r="L43" s="2"/>
      <c r="M43" s="2"/>
    </row>
    <row r="44" spans="2:13">
      <c r="B44" s="1041" t="s">
        <v>622</v>
      </c>
      <c r="C44" s="1042">
        <v>212926</v>
      </c>
      <c r="D44" s="1043"/>
      <c r="E44" s="1041"/>
      <c r="F44" s="1041" t="s">
        <v>623</v>
      </c>
      <c r="G44" s="1042">
        <v>5159261</v>
      </c>
      <c r="H44" s="1041"/>
    </row>
    <row r="45" spans="2:13">
      <c r="B45" s="529" t="s">
        <v>624</v>
      </c>
      <c r="C45" s="961">
        <v>396</v>
      </c>
      <c r="D45" s="529"/>
      <c r="E45" s="529"/>
      <c r="F45" s="529" t="s">
        <v>625</v>
      </c>
      <c r="G45" s="961">
        <v>1594</v>
      </c>
      <c r="H45" s="529"/>
    </row>
    <row r="46" spans="2:13">
      <c r="B46" s="529" t="s">
        <v>626</v>
      </c>
      <c r="C46" s="961">
        <v>12088</v>
      </c>
      <c r="D46" s="529"/>
      <c r="E46" s="530"/>
      <c r="F46" s="529" t="s">
        <v>627</v>
      </c>
      <c r="G46" s="963">
        <v>8.23</v>
      </c>
      <c r="H46" s="530"/>
    </row>
    <row r="47" spans="2:13">
      <c r="B47" s="529" t="s">
        <v>628</v>
      </c>
      <c r="C47" s="961">
        <v>395</v>
      </c>
      <c r="D47" s="529"/>
      <c r="E47" s="530"/>
      <c r="F47" s="529" t="s">
        <v>629</v>
      </c>
      <c r="G47" s="963">
        <v>5.41</v>
      </c>
      <c r="H47" s="530"/>
    </row>
    <row r="48" spans="2:13">
      <c r="B48" s="531" t="s">
        <v>630</v>
      </c>
      <c r="C48" s="962">
        <v>1068</v>
      </c>
      <c r="D48" s="531"/>
      <c r="E48" s="531"/>
      <c r="F48" s="531"/>
      <c r="G48" s="531"/>
      <c r="H48" s="532"/>
    </row>
    <row r="50" spans="2:13" ht="20.100000000000001" customHeight="1">
      <c r="B50" s="197" t="s">
        <v>631</v>
      </c>
      <c r="C50" s="197"/>
      <c r="D50" s="198"/>
      <c r="E50" s="198"/>
      <c r="F50" s="198"/>
      <c r="G50" s="197"/>
      <c r="H50" s="197"/>
      <c r="I50" s="2"/>
      <c r="K50" s="2"/>
      <c r="L50" s="2"/>
      <c r="M50" s="2"/>
    </row>
    <row r="51" spans="2:13">
      <c r="B51" s="216" t="s">
        <v>632</v>
      </c>
      <c r="C51" s="961">
        <v>1602</v>
      </c>
      <c r="D51" s="216"/>
      <c r="E51" s="216"/>
      <c r="F51" s="216"/>
      <c r="G51" s="219"/>
      <c r="H51" s="216"/>
    </row>
    <row r="52" spans="2:13">
      <c r="B52" s="218" t="s">
        <v>633</v>
      </c>
      <c r="C52" s="962">
        <v>5814</v>
      </c>
      <c r="D52" s="218"/>
      <c r="E52" s="218"/>
      <c r="F52" s="218"/>
      <c r="G52" s="220"/>
      <c r="H52" s="218"/>
    </row>
  </sheetData>
  <mergeCells count="17">
    <mergeCell ref="C26:D26"/>
    <mergeCell ref="E20:F20"/>
    <mergeCell ref="G20:H20"/>
    <mergeCell ref="E26:F26"/>
    <mergeCell ref="G26:H26"/>
    <mergeCell ref="C20:D20"/>
    <mergeCell ref="G23:H23"/>
    <mergeCell ref="C23:D23"/>
    <mergeCell ref="E23:F23"/>
    <mergeCell ref="B40:B41"/>
    <mergeCell ref="F40:H41"/>
    <mergeCell ref="F34:H34"/>
    <mergeCell ref="F37:H37"/>
    <mergeCell ref="F38:H39"/>
    <mergeCell ref="C34:D34"/>
    <mergeCell ref="F35:H36"/>
    <mergeCell ref="C37:D37"/>
  </mergeCells>
  <pageMargins left="0.25" right="0.25" top="0.75" bottom="0.75" header="0.3" footer="0.3"/>
  <pageSetup paperSize="9" scale="71"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9">
    <pageSetUpPr fitToPage="1"/>
  </sheetPr>
  <dimension ref="B4:G131"/>
  <sheetViews>
    <sheetView tabSelected="1" topLeftCell="A64" zoomScaleNormal="100" workbookViewId="0">
      <selection activeCell="I88" sqref="I88"/>
    </sheetView>
  </sheetViews>
  <sheetFormatPr defaultColWidth="9.140625" defaultRowHeight="15"/>
  <cols>
    <col min="1" max="1" width="1.42578125" style="1" customWidth="1"/>
    <col min="2" max="2" width="60.28515625" style="1" customWidth="1"/>
    <col min="3" max="3" width="16.42578125" style="3" customWidth="1"/>
    <col min="4" max="4" width="15.42578125" style="8" bestFit="1" customWidth="1"/>
    <col min="5" max="5" width="11.85546875" style="8" customWidth="1"/>
    <col min="6" max="6" width="15.140625" style="8" customWidth="1"/>
    <col min="7" max="7" width="16.140625" style="1" customWidth="1"/>
    <col min="8" max="16384" width="9.140625" style="1"/>
  </cols>
  <sheetData>
    <row r="4" spans="2:7" ht="35.25" customHeight="1"/>
    <row r="5" spans="2:7">
      <c r="B5" s="2"/>
      <c r="C5" s="5"/>
      <c r="D5" s="9"/>
      <c r="E5" s="9"/>
      <c r="F5" s="9"/>
      <c r="G5" s="2"/>
    </row>
    <row r="6" spans="2:7" ht="20.100000000000001" customHeight="1">
      <c r="B6" s="12" t="s">
        <v>634</v>
      </c>
      <c r="C6" s="12"/>
      <c r="D6" s="13"/>
      <c r="E6" s="13"/>
      <c r="F6" s="13"/>
      <c r="G6" s="19"/>
    </row>
    <row r="7" spans="2:7" ht="54" customHeight="1">
      <c r="B7" s="7"/>
      <c r="C7" s="7" t="s">
        <v>635</v>
      </c>
      <c r="D7" s="7" t="s">
        <v>602</v>
      </c>
      <c r="E7" s="7" t="s">
        <v>834</v>
      </c>
      <c r="F7" s="7" t="s">
        <v>636</v>
      </c>
    </row>
    <row r="8" spans="2:7">
      <c r="B8" s="31" t="s">
        <v>637</v>
      </c>
      <c r="C8" s="547">
        <v>4868.5</v>
      </c>
      <c r="D8" s="547">
        <v>2067.8999999999996</v>
      </c>
      <c r="E8" s="964">
        <v>17910.847856081993</v>
      </c>
      <c r="F8" s="25"/>
    </row>
    <row r="9" spans="2:7">
      <c r="B9" s="26" t="s">
        <v>638</v>
      </c>
      <c r="C9" s="229">
        <v>4772</v>
      </c>
      <c r="D9" s="229">
        <v>2006.7999999999997</v>
      </c>
      <c r="E9" s="965">
        <v>17559.426083526996</v>
      </c>
      <c r="F9" s="27"/>
    </row>
    <row r="10" spans="2:7" ht="15.75">
      <c r="B10" s="43" t="s">
        <v>639</v>
      </c>
      <c r="C10" s="548">
        <v>1676</v>
      </c>
      <c r="D10" s="549">
        <v>575.29999999999995</v>
      </c>
      <c r="E10" s="966">
        <v>5337.6292636950002</v>
      </c>
      <c r="F10" s="452">
        <v>45647</v>
      </c>
    </row>
    <row r="11" spans="2:7" ht="15.75">
      <c r="B11" s="44" t="s">
        <v>640</v>
      </c>
      <c r="C11" s="368">
        <v>1260</v>
      </c>
      <c r="D11" s="550">
        <v>558.29999999999995</v>
      </c>
      <c r="E11" s="967">
        <v>5227.1485256279993</v>
      </c>
      <c r="F11" s="453">
        <v>48482</v>
      </c>
    </row>
    <row r="12" spans="2:7" ht="15.75">
      <c r="B12" s="44" t="s">
        <v>641</v>
      </c>
      <c r="C12" s="368">
        <v>1240</v>
      </c>
      <c r="D12" s="550">
        <v>575.4</v>
      </c>
      <c r="E12" s="967">
        <v>5113.6513587379995</v>
      </c>
      <c r="F12" s="454">
        <v>48658</v>
      </c>
    </row>
    <row r="13" spans="2:7" ht="15.75">
      <c r="B13" s="45" t="s">
        <v>642</v>
      </c>
      <c r="C13" s="551">
        <v>260</v>
      </c>
      <c r="D13" s="552">
        <v>103.6</v>
      </c>
      <c r="E13" s="968">
        <v>950.40330292999988</v>
      </c>
      <c r="F13" s="1137">
        <v>55887</v>
      </c>
    </row>
    <row r="14" spans="2:7">
      <c r="B14" s="46" t="s">
        <v>643</v>
      </c>
      <c r="C14" s="553">
        <v>182</v>
      </c>
      <c r="D14" s="554">
        <v>72.52</v>
      </c>
      <c r="E14" s="969">
        <v>665.28231189999997</v>
      </c>
      <c r="F14" s="1137"/>
    </row>
    <row r="15" spans="2:7">
      <c r="B15" s="46" t="s">
        <v>644</v>
      </c>
      <c r="C15" s="553">
        <v>78</v>
      </c>
      <c r="D15" s="554">
        <v>31.08</v>
      </c>
      <c r="E15" s="969">
        <v>285.12099102999997</v>
      </c>
      <c r="F15" s="1137"/>
    </row>
    <row r="16" spans="2:7" ht="15.75">
      <c r="B16" s="44" t="s">
        <v>645</v>
      </c>
      <c r="C16" s="368">
        <v>300</v>
      </c>
      <c r="D16" s="550">
        <v>178.1</v>
      </c>
      <c r="E16" s="967">
        <v>822.22828338599993</v>
      </c>
      <c r="F16" s="454">
        <v>53357</v>
      </c>
    </row>
    <row r="17" spans="2:6" ht="15.75">
      <c r="B17" s="44" t="s">
        <v>646</v>
      </c>
      <c r="C17" s="368">
        <v>36</v>
      </c>
      <c r="D17" s="550">
        <v>16.100000000000001</v>
      </c>
      <c r="E17" s="967">
        <v>108.36534915</v>
      </c>
      <c r="F17" s="454">
        <v>46955</v>
      </c>
    </row>
    <row r="18" spans="2:6">
      <c r="B18" s="28" t="s">
        <v>647</v>
      </c>
      <c r="C18" s="237">
        <v>86.91</v>
      </c>
      <c r="D18" s="237">
        <v>55.900000000000006</v>
      </c>
      <c r="E18" s="970">
        <v>320.705184836</v>
      </c>
      <c r="F18" s="29"/>
    </row>
    <row r="19" spans="2:6">
      <c r="B19" s="45" t="s">
        <v>293</v>
      </c>
      <c r="C19" s="551">
        <v>29.81</v>
      </c>
      <c r="D19" s="552">
        <v>18.600000000000001</v>
      </c>
      <c r="E19" s="971">
        <v>107.412461538</v>
      </c>
      <c r="F19" s="1034">
        <v>51503</v>
      </c>
    </row>
    <row r="20" spans="2:6" ht="15.75">
      <c r="B20" s="44" t="s">
        <v>648</v>
      </c>
      <c r="C20" s="368">
        <v>1.3</v>
      </c>
      <c r="D20" s="550">
        <v>1</v>
      </c>
      <c r="E20" s="972">
        <v>0.70190034000000001</v>
      </c>
      <c r="F20" s="253">
        <v>48753</v>
      </c>
    </row>
    <row r="21" spans="2:6" ht="15.75">
      <c r="B21" s="43" t="s">
        <v>649</v>
      </c>
      <c r="C21" s="368">
        <v>19</v>
      </c>
      <c r="D21" s="550">
        <v>10.6</v>
      </c>
      <c r="E21" s="972">
        <v>47.83470509</v>
      </c>
      <c r="F21" s="1035">
        <v>55128</v>
      </c>
    </row>
    <row r="22" spans="2:6" ht="15.75">
      <c r="B22" s="44" t="s">
        <v>650</v>
      </c>
      <c r="C22" s="368">
        <v>18</v>
      </c>
      <c r="D22" s="550">
        <v>11.6</v>
      </c>
      <c r="E22" s="972">
        <v>84.966045184999999</v>
      </c>
      <c r="F22" s="1035">
        <v>46967</v>
      </c>
    </row>
    <row r="23" spans="2:6" ht="15.75">
      <c r="B23" s="44" t="s">
        <v>651</v>
      </c>
      <c r="C23" s="368">
        <v>10</v>
      </c>
      <c r="D23" s="550">
        <v>6.7</v>
      </c>
      <c r="E23" s="972">
        <v>32.815996081999998</v>
      </c>
      <c r="F23" s="1035">
        <v>46414</v>
      </c>
    </row>
    <row r="24" spans="2:6" ht="15.75">
      <c r="B24" s="44" t="s">
        <v>652</v>
      </c>
      <c r="C24" s="368">
        <v>6.5</v>
      </c>
      <c r="D24" s="550">
        <v>5.9</v>
      </c>
      <c r="E24" s="972">
        <v>39.065484211000005</v>
      </c>
      <c r="F24" s="1036">
        <v>48386</v>
      </c>
    </row>
    <row r="25" spans="2:6" ht="15.75">
      <c r="B25" s="44" t="s">
        <v>653</v>
      </c>
      <c r="C25" s="368">
        <v>2.2999999999999998</v>
      </c>
      <c r="D25" s="550">
        <v>1.5</v>
      </c>
      <c r="E25" s="972">
        <v>7.9085923899999999</v>
      </c>
      <c r="F25" s="455">
        <v>46227</v>
      </c>
    </row>
    <row r="26" spans="2:6">
      <c r="B26" s="28" t="s">
        <v>654</v>
      </c>
      <c r="C26" s="237">
        <v>9.5899999999999981</v>
      </c>
      <c r="D26" s="237">
        <v>5.1999999999999993</v>
      </c>
      <c r="E26" s="970">
        <v>30.716587719000007</v>
      </c>
      <c r="F26" s="29"/>
    </row>
    <row r="27" spans="2:6" ht="15.75">
      <c r="B27" s="44" t="s">
        <v>655</v>
      </c>
      <c r="C27" s="368">
        <v>4.8</v>
      </c>
      <c r="D27" s="550">
        <v>2.4</v>
      </c>
      <c r="E27" s="971">
        <v>20.819382957000002</v>
      </c>
      <c r="F27" s="47" t="s">
        <v>656</v>
      </c>
    </row>
    <row r="28" spans="2:6" ht="15.75">
      <c r="B28" s="44" t="s">
        <v>657</v>
      </c>
      <c r="C28" s="368">
        <v>1.98</v>
      </c>
      <c r="D28" s="550">
        <v>1.5</v>
      </c>
      <c r="E28" s="971">
        <v>2.8259967379999997</v>
      </c>
      <c r="F28" s="47" t="s">
        <v>658</v>
      </c>
    </row>
    <row r="29" spans="2:6" ht="15.75">
      <c r="B29" s="44" t="s">
        <v>659</v>
      </c>
      <c r="C29" s="368">
        <v>1</v>
      </c>
      <c r="D29" s="550">
        <v>0.6</v>
      </c>
      <c r="E29" s="971">
        <v>2.0424175239999998</v>
      </c>
      <c r="F29" s="47" t="s">
        <v>658</v>
      </c>
    </row>
    <row r="30" spans="2:6" ht="15.75">
      <c r="B30" s="44" t="s">
        <v>660</v>
      </c>
      <c r="C30" s="368">
        <v>0.94</v>
      </c>
      <c r="D30" s="550">
        <v>0.6</v>
      </c>
      <c r="E30" s="971">
        <v>4.6113025500000004</v>
      </c>
      <c r="F30" s="47" t="s">
        <v>658</v>
      </c>
    </row>
    <row r="31" spans="2:6" ht="15.75">
      <c r="B31" s="44" t="s">
        <v>661</v>
      </c>
      <c r="C31" s="368">
        <v>0.87</v>
      </c>
      <c r="D31" s="550">
        <v>0.1</v>
      </c>
      <c r="E31" s="973">
        <v>0.41748795</v>
      </c>
      <c r="F31" s="47" t="s">
        <v>658</v>
      </c>
    </row>
    <row r="32" spans="2:6">
      <c r="B32" s="31" t="s">
        <v>662</v>
      </c>
      <c r="C32" s="547">
        <v>20</v>
      </c>
      <c r="D32" s="547">
        <v>17.7</v>
      </c>
      <c r="E32" s="964">
        <v>2.286714688</v>
      </c>
      <c r="F32" s="25"/>
    </row>
    <row r="33" spans="2:6">
      <c r="B33" s="48" t="s">
        <v>663</v>
      </c>
      <c r="C33" s="555">
        <v>20</v>
      </c>
      <c r="D33" s="557">
        <v>17.7</v>
      </c>
      <c r="E33" s="971">
        <v>2.286714688</v>
      </c>
      <c r="F33" s="253">
        <v>43551</v>
      </c>
    </row>
    <row r="34" spans="2:6">
      <c r="B34" s="31" t="s">
        <v>664</v>
      </c>
      <c r="C34" s="547">
        <v>1130.2049999999999</v>
      </c>
      <c r="D34" s="547">
        <v>561.29999999999995</v>
      </c>
      <c r="E34" s="964">
        <v>2397.8733576069999</v>
      </c>
      <c r="F34" s="25"/>
    </row>
    <row r="35" spans="2:6" ht="15.75">
      <c r="B35" s="44" t="s">
        <v>665</v>
      </c>
      <c r="C35" s="307">
        <v>2.5</v>
      </c>
      <c r="D35" s="556">
        <v>0.4</v>
      </c>
      <c r="E35" s="972">
        <v>2.0222190000000002</v>
      </c>
      <c r="F35" s="254">
        <v>47390</v>
      </c>
    </row>
    <row r="36" spans="2:6" ht="15.75">
      <c r="B36" s="49" t="s">
        <v>475</v>
      </c>
      <c r="C36" s="307">
        <v>94</v>
      </c>
      <c r="D36" s="307">
        <v>38.1</v>
      </c>
      <c r="E36" s="974">
        <v>163.800560115</v>
      </c>
      <c r="F36" s="446"/>
    </row>
    <row r="37" spans="2:6">
      <c r="B37" s="44" t="s">
        <v>476</v>
      </c>
      <c r="C37" s="368">
        <v>14</v>
      </c>
      <c r="D37" s="550">
        <v>5.2</v>
      </c>
      <c r="E37" s="972">
        <v>20.507999460000001</v>
      </c>
      <c r="F37" s="447">
        <v>53445</v>
      </c>
    </row>
    <row r="38" spans="2:6">
      <c r="B38" s="44" t="s">
        <v>478</v>
      </c>
      <c r="C38" s="368">
        <v>20</v>
      </c>
      <c r="D38" s="550">
        <v>8.8000000000000007</v>
      </c>
      <c r="E38" s="972">
        <v>35.525581567000003</v>
      </c>
      <c r="F38" s="447">
        <v>53437</v>
      </c>
    </row>
    <row r="39" spans="2:6">
      <c r="B39" s="44" t="s">
        <v>479</v>
      </c>
      <c r="C39" s="368">
        <v>30</v>
      </c>
      <c r="D39" s="550">
        <v>12.8</v>
      </c>
      <c r="E39" s="972">
        <v>55.474368294000001</v>
      </c>
      <c r="F39" s="447">
        <v>53479</v>
      </c>
    </row>
    <row r="40" spans="2:6">
      <c r="B40" s="44" t="s">
        <v>480</v>
      </c>
      <c r="C40" s="368">
        <v>30</v>
      </c>
      <c r="D40" s="550">
        <v>11.3</v>
      </c>
      <c r="E40" s="972">
        <v>52.292610793999998</v>
      </c>
      <c r="F40" s="447">
        <v>53466</v>
      </c>
    </row>
    <row r="41" spans="2:6" ht="15.75">
      <c r="B41" s="49" t="s">
        <v>481</v>
      </c>
      <c r="C41" s="307">
        <v>183.59999999999997</v>
      </c>
      <c r="D41" s="307">
        <v>89.399999999999991</v>
      </c>
      <c r="E41" s="974">
        <v>299.94274551199999</v>
      </c>
      <c r="F41" s="448"/>
    </row>
    <row r="42" spans="2:6">
      <c r="B42" s="44" t="s">
        <v>482</v>
      </c>
      <c r="C42" s="368">
        <v>27</v>
      </c>
      <c r="D42" s="550">
        <v>12.1</v>
      </c>
      <c r="E42" s="972">
        <v>43.588475109999997</v>
      </c>
      <c r="F42" s="447">
        <v>53442</v>
      </c>
    </row>
    <row r="43" spans="2:6">
      <c r="B43" s="44" t="s">
        <v>483</v>
      </c>
      <c r="C43" s="368">
        <v>27</v>
      </c>
      <c r="D43" s="550">
        <v>11.9</v>
      </c>
      <c r="E43" s="972">
        <v>41.395679590999997</v>
      </c>
      <c r="F43" s="447">
        <v>53478</v>
      </c>
    </row>
    <row r="44" spans="2:6">
      <c r="B44" s="44" t="s">
        <v>484</v>
      </c>
      <c r="C44" s="368">
        <v>27</v>
      </c>
      <c r="D44" s="550">
        <v>12.3</v>
      </c>
      <c r="E44" s="972">
        <v>39.041601448999998</v>
      </c>
      <c r="F44" s="447">
        <v>53478</v>
      </c>
    </row>
    <row r="45" spans="2:6">
      <c r="B45" s="44" t="s">
        <v>485</v>
      </c>
      <c r="C45" s="368">
        <v>27</v>
      </c>
      <c r="D45" s="550">
        <v>12.4</v>
      </c>
      <c r="E45" s="972">
        <v>46.444859987999997</v>
      </c>
      <c r="F45" s="447">
        <v>53444</v>
      </c>
    </row>
    <row r="46" spans="2:6">
      <c r="B46" s="44" t="s">
        <v>486</v>
      </c>
      <c r="C46" s="368">
        <v>29.7</v>
      </c>
      <c r="D46" s="550">
        <v>15.7</v>
      </c>
      <c r="E46" s="972">
        <v>39.038151665000001</v>
      </c>
      <c r="F46" s="447">
        <v>53820</v>
      </c>
    </row>
    <row r="47" spans="2:6">
      <c r="B47" s="44" t="s">
        <v>488</v>
      </c>
      <c r="C47" s="368">
        <v>29.7</v>
      </c>
      <c r="D47" s="550">
        <v>16</v>
      </c>
      <c r="E47" s="972">
        <v>60.241584237000005</v>
      </c>
      <c r="F47" s="447">
        <v>53791</v>
      </c>
    </row>
    <row r="48" spans="2:6">
      <c r="B48" s="44" t="s">
        <v>489</v>
      </c>
      <c r="C48" s="368">
        <v>16.2</v>
      </c>
      <c r="D48" s="550">
        <v>9</v>
      </c>
      <c r="E48" s="972">
        <v>30.192393471999999</v>
      </c>
      <c r="F48" s="447">
        <v>53791</v>
      </c>
    </row>
    <row r="49" spans="2:6" ht="15.75">
      <c r="B49" s="49" t="s">
        <v>666</v>
      </c>
      <c r="C49" s="307">
        <v>180.60000000000002</v>
      </c>
      <c r="D49" s="307">
        <v>71.400000000000006</v>
      </c>
      <c r="E49" s="974">
        <v>363.99159341600006</v>
      </c>
      <c r="F49" s="448"/>
    </row>
    <row r="50" spans="2:6">
      <c r="B50" s="44" t="s">
        <v>491</v>
      </c>
      <c r="C50" s="368">
        <v>23.1</v>
      </c>
      <c r="D50" s="550">
        <v>9.6</v>
      </c>
      <c r="E50" s="972">
        <v>50.837561426999997</v>
      </c>
      <c r="F50" s="449">
        <v>51871</v>
      </c>
    </row>
    <row r="51" spans="2:6">
      <c r="B51" s="44" t="s">
        <v>493</v>
      </c>
      <c r="C51" s="368">
        <v>27.3</v>
      </c>
      <c r="D51" s="550">
        <v>9.1</v>
      </c>
      <c r="E51" s="972">
        <v>44.589359227999999</v>
      </c>
      <c r="F51" s="450">
        <v>54919</v>
      </c>
    </row>
    <row r="52" spans="2:6">
      <c r="B52" s="44" t="s">
        <v>494</v>
      </c>
      <c r="C52" s="368">
        <v>21</v>
      </c>
      <c r="D52" s="550">
        <v>8.3000000000000007</v>
      </c>
      <c r="E52" s="972">
        <v>37.239235757000003</v>
      </c>
      <c r="F52" s="450">
        <v>51871</v>
      </c>
    </row>
    <row r="53" spans="2:6">
      <c r="B53" s="44" t="s">
        <v>495</v>
      </c>
      <c r="C53" s="368">
        <v>27.3</v>
      </c>
      <c r="D53" s="550">
        <v>10.3</v>
      </c>
      <c r="E53" s="972">
        <v>61.702610884000002</v>
      </c>
      <c r="F53" s="450">
        <v>51871</v>
      </c>
    </row>
    <row r="54" spans="2:6">
      <c r="B54" s="44" t="s">
        <v>496</v>
      </c>
      <c r="C54" s="368">
        <v>27.3</v>
      </c>
      <c r="D54" s="550">
        <v>12</v>
      </c>
      <c r="E54" s="972">
        <v>58.010935334000003</v>
      </c>
      <c r="F54" s="450">
        <v>51871</v>
      </c>
    </row>
    <row r="55" spans="2:6">
      <c r="B55" s="44" t="s">
        <v>497</v>
      </c>
      <c r="C55" s="368">
        <v>27.3</v>
      </c>
      <c r="D55" s="550">
        <v>10.6</v>
      </c>
      <c r="E55" s="972">
        <v>56.930921281000003</v>
      </c>
      <c r="F55" s="450">
        <v>54919</v>
      </c>
    </row>
    <row r="56" spans="2:6">
      <c r="B56" s="44" t="s">
        <v>498</v>
      </c>
      <c r="C56" s="368">
        <v>27.3</v>
      </c>
      <c r="D56" s="550">
        <v>11.5</v>
      </c>
      <c r="E56" s="972">
        <v>54.680969505</v>
      </c>
      <c r="F56" s="450">
        <v>54919</v>
      </c>
    </row>
    <row r="57" spans="2:6" ht="15.75">
      <c r="B57" s="49" t="s">
        <v>667</v>
      </c>
      <c r="C57" s="307">
        <v>132.30000000000001</v>
      </c>
      <c r="D57" s="307">
        <v>58.7</v>
      </c>
      <c r="E57" s="974">
        <v>261.31030216400001</v>
      </c>
      <c r="F57" s="448"/>
    </row>
    <row r="58" spans="2:6">
      <c r="B58" s="44" t="s">
        <v>500</v>
      </c>
      <c r="C58" s="368">
        <v>23.1</v>
      </c>
      <c r="D58" s="550">
        <v>10.1</v>
      </c>
      <c r="E58" s="972">
        <v>51.803983423999995</v>
      </c>
      <c r="F58" s="450">
        <v>55004</v>
      </c>
    </row>
    <row r="59" spans="2:6">
      <c r="B59" s="44" t="s">
        <v>502</v>
      </c>
      <c r="C59" s="368">
        <v>23.1</v>
      </c>
      <c r="D59" s="550">
        <v>10.8</v>
      </c>
      <c r="E59" s="972">
        <v>50.874711086000005</v>
      </c>
      <c r="F59" s="450">
        <v>55004</v>
      </c>
    </row>
    <row r="60" spans="2:6">
      <c r="B60" s="44" t="s">
        <v>503</v>
      </c>
      <c r="C60" s="368">
        <v>23.1</v>
      </c>
      <c r="D60" s="550">
        <v>10.199999999999999</v>
      </c>
      <c r="E60" s="972">
        <v>40.709401595000003</v>
      </c>
      <c r="F60" s="450">
        <v>55004</v>
      </c>
    </row>
    <row r="61" spans="2:6">
      <c r="B61" s="44" t="s">
        <v>504</v>
      </c>
      <c r="C61" s="368">
        <v>21</v>
      </c>
      <c r="D61" s="550">
        <v>9.3000000000000007</v>
      </c>
      <c r="E61" s="972">
        <v>40.702860131000001</v>
      </c>
      <c r="F61" s="450">
        <v>55004</v>
      </c>
    </row>
    <row r="62" spans="2:6">
      <c r="B62" s="44" t="s">
        <v>505</v>
      </c>
      <c r="C62" s="368">
        <v>21</v>
      </c>
      <c r="D62" s="550">
        <v>9.1</v>
      </c>
      <c r="E62" s="972">
        <v>39.255948321000005</v>
      </c>
      <c r="F62" s="450">
        <v>55004</v>
      </c>
    </row>
    <row r="63" spans="2:6">
      <c r="B63" s="44" t="s">
        <v>506</v>
      </c>
      <c r="C63" s="368">
        <v>21</v>
      </c>
      <c r="D63" s="550">
        <v>9.1999999999999993</v>
      </c>
      <c r="E63" s="972">
        <v>37.963397606999997</v>
      </c>
      <c r="F63" s="450">
        <v>55004</v>
      </c>
    </row>
    <row r="64" spans="2:6" ht="15.75">
      <c r="B64" s="49" t="s">
        <v>668</v>
      </c>
      <c r="C64" s="307">
        <v>186.70499999999998</v>
      </c>
      <c r="D64" s="307">
        <v>98.6</v>
      </c>
      <c r="E64" s="974">
        <v>285.32841611999999</v>
      </c>
      <c r="F64" s="448"/>
    </row>
    <row r="65" spans="2:7">
      <c r="B65" s="44" t="s">
        <v>508</v>
      </c>
      <c r="C65" s="368">
        <v>31.95</v>
      </c>
      <c r="D65" s="550">
        <v>17.8</v>
      </c>
      <c r="E65" s="972">
        <v>51.625538384000002</v>
      </c>
      <c r="F65" s="450">
        <v>56263</v>
      </c>
    </row>
    <row r="66" spans="2:7">
      <c r="B66" s="44" t="s">
        <v>510</v>
      </c>
      <c r="C66" s="368">
        <v>31.95</v>
      </c>
      <c r="D66" s="550">
        <v>17.8</v>
      </c>
      <c r="E66" s="972">
        <v>51.683664612000001</v>
      </c>
      <c r="F66" s="450">
        <v>56260</v>
      </c>
    </row>
    <row r="67" spans="2:7">
      <c r="B67" s="44" t="s">
        <v>511</v>
      </c>
      <c r="C67" s="368">
        <v>31.95</v>
      </c>
      <c r="D67" s="550">
        <v>17.8</v>
      </c>
      <c r="E67" s="972">
        <v>51.737253066999997</v>
      </c>
      <c r="F67" s="450">
        <v>56263</v>
      </c>
    </row>
    <row r="68" spans="2:7">
      <c r="B68" s="44" t="s">
        <v>512</v>
      </c>
      <c r="C68" s="368">
        <v>31.95</v>
      </c>
      <c r="D68" s="550">
        <v>16.600000000000001</v>
      </c>
      <c r="E68" s="972">
        <v>48.590020511000006</v>
      </c>
      <c r="F68" s="450">
        <v>56263</v>
      </c>
    </row>
    <row r="69" spans="2:7">
      <c r="B69" s="44" t="s">
        <v>513</v>
      </c>
      <c r="C69" s="368">
        <v>58.905000000000001</v>
      </c>
      <c r="D69" s="550">
        <v>28.6</v>
      </c>
      <c r="E69" s="972">
        <v>81.691939546</v>
      </c>
      <c r="F69" s="450">
        <v>56589</v>
      </c>
    </row>
    <row r="70" spans="2:7">
      <c r="B70" s="306" t="s">
        <v>669</v>
      </c>
      <c r="C70" s="307">
        <v>90.100000000000009</v>
      </c>
      <c r="D70" s="307">
        <v>46.900000000000006</v>
      </c>
      <c r="E70" s="974">
        <v>210.67136009299998</v>
      </c>
      <c r="F70" s="451"/>
    </row>
    <row r="71" spans="2:7" s="39" customFormat="1">
      <c r="B71" s="308" t="s">
        <v>516</v>
      </c>
      <c r="C71" s="368">
        <v>10.4</v>
      </c>
      <c r="D71" s="368">
        <v>5.6</v>
      </c>
      <c r="E71" s="972">
        <v>28.561312859999997</v>
      </c>
      <c r="F71" s="450" t="s">
        <v>670</v>
      </c>
      <c r="G71" s="52"/>
    </row>
    <row r="72" spans="2:7">
      <c r="B72" s="308" t="s">
        <v>518</v>
      </c>
      <c r="C72" s="368">
        <v>24.3</v>
      </c>
      <c r="D72" s="368">
        <v>12.3</v>
      </c>
      <c r="E72" s="972">
        <v>56.891419952</v>
      </c>
      <c r="F72" s="450" t="s">
        <v>670</v>
      </c>
    </row>
    <row r="73" spans="2:7">
      <c r="B73" s="308" t="s">
        <v>519</v>
      </c>
      <c r="C73" s="368">
        <v>27.7</v>
      </c>
      <c r="D73" s="368">
        <v>14.8</v>
      </c>
      <c r="E73" s="972">
        <v>70.035373520999997</v>
      </c>
      <c r="F73" s="450" t="s">
        <v>670</v>
      </c>
    </row>
    <row r="74" spans="2:7">
      <c r="B74" s="308" t="s">
        <v>520</v>
      </c>
      <c r="C74" s="368">
        <v>27.7</v>
      </c>
      <c r="D74" s="368">
        <v>14.2</v>
      </c>
      <c r="E74" s="972">
        <v>55.183253759999999</v>
      </c>
      <c r="F74" s="450" t="s">
        <v>670</v>
      </c>
    </row>
    <row r="75" spans="2:7" s="64" customFormat="1">
      <c r="B75" s="306" t="s">
        <v>671</v>
      </c>
      <c r="C75" s="307">
        <v>105</v>
      </c>
      <c r="D75" s="307">
        <v>65</v>
      </c>
      <c r="E75" s="974">
        <v>329.94948480200003</v>
      </c>
      <c r="F75" s="451"/>
    </row>
    <row r="76" spans="2:7" s="64" customFormat="1">
      <c r="B76" s="308" t="s">
        <v>522</v>
      </c>
      <c r="C76" s="368">
        <v>21</v>
      </c>
      <c r="D76" s="368">
        <v>13.1</v>
      </c>
      <c r="E76" s="972">
        <v>65.578198975999996</v>
      </c>
      <c r="F76" s="444" t="s">
        <v>672</v>
      </c>
    </row>
    <row r="77" spans="2:7" s="64" customFormat="1">
      <c r="B77" s="308" t="s">
        <v>524</v>
      </c>
      <c r="C77" s="368">
        <v>25.2</v>
      </c>
      <c r="D77" s="368">
        <v>15.5</v>
      </c>
      <c r="E77" s="972">
        <v>78.158753763999997</v>
      </c>
      <c r="F77" s="444" t="s">
        <v>673</v>
      </c>
    </row>
    <row r="78" spans="2:7" s="64" customFormat="1">
      <c r="B78" s="308" t="s">
        <v>525</v>
      </c>
      <c r="C78" s="368">
        <v>29.4</v>
      </c>
      <c r="D78" s="368">
        <v>18.5</v>
      </c>
      <c r="E78" s="972">
        <v>94.735900414</v>
      </c>
      <c r="F78" s="1037" t="s">
        <v>672</v>
      </c>
    </row>
    <row r="79" spans="2:7" s="64" customFormat="1">
      <c r="B79" s="308" t="s">
        <v>526</v>
      </c>
      <c r="C79" s="368">
        <v>29.4</v>
      </c>
      <c r="D79" s="368">
        <v>17.899999999999999</v>
      </c>
      <c r="E79" s="972">
        <v>91.476631647999994</v>
      </c>
      <c r="F79" s="1039" t="s">
        <v>672</v>
      </c>
    </row>
    <row r="80" spans="2:7" s="64" customFormat="1">
      <c r="B80" s="306" t="s">
        <v>674</v>
      </c>
      <c r="C80" s="307">
        <v>155.39999999999998</v>
      </c>
      <c r="D80" s="307">
        <v>92.8</v>
      </c>
      <c r="E80" s="974">
        <v>480.85667638500001</v>
      </c>
      <c r="F80" s="1038"/>
    </row>
    <row r="81" spans="2:6" s="64" customFormat="1">
      <c r="B81" s="308" t="s">
        <v>675</v>
      </c>
      <c r="C81" s="368">
        <v>33.6</v>
      </c>
      <c r="D81" s="368">
        <v>17.3</v>
      </c>
      <c r="E81" s="972">
        <v>86.415330918000009</v>
      </c>
      <c r="F81" s="444" t="s">
        <v>676</v>
      </c>
    </row>
    <row r="82" spans="2:6" s="64" customFormat="1">
      <c r="B82" s="308" t="s">
        <v>677</v>
      </c>
      <c r="C82" s="368">
        <v>29.4</v>
      </c>
      <c r="D82" s="368">
        <v>17.2</v>
      </c>
      <c r="E82" s="972">
        <v>95.298157329999995</v>
      </c>
      <c r="F82" s="444" t="s">
        <v>676</v>
      </c>
    </row>
    <row r="83" spans="2:6" s="64" customFormat="1">
      <c r="B83" s="308" t="s">
        <v>678</v>
      </c>
      <c r="C83" s="368">
        <v>33.6</v>
      </c>
      <c r="D83" s="368">
        <v>21.5</v>
      </c>
      <c r="E83" s="972">
        <v>113.73343415299999</v>
      </c>
      <c r="F83" s="444" t="s">
        <v>676</v>
      </c>
    </row>
    <row r="84" spans="2:6" s="64" customFormat="1">
      <c r="B84" s="308" t="s">
        <v>679</v>
      </c>
      <c r="C84" s="368">
        <v>33.6</v>
      </c>
      <c r="D84" s="368">
        <v>21</v>
      </c>
      <c r="E84" s="972">
        <v>110.94151264200001</v>
      </c>
      <c r="F84" s="444" t="s">
        <v>680</v>
      </c>
    </row>
    <row r="85" spans="2:6" s="64" customFormat="1">
      <c r="B85" s="308" t="s">
        <v>681</v>
      </c>
      <c r="C85" s="368">
        <v>25.2</v>
      </c>
      <c r="D85" s="368">
        <v>15.8</v>
      </c>
      <c r="E85" s="972">
        <v>74.468241341999999</v>
      </c>
      <c r="F85" s="445" t="s">
        <v>680</v>
      </c>
    </row>
    <row r="86" spans="2:6">
      <c r="B86" s="30" t="s">
        <v>212</v>
      </c>
      <c r="C86" s="243">
        <v>6018.7049999999999</v>
      </c>
      <c r="D86" s="243">
        <v>2646.8999999999996</v>
      </c>
      <c r="E86" s="975">
        <v>20311.007928376996</v>
      </c>
      <c r="F86" s="50"/>
    </row>
    <row r="87" spans="2:6" ht="138.75" customHeight="1">
      <c r="B87" s="51" t="s">
        <v>849</v>
      </c>
      <c r="C87" s="1138" t="s">
        <v>863</v>
      </c>
      <c r="D87" s="1139"/>
      <c r="E87" s="1139"/>
      <c r="F87" s="1139"/>
    </row>
    <row r="88" spans="2:6">
      <c r="C88" s="1"/>
      <c r="D88" s="1"/>
      <c r="E88" s="1"/>
      <c r="F88" s="1"/>
    </row>
    <row r="89" spans="2:6">
      <c r="C89" s="1"/>
      <c r="D89" s="1"/>
      <c r="E89" s="1"/>
      <c r="F89" s="1"/>
    </row>
    <row r="90" spans="2:6">
      <c r="C90" s="1"/>
      <c r="D90" s="1"/>
      <c r="E90" s="1"/>
      <c r="F90" s="1"/>
    </row>
    <row r="91" spans="2:6">
      <c r="C91" s="1"/>
      <c r="D91" s="1"/>
      <c r="E91" s="1"/>
      <c r="F91" s="1"/>
    </row>
    <row r="92" spans="2:6">
      <c r="C92" s="1"/>
      <c r="D92" s="1"/>
      <c r="E92" s="1"/>
      <c r="F92" s="1"/>
    </row>
    <row r="93" spans="2:6">
      <c r="C93" s="1"/>
      <c r="D93" s="1"/>
      <c r="E93" s="1"/>
      <c r="F93" s="1"/>
    </row>
    <row r="94" spans="2:6">
      <c r="C94" s="1"/>
      <c r="D94" s="1"/>
      <c r="E94" s="1"/>
      <c r="F94" s="1"/>
    </row>
    <row r="95" spans="2:6">
      <c r="C95" s="1"/>
      <c r="D95" s="1"/>
      <c r="E95" s="1"/>
      <c r="F95" s="1"/>
    </row>
    <row r="96" spans="2:6">
      <c r="C96" s="1"/>
      <c r="D96" s="1"/>
      <c r="E96" s="1"/>
      <c r="F96" s="1"/>
    </row>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sheetData>
  <mergeCells count="2">
    <mergeCell ref="F13:F15"/>
    <mergeCell ref="C87:F87"/>
  </mergeCells>
  <phoneticPr fontId="14" type="noConversion"/>
  <printOptions horizontalCentered="1"/>
  <pageMargins left="0.23622047244094491" right="0.23622047244094491" top="0.74803149606299213" bottom="0.74803149606299213" header="0.31496062992125984" footer="0.31496062992125984"/>
  <pageSetup paperSize="9" scale="50" orientation="portrait" r:id="rId1"/>
  <ignoredErrors>
    <ignoredError sqref="F27:F31" numberStoredAsText="1"/>
  </ignoredError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0">
    <pageSetUpPr fitToPage="1"/>
  </sheetPr>
  <dimension ref="B4:J52"/>
  <sheetViews>
    <sheetView zoomScaleNormal="100" zoomScaleSheetLayoutView="90" workbookViewId="0">
      <selection activeCell="J14" sqref="J14"/>
    </sheetView>
  </sheetViews>
  <sheetFormatPr defaultColWidth="9.140625" defaultRowHeight="15"/>
  <cols>
    <col min="1" max="1" width="3.28515625" style="1" customWidth="1"/>
    <col min="2" max="2" width="50.5703125" style="1" bestFit="1" customWidth="1"/>
    <col min="3" max="3" width="26.28515625" style="3" customWidth="1"/>
    <col min="4" max="4" width="15.42578125" style="8" bestFit="1" customWidth="1"/>
    <col min="5" max="5" width="11.85546875" style="8" customWidth="1"/>
    <col min="6" max="6" width="15.140625" style="8" bestFit="1" customWidth="1"/>
    <col min="7" max="7" width="12.140625" style="3" customWidth="1"/>
    <col min="8" max="8" width="16.140625" style="1" customWidth="1"/>
    <col min="9" max="9" width="3.7109375" style="1" customWidth="1"/>
    <col min="10" max="10" width="13.7109375" style="1" customWidth="1"/>
    <col min="11" max="16384" width="9.140625" style="1"/>
  </cols>
  <sheetData>
    <row r="4" spans="2:10" ht="35.25" customHeight="1"/>
    <row r="5" spans="2:10">
      <c r="B5" s="2"/>
      <c r="C5" s="5"/>
      <c r="D5" s="9"/>
      <c r="E5" s="9"/>
      <c r="F5" s="9"/>
      <c r="G5" s="5"/>
      <c r="H5" s="2"/>
    </row>
    <row r="6" spans="2:10" ht="20.100000000000001" customHeight="1">
      <c r="B6" s="221" t="s">
        <v>682</v>
      </c>
      <c r="C6" s="222"/>
      <c r="D6" s="223"/>
      <c r="E6" s="223"/>
      <c r="F6" s="223"/>
      <c r="G6" s="222"/>
      <c r="H6" s="222"/>
    </row>
    <row r="7" spans="2:10" ht="71.25">
      <c r="B7" s="224" t="s">
        <v>683</v>
      </c>
      <c r="C7" s="224" t="s">
        <v>684</v>
      </c>
      <c r="D7" s="224" t="s">
        <v>635</v>
      </c>
      <c r="E7" s="224" t="s">
        <v>685</v>
      </c>
      <c r="F7" s="224" t="s">
        <v>686</v>
      </c>
      <c r="G7" s="224" t="s">
        <v>607</v>
      </c>
      <c r="H7" s="224" t="s">
        <v>636</v>
      </c>
    </row>
    <row r="8" spans="2:10">
      <c r="B8" s="225" t="s">
        <v>637</v>
      </c>
      <c r="C8" s="226"/>
      <c r="D8" s="740">
        <v>1111.768</v>
      </c>
      <c r="E8" s="740">
        <v>586.79999999999995</v>
      </c>
      <c r="F8" s="740">
        <v>500.88653999999997</v>
      </c>
      <c r="G8" s="740">
        <v>264.94883000000004</v>
      </c>
      <c r="H8" s="227"/>
    </row>
    <row r="9" spans="2:10">
      <c r="B9" s="228" t="s">
        <v>638</v>
      </c>
      <c r="C9" s="229"/>
      <c r="D9" s="230">
        <v>1076.5680000000002</v>
      </c>
      <c r="E9" s="230">
        <v>561.5</v>
      </c>
      <c r="F9" s="230">
        <v>486.23403999999999</v>
      </c>
      <c r="G9" s="230">
        <v>254.22175000000001</v>
      </c>
      <c r="H9" s="230"/>
    </row>
    <row r="10" spans="2:10" ht="25.5" customHeight="1">
      <c r="B10" s="231" t="s">
        <v>853</v>
      </c>
      <c r="C10" s="232" t="s">
        <v>687</v>
      </c>
      <c r="D10" s="741">
        <v>361</v>
      </c>
      <c r="E10" s="741">
        <v>188.5</v>
      </c>
      <c r="F10" s="742">
        <v>184.1</v>
      </c>
      <c r="G10" s="742">
        <v>96.135000000000005</v>
      </c>
      <c r="H10" s="252">
        <v>54602</v>
      </c>
    </row>
    <row r="11" spans="2:10" ht="25.5" customHeight="1">
      <c r="B11" s="231" t="s">
        <v>688</v>
      </c>
      <c r="C11" s="232" t="s">
        <v>689</v>
      </c>
      <c r="D11" s="741">
        <v>350.2</v>
      </c>
      <c r="E11" s="741">
        <v>172.4</v>
      </c>
      <c r="F11" s="742">
        <v>105.1</v>
      </c>
      <c r="G11" s="742">
        <v>51.72</v>
      </c>
      <c r="H11" s="252">
        <v>54760</v>
      </c>
    </row>
    <row r="12" spans="2:10" ht="25.5" customHeight="1">
      <c r="B12" s="233" t="s">
        <v>690</v>
      </c>
      <c r="C12" s="232" t="s">
        <v>691</v>
      </c>
      <c r="D12" s="741">
        <v>120.2</v>
      </c>
      <c r="E12" s="741">
        <v>66</v>
      </c>
      <c r="F12" s="742">
        <v>84.164040000000014</v>
      </c>
      <c r="G12" s="742">
        <v>46.199999999999996</v>
      </c>
      <c r="H12" s="252">
        <v>51266</v>
      </c>
    </row>
    <row r="13" spans="2:10" ht="25.5" customHeight="1">
      <c r="B13" s="233" t="s">
        <v>692</v>
      </c>
      <c r="C13" s="232" t="s">
        <v>691</v>
      </c>
      <c r="D13" s="741">
        <v>120.16800000000001</v>
      </c>
      <c r="E13" s="741">
        <v>62.1</v>
      </c>
      <c r="F13" s="742">
        <v>84.07</v>
      </c>
      <c r="G13" s="742">
        <v>43.47</v>
      </c>
      <c r="H13" s="252">
        <v>51298</v>
      </c>
      <c r="J13" s="443"/>
    </row>
    <row r="14" spans="2:10" ht="51" customHeight="1">
      <c r="B14" s="234" t="s">
        <v>693</v>
      </c>
      <c r="C14" s="232" t="s">
        <v>813</v>
      </c>
      <c r="D14" s="743">
        <v>125</v>
      </c>
      <c r="E14" s="743">
        <v>72.5</v>
      </c>
      <c r="F14" s="744">
        <v>28.8</v>
      </c>
      <c r="G14" s="744">
        <v>16.696750000000002</v>
      </c>
      <c r="H14" s="252">
        <v>50304</v>
      </c>
      <c r="J14" s="443"/>
    </row>
    <row r="15" spans="2:10">
      <c r="B15" s="235" t="s">
        <v>647</v>
      </c>
      <c r="C15" s="236"/>
      <c r="D15" s="237">
        <v>29.1</v>
      </c>
      <c r="E15" s="237">
        <v>20.399999999999999</v>
      </c>
      <c r="F15" s="237">
        <v>10.4</v>
      </c>
      <c r="G15" s="237">
        <v>7.2970800000000002</v>
      </c>
      <c r="H15" s="371"/>
    </row>
    <row r="16" spans="2:10" ht="25.5" customHeight="1">
      <c r="B16" s="610" t="s">
        <v>850</v>
      </c>
      <c r="C16" s="238" t="s">
        <v>694</v>
      </c>
      <c r="D16" s="745">
        <v>29.1</v>
      </c>
      <c r="E16" s="745">
        <v>20.399999999999999</v>
      </c>
      <c r="F16" s="744">
        <v>10.4</v>
      </c>
      <c r="G16" s="744">
        <v>7.2970800000000002</v>
      </c>
      <c r="H16" s="252" t="s">
        <v>695</v>
      </c>
    </row>
    <row r="17" spans="2:8">
      <c r="B17" s="235" t="s">
        <v>696</v>
      </c>
      <c r="C17" s="236"/>
      <c r="D17" s="237">
        <v>6.1</v>
      </c>
      <c r="E17" s="237">
        <v>4.9000000000000004</v>
      </c>
      <c r="F17" s="237">
        <v>4.2524999999999995</v>
      </c>
      <c r="G17" s="237">
        <v>3.4299999999999997</v>
      </c>
      <c r="H17" s="371"/>
    </row>
    <row r="18" spans="2:8" ht="25.15" customHeight="1">
      <c r="B18" s="794" t="s">
        <v>852</v>
      </c>
      <c r="C18" s="232" t="s">
        <v>691</v>
      </c>
      <c r="D18" s="741">
        <v>3.6</v>
      </c>
      <c r="E18" s="741">
        <v>2.79</v>
      </c>
      <c r="F18" s="746">
        <v>2.52</v>
      </c>
      <c r="G18" s="742">
        <v>1.9529999999999998</v>
      </c>
      <c r="H18" s="545" t="s">
        <v>697</v>
      </c>
    </row>
    <row r="19" spans="2:8" ht="25.15" customHeight="1">
      <c r="B19" s="794" t="s">
        <v>698</v>
      </c>
      <c r="C19" s="232" t="s">
        <v>691</v>
      </c>
      <c r="D19" s="741">
        <v>2.5</v>
      </c>
      <c r="E19" s="741">
        <v>2.11</v>
      </c>
      <c r="F19" s="746">
        <v>1.7324999999999999</v>
      </c>
      <c r="G19" s="742">
        <v>1.4769999999999999</v>
      </c>
      <c r="H19" s="545" t="s">
        <v>697</v>
      </c>
    </row>
    <row r="20" spans="2:8">
      <c r="B20" s="225" t="s">
        <v>664</v>
      </c>
      <c r="C20" s="239"/>
      <c r="D20" s="747">
        <v>108.5</v>
      </c>
      <c r="E20" s="747">
        <v>57.099999999999994</v>
      </c>
      <c r="F20" s="747">
        <v>53.2</v>
      </c>
      <c r="G20" s="747">
        <v>27.978999999999996</v>
      </c>
      <c r="H20" s="372"/>
    </row>
    <row r="21" spans="2:8" ht="27">
      <c r="B21" s="231" t="s">
        <v>699</v>
      </c>
      <c r="C21" s="232" t="s">
        <v>700</v>
      </c>
      <c r="D21" s="741">
        <v>108.5</v>
      </c>
      <c r="E21" s="741">
        <v>57.099999999999994</v>
      </c>
      <c r="F21" s="742">
        <v>53.2</v>
      </c>
      <c r="G21" s="742">
        <v>27.978999999999996</v>
      </c>
      <c r="H21" s="545" t="s">
        <v>658</v>
      </c>
    </row>
    <row r="22" spans="2:8">
      <c r="B22" s="225" t="s">
        <v>701</v>
      </c>
      <c r="C22" s="239"/>
      <c r="D22" s="747">
        <v>2.2999999999999998</v>
      </c>
      <c r="E22" s="747">
        <v>0</v>
      </c>
      <c r="F22" s="747">
        <v>1.127</v>
      </c>
      <c r="G22" s="747">
        <v>0</v>
      </c>
      <c r="H22" s="372"/>
    </row>
    <row r="23" spans="2:8" ht="40.5">
      <c r="B23" s="240" t="s">
        <v>851</v>
      </c>
      <c r="C23" s="241" t="s">
        <v>702</v>
      </c>
      <c r="D23" s="748">
        <v>2.2999999999999998</v>
      </c>
      <c r="E23" s="546">
        <v>0</v>
      </c>
      <c r="F23" s="370">
        <v>1.127</v>
      </c>
      <c r="G23" s="546">
        <v>0</v>
      </c>
      <c r="H23" s="252">
        <v>53585</v>
      </c>
    </row>
    <row r="24" spans="2:8">
      <c r="B24" s="242" t="s">
        <v>212</v>
      </c>
      <c r="C24" s="243"/>
      <c r="D24" s="243">
        <v>1222.568</v>
      </c>
      <c r="E24" s="243">
        <v>643.9</v>
      </c>
      <c r="F24" s="243">
        <v>555.21353999999997</v>
      </c>
      <c r="G24" s="243">
        <v>292.92783000000003</v>
      </c>
      <c r="H24" s="243"/>
    </row>
    <row r="25" spans="2:8" ht="27" customHeight="1">
      <c r="B25" s="1140" t="s">
        <v>703</v>
      </c>
      <c r="C25" s="1141"/>
      <c r="D25" s="1141"/>
      <c r="E25" s="1141"/>
      <c r="F25" s="1141"/>
      <c r="G25" s="1141"/>
      <c r="H25" s="1141"/>
    </row>
    <row r="26" spans="2:8" ht="27" customHeight="1">
      <c r="B26" s="1141" t="s">
        <v>704</v>
      </c>
      <c r="C26" s="1141"/>
      <c r="D26" s="1141"/>
      <c r="E26" s="1141"/>
      <c r="F26" s="1141"/>
      <c r="G26" s="1141"/>
      <c r="H26" s="1141"/>
    </row>
    <row r="27" spans="2:8" ht="22.5" customHeight="1">
      <c r="B27" s="1141" t="s">
        <v>814</v>
      </c>
      <c r="C27" s="1141"/>
      <c r="D27" s="1141"/>
      <c r="E27" s="1141"/>
      <c r="F27" s="1141"/>
      <c r="G27" s="1141"/>
      <c r="H27" s="1141"/>
    </row>
    <row r="28" spans="2:8" ht="31.9" customHeight="1">
      <c r="B28" s="1141" t="s">
        <v>815</v>
      </c>
      <c r="C28" s="1141"/>
      <c r="D28" s="1141"/>
      <c r="E28" s="1141"/>
      <c r="F28" s="1141"/>
      <c r="G28" s="1141"/>
      <c r="H28" s="1141"/>
    </row>
    <row r="29" spans="2:8">
      <c r="B29" s="1141" t="s">
        <v>816</v>
      </c>
      <c r="C29" s="1141"/>
      <c r="D29" s="1141"/>
      <c r="E29" s="1141"/>
      <c r="F29" s="1141"/>
      <c r="G29" s="1141"/>
      <c r="H29" s="1141"/>
    </row>
    <row r="30" spans="2:8">
      <c r="C30" s="1"/>
      <c r="D30" s="1"/>
      <c r="E30" s="1"/>
      <c r="F30" s="1"/>
      <c r="G30" s="1"/>
    </row>
    <row r="31" spans="2:8">
      <c r="C31" s="1"/>
      <c r="D31" s="1"/>
      <c r="E31" s="1"/>
      <c r="F31" s="1"/>
      <c r="G31" s="1"/>
    </row>
    <row r="32" spans="2:8">
      <c r="C32" s="1"/>
      <c r="D32" s="1"/>
      <c r="E32" s="1"/>
      <c r="F32" s="1"/>
      <c r="G32" s="1"/>
    </row>
    <row r="33" s="1" customFormat="1"/>
    <row r="34" s="1" customFormat="1"/>
    <row r="35" s="1" customFormat="1"/>
    <row r="36" s="1" customFormat="1"/>
    <row r="37" s="1" customFormat="1"/>
    <row r="38" s="1" customFormat="1"/>
    <row r="39" s="1" customFormat="1"/>
    <row r="40" s="1" customFormat="1"/>
    <row r="41" s="1" customFormat="1"/>
    <row r="42" s="1" customFormat="1"/>
    <row r="43" s="1" customFormat="1"/>
    <row r="44" s="1" customFormat="1"/>
    <row r="45" s="1" customFormat="1"/>
    <row r="46" s="1" customFormat="1"/>
    <row r="47" s="1" customFormat="1"/>
    <row r="48" s="1" customFormat="1"/>
    <row r="49" s="1" customFormat="1"/>
    <row r="50" s="1" customFormat="1"/>
    <row r="51" s="1" customFormat="1"/>
    <row r="52" s="1" customFormat="1"/>
  </sheetData>
  <mergeCells count="5">
    <mergeCell ref="B25:H25"/>
    <mergeCell ref="B28:H28"/>
    <mergeCell ref="B29:H29"/>
    <mergeCell ref="B26:H26"/>
    <mergeCell ref="B27:H27"/>
  </mergeCells>
  <phoneticPr fontId="14" type="noConversion"/>
  <pageMargins left="0.25" right="0.25" top="0.75" bottom="0.75" header="0.3" footer="0.3"/>
  <pageSetup paperSize="9" scale="64" orientation="portrait" r:id="rId1"/>
  <ignoredErrors>
    <ignoredError sqref="H18:H19 H21" numberStoredAsText="1"/>
  </ignoredError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1">
    <pageSetUpPr fitToPage="1"/>
  </sheetPr>
  <dimension ref="B4:J38"/>
  <sheetViews>
    <sheetView topLeftCell="A19" zoomScaleNormal="100" zoomScaleSheetLayoutView="90" workbookViewId="0">
      <selection activeCell="H23" sqref="H23"/>
    </sheetView>
  </sheetViews>
  <sheetFormatPr defaultColWidth="9.140625" defaultRowHeight="15"/>
  <cols>
    <col min="1" max="1" width="1.28515625" style="1" customWidth="1"/>
    <col min="2" max="2" width="22.7109375" style="1" customWidth="1"/>
    <col min="3" max="3" width="12.7109375" style="3" customWidth="1"/>
    <col min="4" max="4" width="33.28515625" style="1" customWidth="1"/>
    <col min="5" max="5" width="12.7109375" style="1" customWidth="1"/>
    <col min="6" max="6" width="12.7109375" style="3" customWidth="1"/>
    <col min="7" max="7" width="12.7109375" style="1" customWidth="1"/>
    <col min="8" max="8" width="22.85546875" style="1" customWidth="1"/>
    <col min="9" max="9" width="12.7109375" style="402" customWidth="1"/>
    <col min="10" max="10" width="3.7109375" style="1" customWidth="1"/>
    <col min="11" max="11" width="14.140625" style="1" customWidth="1"/>
    <col min="12" max="16384" width="9.140625" style="1"/>
  </cols>
  <sheetData>
    <row r="4" spans="2:10" ht="35.25" customHeight="1"/>
    <row r="5" spans="2:10">
      <c r="B5" s="2"/>
      <c r="C5" s="4"/>
      <c r="D5" s="2"/>
      <c r="E5" s="2"/>
      <c r="F5" s="4"/>
      <c r="G5" s="2"/>
      <c r="H5" s="2"/>
      <c r="I5" s="403"/>
      <c r="J5" s="2"/>
    </row>
    <row r="6" spans="2:10" ht="15" customHeight="1">
      <c r="B6" s="1147" t="s">
        <v>705</v>
      </c>
      <c r="C6" s="1149" t="s">
        <v>706</v>
      </c>
      <c r="D6" s="1151" t="s">
        <v>683</v>
      </c>
      <c r="E6" s="373" t="s">
        <v>619</v>
      </c>
      <c r="F6" s="1153"/>
      <c r="G6" s="1153"/>
      <c r="H6" s="1149" t="s">
        <v>707</v>
      </c>
      <c r="I6" s="1142" t="s">
        <v>708</v>
      </c>
    </row>
    <row r="7" spans="2:10">
      <c r="B7" s="1148"/>
      <c r="C7" s="1150"/>
      <c r="D7" s="1152"/>
      <c r="E7" s="373" t="s">
        <v>709</v>
      </c>
      <c r="F7" s="374" t="s">
        <v>388</v>
      </c>
      <c r="G7" s="374" t="s">
        <v>710</v>
      </c>
      <c r="H7" s="1152"/>
      <c r="I7" s="1143"/>
    </row>
    <row r="8" spans="2:10">
      <c r="B8" s="375" t="s">
        <v>359</v>
      </c>
      <c r="C8" s="376" t="s">
        <v>711</v>
      </c>
      <c r="D8" s="377" t="s">
        <v>712</v>
      </c>
      <c r="E8" s="378">
        <v>2129</v>
      </c>
      <c r="F8" s="749">
        <v>35</v>
      </c>
      <c r="G8" s="750">
        <v>12815</v>
      </c>
      <c r="H8" s="976">
        <v>663.0552300300011</v>
      </c>
      <c r="I8" s="252" t="s">
        <v>713</v>
      </c>
    </row>
    <row r="9" spans="2:10">
      <c r="B9" s="125" t="s">
        <v>359</v>
      </c>
      <c r="C9" s="380" t="s">
        <v>714</v>
      </c>
      <c r="D9" s="381" t="s">
        <v>715</v>
      </c>
      <c r="E9" s="378">
        <v>138</v>
      </c>
      <c r="F9" s="379" t="s">
        <v>403</v>
      </c>
      <c r="G9" s="751" t="s">
        <v>403</v>
      </c>
      <c r="H9" s="977">
        <v>16.982153109999999</v>
      </c>
      <c r="I9" s="252">
        <v>48077</v>
      </c>
    </row>
    <row r="10" spans="2:10">
      <c r="B10" s="125" t="s">
        <v>359</v>
      </c>
      <c r="C10" s="380" t="s">
        <v>716</v>
      </c>
      <c r="D10" s="381" t="s">
        <v>717</v>
      </c>
      <c r="E10" s="378">
        <v>32</v>
      </c>
      <c r="F10" s="379" t="s">
        <v>403</v>
      </c>
      <c r="G10" s="751" t="s">
        <v>403</v>
      </c>
      <c r="H10" s="977">
        <v>2.77954152</v>
      </c>
      <c r="I10" s="252">
        <v>50481</v>
      </c>
    </row>
    <row r="11" spans="2:10">
      <c r="B11" s="125" t="s">
        <v>359</v>
      </c>
      <c r="C11" s="380" t="s">
        <v>718</v>
      </c>
      <c r="D11" s="381" t="s">
        <v>719</v>
      </c>
      <c r="E11" s="378">
        <v>117</v>
      </c>
      <c r="F11" s="379" t="s">
        <v>403</v>
      </c>
      <c r="G11" s="751" t="s">
        <v>403</v>
      </c>
      <c r="H11" s="977">
        <v>16.64878508</v>
      </c>
      <c r="I11" s="252">
        <v>51093</v>
      </c>
    </row>
    <row r="12" spans="2:10">
      <c r="B12" s="125" t="s">
        <v>359</v>
      </c>
      <c r="C12" s="380" t="s">
        <v>720</v>
      </c>
      <c r="D12" s="381" t="s">
        <v>721</v>
      </c>
      <c r="E12" s="378">
        <v>334.3</v>
      </c>
      <c r="F12" s="379" t="s">
        <v>403</v>
      </c>
      <c r="G12" s="751" t="s">
        <v>403</v>
      </c>
      <c r="H12" s="977">
        <v>45.289016830000001</v>
      </c>
      <c r="I12" s="252">
        <v>51415</v>
      </c>
    </row>
    <row r="13" spans="2:10">
      <c r="B13" s="126" t="s">
        <v>359</v>
      </c>
      <c r="C13" s="382" t="s">
        <v>722</v>
      </c>
      <c r="D13" s="383" t="s">
        <v>723</v>
      </c>
      <c r="E13" s="378" t="s">
        <v>403</v>
      </c>
      <c r="F13" s="379">
        <v>1</v>
      </c>
      <c r="G13" s="751">
        <v>300</v>
      </c>
      <c r="H13" s="977">
        <v>7.2894935400000014</v>
      </c>
      <c r="I13" s="252">
        <v>51415</v>
      </c>
    </row>
    <row r="14" spans="2:10" ht="27">
      <c r="B14" s="125" t="s">
        <v>359</v>
      </c>
      <c r="C14" s="380" t="s">
        <v>724</v>
      </c>
      <c r="D14" s="384" t="s">
        <v>725</v>
      </c>
      <c r="E14" s="378">
        <v>102</v>
      </c>
      <c r="F14" s="379" t="s">
        <v>403</v>
      </c>
      <c r="G14" s="751" t="s">
        <v>403</v>
      </c>
      <c r="H14" s="977">
        <v>8.0685751100000012</v>
      </c>
      <c r="I14" s="252">
        <v>52105</v>
      </c>
    </row>
    <row r="15" spans="2:10">
      <c r="B15" s="125" t="s">
        <v>359</v>
      </c>
      <c r="C15" s="380" t="s">
        <v>726</v>
      </c>
      <c r="D15" s="385" t="s">
        <v>727</v>
      </c>
      <c r="E15" s="378">
        <v>83</v>
      </c>
      <c r="F15" s="386">
        <v>1</v>
      </c>
      <c r="G15" s="752">
        <v>150</v>
      </c>
      <c r="H15" s="977">
        <v>11.690878289999997</v>
      </c>
      <c r="I15" s="252">
        <v>52287</v>
      </c>
    </row>
    <row r="16" spans="2:10">
      <c r="B16" s="125" t="s">
        <v>359</v>
      </c>
      <c r="C16" s="380" t="s">
        <v>728</v>
      </c>
      <c r="D16" s="387" t="s">
        <v>729</v>
      </c>
      <c r="E16" s="378">
        <v>31</v>
      </c>
      <c r="F16" s="386">
        <v>1</v>
      </c>
      <c r="G16" s="752">
        <v>300</v>
      </c>
      <c r="H16" s="977">
        <v>13.29077582</v>
      </c>
      <c r="I16" s="252">
        <v>52625</v>
      </c>
    </row>
    <row r="17" spans="2:9">
      <c r="B17" s="125" t="s">
        <v>359</v>
      </c>
      <c r="C17" s="388" t="s">
        <v>730</v>
      </c>
      <c r="D17" s="387" t="s">
        <v>731</v>
      </c>
      <c r="E17" s="378">
        <v>52</v>
      </c>
      <c r="F17" s="386">
        <v>1</v>
      </c>
      <c r="G17" s="752">
        <v>300</v>
      </c>
      <c r="H17" s="977">
        <v>13.513591609999999</v>
      </c>
      <c r="I17" s="252">
        <v>52845</v>
      </c>
    </row>
    <row r="18" spans="2:9">
      <c r="B18" s="389" t="s">
        <v>359</v>
      </c>
      <c r="C18" s="385" t="s">
        <v>732</v>
      </c>
      <c r="D18" s="385" t="s">
        <v>733</v>
      </c>
      <c r="E18" s="378">
        <v>122</v>
      </c>
      <c r="F18" s="390" t="s">
        <v>403</v>
      </c>
      <c r="G18" s="753" t="s">
        <v>403</v>
      </c>
      <c r="H18" s="977">
        <v>28.139538010000003</v>
      </c>
      <c r="I18" s="252">
        <v>52845</v>
      </c>
    </row>
    <row r="19" spans="2:9" ht="67.5">
      <c r="B19" s="391" t="s">
        <v>359</v>
      </c>
      <c r="C19" s="392" t="s">
        <v>734</v>
      </c>
      <c r="D19" s="393" t="s">
        <v>735</v>
      </c>
      <c r="E19" s="378">
        <v>255</v>
      </c>
      <c r="F19" s="379">
        <v>4</v>
      </c>
      <c r="G19" s="751">
        <v>900</v>
      </c>
      <c r="H19" s="977">
        <v>160.87358467999994</v>
      </c>
      <c r="I19" s="252">
        <v>53424</v>
      </c>
    </row>
    <row r="20" spans="2:9" ht="40.5">
      <c r="B20" s="391" t="s">
        <v>736</v>
      </c>
      <c r="C20" s="394" t="s">
        <v>737</v>
      </c>
      <c r="D20" s="393" t="s">
        <v>738</v>
      </c>
      <c r="E20" s="378">
        <v>159</v>
      </c>
      <c r="F20" s="379">
        <v>1</v>
      </c>
      <c r="G20" s="751">
        <v>300</v>
      </c>
      <c r="H20" s="977">
        <v>19.694912209999995</v>
      </c>
      <c r="I20" s="252">
        <v>51878</v>
      </c>
    </row>
    <row r="21" spans="2:9" ht="27">
      <c r="B21" s="391" t="s">
        <v>739</v>
      </c>
      <c r="C21" s="392" t="s">
        <v>740</v>
      </c>
      <c r="D21" s="393" t="s">
        <v>741</v>
      </c>
      <c r="E21" s="378">
        <v>29</v>
      </c>
      <c r="F21" s="379">
        <v>1</v>
      </c>
      <c r="G21" s="751">
        <v>672</v>
      </c>
      <c r="H21" s="977">
        <v>28.345596649999997</v>
      </c>
      <c r="I21" s="252">
        <v>51996</v>
      </c>
    </row>
    <row r="22" spans="2:9" ht="27">
      <c r="B22" s="391" t="s">
        <v>742</v>
      </c>
      <c r="C22" s="392" t="s">
        <v>743</v>
      </c>
      <c r="D22" s="393" t="s">
        <v>744</v>
      </c>
      <c r="E22" s="378">
        <v>122</v>
      </c>
      <c r="F22" s="379" t="s">
        <v>403</v>
      </c>
      <c r="G22" s="751" t="s">
        <v>403</v>
      </c>
      <c r="H22" s="978">
        <v>26.959262580000001</v>
      </c>
      <c r="I22" s="252">
        <v>49372</v>
      </c>
    </row>
    <row r="23" spans="2:9">
      <c r="B23" s="395" t="s">
        <v>745</v>
      </c>
      <c r="C23" s="396"/>
      <c r="D23" s="397"/>
      <c r="E23" s="754">
        <v>3705.3</v>
      </c>
      <c r="F23" s="754">
        <v>45</v>
      </c>
      <c r="G23" s="754">
        <v>15737</v>
      </c>
      <c r="H23" s="979">
        <v>1062.6209350700012</v>
      </c>
      <c r="I23" s="404"/>
    </row>
    <row r="24" spans="2:9" ht="40.5">
      <c r="B24" s="398" t="s">
        <v>746</v>
      </c>
      <c r="C24" s="399" t="s">
        <v>747</v>
      </c>
      <c r="D24" s="393" t="s">
        <v>748</v>
      </c>
      <c r="E24" s="378">
        <v>142</v>
      </c>
      <c r="F24" s="379">
        <v>2</v>
      </c>
      <c r="G24" s="751">
        <f>300+300+100</f>
        <v>700</v>
      </c>
      <c r="H24" s="977">
        <v>17.012012888499992</v>
      </c>
      <c r="I24" s="252">
        <v>51996</v>
      </c>
    </row>
    <row r="25" spans="2:9" ht="40.5">
      <c r="B25" s="391" t="s">
        <v>749</v>
      </c>
      <c r="C25" s="392" t="s">
        <v>750</v>
      </c>
      <c r="D25" s="393" t="s">
        <v>751</v>
      </c>
      <c r="E25" s="378">
        <v>365</v>
      </c>
      <c r="F25" s="379" t="s">
        <v>403</v>
      </c>
      <c r="G25" s="751" t="s">
        <v>403</v>
      </c>
      <c r="H25" s="977">
        <v>25.622875807200003</v>
      </c>
      <c r="I25" s="252">
        <v>51996</v>
      </c>
    </row>
    <row r="26" spans="2:9" ht="41.25">
      <c r="B26" s="125" t="s">
        <v>752</v>
      </c>
      <c r="C26" s="392" t="s">
        <v>753</v>
      </c>
      <c r="D26" s="393" t="s">
        <v>754</v>
      </c>
      <c r="E26" s="378">
        <v>2033</v>
      </c>
      <c r="F26" s="379">
        <v>4</v>
      </c>
      <c r="G26" s="751">
        <v>800</v>
      </c>
      <c r="H26" s="977">
        <v>138.79071361189989</v>
      </c>
      <c r="I26" s="252">
        <v>51996</v>
      </c>
    </row>
    <row r="27" spans="2:9" ht="40.5">
      <c r="B27" s="128" t="s">
        <v>755</v>
      </c>
      <c r="C27" s="392" t="s">
        <v>756</v>
      </c>
      <c r="D27" s="393" t="s">
        <v>757</v>
      </c>
      <c r="E27" s="378">
        <v>930</v>
      </c>
      <c r="F27" s="379">
        <v>1</v>
      </c>
      <c r="G27" s="751" t="s">
        <v>403</v>
      </c>
      <c r="H27" s="977">
        <v>71.66354599810002</v>
      </c>
      <c r="I27" s="252">
        <v>51996</v>
      </c>
    </row>
    <row r="28" spans="2:9" ht="54">
      <c r="B28" s="125" t="s">
        <v>758</v>
      </c>
      <c r="C28" s="392" t="s">
        <v>747</v>
      </c>
      <c r="D28" s="385" t="s">
        <v>759</v>
      </c>
      <c r="E28" s="378">
        <v>967</v>
      </c>
      <c r="F28" s="379" t="s">
        <v>403</v>
      </c>
      <c r="G28" s="751" t="s">
        <v>403</v>
      </c>
      <c r="H28" s="977">
        <v>47.687350963350021</v>
      </c>
      <c r="I28" s="252">
        <v>52353</v>
      </c>
    </row>
    <row r="29" spans="2:9" ht="40.5">
      <c r="B29" s="125" t="s">
        <v>760</v>
      </c>
      <c r="C29" s="392" t="s">
        <v>761</v>
      </c>
      <c r="D29" s="385" t="s">
        <v>762</v>
      </c>
      <c r="E29" s="378">
        <v>656</v>
      </c>
      <c r="F29" s="379" t="s">
        <v>403</v>
      </c>
      <c r="G29" s="751" t="s">
        <v>403</v>
      </c>
      <c r="H29" s="977">
        <v>70.733877607400004</v>
      </c>
      <c r="I29" s="252">
        <v>52845</v>
      </c>
    </row>
    <row r="30" spans="2:9" ht="40.5">
      <c r="B30" s="128" t="s">
        <v>763</v>
      </c>
      <c r="C30" s="388" t="s">
        <v>764</v>
      </c>
      <c r="D30" s="388" t="s">
        <v>765</v>
      </c>
      <c r="E30" s="400">
        <v>887</v>
      </c>
      <c r="F30" s="755">
        <v>1</v>
      </c>
      <c r="G30" s="756">
        <v>3600</v>
      </c>
      <c r="H30" s="980">
        <v>161.12144321205002</v>
      </c>
      <c r="I30" s="252">
        <v>52731</v>
      </c>
    </row>
    <row r="31" spans="2:9">
      <c r="B31" s="395" t="s">
        <v>766</v>
      </c>
      <c r="C31" s="401"/>
      <c r="D31" s="401"/>
      <c r="E31" s="754">
        <f>SUM(E24:E30)</f>
        <v>5980</v>
      </c>
      <c r="F31" s="754">
        <f t="shared" ref="F31:G31" si="0">SUM(F24:F30)</f>
        <v>8</v>
      </c>
      <c r="G31" s="754">
        <f t="shared" si="0"/>
        <v>5100</v>
      </c>
      <c r="H31" s="979">
        <v>532.63182008849992</v>
      </c>
      <c r="I31" s="404"/>
    </row>
    <row r="32" spans="2:9">
      <c r="B32" s="395" t="s">
        <v>767</v>
      </c>
      <c r="C32" s="401"/>
      <c r="D32" s="401"/>
      <c r="E32" s="754">
        <f>E23+E31</f>
        <v>9685.2999999999993</v>
      </c>
      <c r="F32" s="754">
        <f t="shared" ref="F32:G32" si="1">F23+F31</f>
        <v>53</v>
      </c>
      <c r="G32" s="754">
        <f t="shared" si="1"/>
        <v>20837</v>
      </c>
      <c r="H32" s="1040">
        <v>1595.2</v>
      </c>
      <c r="I32" s="404"/>
    </row>
    <row r="33" spans="2:9" ht="144.75" customHeight="1">
      <c r="B33" s="1144" t="s">
        <v>854</v>
      </c>
      <c r="C33" s="1145"/>
      <c r="D33" s="1145"/>
      <c r="E33" s="1145"/>
      <c r="F33" s="1145"/>
      <c r="G33" s="1145"/>
      <c r="H33" s="1145"/>
      <c r="I33" s="1146"/>
    </row>
    <row r="34" spans="2:9">
      <c r="B34" s="57"/>
      <c r="C34" s="58"/>
      <c r="D34" s="58"/>
      <c r="E34" s="58"/>
      <c r="F34" s="58"/>
      <c r="G34" s="58"/>
      <c r="H34" s="58"/>
      <c r="I34" s="405"/>
    </row>
    <row r="35" spans="2:9">
      <c r="B35" s="58"/>
      <c r="C35" s="58"/>
      <c r="D35" s="58"/>
      <c r="E35" s="58"/>
      <c r="F35" s="58"/>
      <c r="G35" s="58"/>
      <c r="H35" s="58"/>
      <c r="I35" s="405"/>
    </row>
    <row r="36" spans="2:9">
      <c r="B36" s="58"/>
      <c r="C36" s="58"/>
      <c r="D36" s="58"/>
      <c r="E36" s="58"/>
      <c r="F36" s="58"/>
      <c r="G36" s="58"/>
      <c r="H36" s="58"/>
      <c r="I36" s="405"/>
    </row>
    <row r="37" spans="2:9">
      <c r="B37" s="58"/>
      <c r="C37" s="58"/>
      <c r="D37" s="58"/>
      <c r="E37" s="58"/>
      <c r="F37" s="58"/>
      <c r="G37" s="58"/>
      <c r="H37" s="58"/>
      <c r="I37" s="405"/>
    </row>
    <row r="38" spans="2:9" ht="56.25" customHeight="1">
      <c r="B38" s="58"/>
      <c r="C38" s="58"/>
      <c r="D38" s="58"/>
      <c r="E38" s="58"/>
      <c r="F38" s="58"/>
      <c r="G38" s="58"/>
      <c r="H38" s="58"/>
      <c r="I38" s="405"/>
    </row>
  </sheetData>
  <mergeCells count="7">
    <mergeCell ref="I6:I7"/>
    <mergeCell ref="B33:I33"/>
    <mergeCell ref="B6:B7"/>
    <mergeCell ref="C6:C7"/>
    <mergeCell ref="D6:D7"/>
    <mergeCell ref="F6:G6"/>
    <mergeCell ref="H6:H7"/>
  </mergeCells>
  <pageMargins left="0.25" right="0.25" top="0.75" bottom="0.75" header="0.3" footer="0.3"/>
  <pageSetup paperSize="9" scale="69" orientation="portrait" r:id="rId1"/>
  <ignoredErrors>
    <ignoredError sqref="E31" formulaRange="1"/>
  </ignoredError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2">
    <pageSetUpPr fitToPage="1"/>
  </sheetPr>
  <dimension ref="B1:M663"/>
  <sheetViews>
    <sheetView showGridLines="0" zoomScaleNormal="100" workbookViewId="0">
      <selection activeCell="L24" sqref="L24"/>
    </sheetView>
  </sheetViews>
  <sheetFormatPr defaultColWidth="9.140625" defaultRowHeight="15"/>
  <cols>
    <col min="1" max="1" width="2.140625" style="64" customWidth="1"/>
    <col min="2" max="2" width="23.42578125" style="64" customWidth="1"/>
    <col min="3" max="3" width="20.7109375" style="149" customWidth="1"/>
    <col min="4" max="5" width="20.7109375" style="64" customWidth="1"/>
    <col min="6" max="6" width="18.5703125" style="149" customWidth="1"/>
    <col min="7" max="8" width="20.7109375" style="64" customWidth="1"/>
    <col min="9" max="9" width="4.5703125" style="149" customWidth="1"/>
    <col min="10" max="10" width="9.140625" style="64" customWidth="1"/>
    <col min="11" max="11" width="12.7109375" style="64" customWidth="1"/>
    <col min="12" max="12" width="9.7109375" style="64" customWidth="1"/>
    <col min="13" max="16384" width="9.140625" style="64"/>
  </cols>
  <sheetData>
    <row r="1" spans="2:13">
      <c r="I1" s="64"/>
    </row>
    <row r="2" spans="2:13">
      <c r="I2" s="64"/>
    </row>
    <row r="3" spans="2:13">
      <c r="I3" s="64"/>
    </row>
    <row r="4" spans="2:13" ht="35.25" customHeight="1">
      <c r="I4" s="64"/>
    </row>
    <row r="5" spans="2:13">
      <c r="B5" s="36"/>
      <c r="C5" s="406"/>
      <c r="D5" s="36"/>
      <c r="E5" s="36"/>
      <c r="F5" s="406"/>
      <c r="G5" s="36"/>
      <c r="H5" s="36"/>
      <c r="I5" s="36"/>
      <c r="J5" s="36"/>
      <c r="K5" s="36"/>
      <c r="L5" s="36"/>
    </row>
    <row r="6" spans="2:13" ht="20.100000000000001" customHeight="1">
      <c r="B6" s="197" t="s">
        <v>768</v>
      </c>
      <c r="C6" s="197"/>
      <c r="D6" s="198"/>
      <c r="E6" s="198"/>
      <c r="F6" s="197"/>
      <c r="G6" s="407"/>
      <c r="H6" s="407"/>
      <c r="I6" s="36"/>
      <c r="J6" s="36"/>
      <c r="K6" s="36"/>
    </row>
    <row r="7" spans="2:13">
      <c r="B7" s="408"/>
      <c r="C7" s="409"/>
      <c r="D7" s="408"/>
      <c r="E7" s="409"/>
      <c r="F7" s="409"/>
      <c r="G7" s="36"/>
      <c r="H7" s="36"/>
      <c r="I7" s="36"/>
      <c r="J7" s="36"/>
      <c r="K7" s="36"/>
      <c r="L7" s="36"/>
    </row>
    <row r="8" spans="2:13" ht="28.5">
      <c r="B8" s="410" t="s">
        <v>769</v>
      </c>
      <c r="C8" s="410" t="s">
        <v>630</v>
      </c>
      <c r="D8" s="410" t="s">
        <v>770</v>
      </c>
      <c r="E8" s="410" t="s">
        <v>771</v>
      </c>
      <c r="F8" s="410" t="s">
        <v>772</v>
      </c>
      <c r="G8" s="410" t="s">
        <v>710</v>
      </c>
      <c r="H8" s="410" t="s">
        <v>773</v>
      </c>
      <c r="I8" s="36"/>
      <c r="J8" s="36"/>
      <c r="K8" s="36"/>
      <c r="L8" s="36"/>
    </row>
    <row r="9" spans="2:13">
      <c r="B9" s="1171">
        <v>5137652</v>
      </c>
      <c r="C9" s="1154">
        <v>1068</v>
      </c>
      <c r="D9" s="1157">
        <v>395</v>
      </c>
      <c r="E9" s="1012" t="s">
        <v>774</v>
      </c>
      <c r="F9" s="1013" t="s">
        <v>403</v>
      </c>
      <c r="G9" s="1014" t="s">
        <v>403</v>
      </c>
      <c r="H9" s="1015">
        <v>113526</v>
      </c>
      <c r="I9" s="36"/>
      <c r="J9" s="36"/>
      <c r="K9" s="36"/>
      <c r="L9" s="36"/>
      <c r="M9" s="36"/>
    </row>
    <row r="10" spans="2:13">
      <c r="B10" s="1172"/>
      <c r="C10" s="1155"/>
      <c r="D10" s="1158"/>
      <c r="E10" s="1016" t="s">
        <v>775</v>
      </c>
      <c r="F10" s="1017">
        <v>237</v>
      </c>
      <c r="G10" s="1014">
        <v>1704</v>
      </c>
      <c r="H10" s="1015">
        <v>91744</v>
      </c>
      <c r="I10" s="36"/>
      <c r="J10" s="36"/>
      <c r="K10" s="36"/>
      <c r="L10" s="36"/>
      <c r="M10" s="36"/>
    </row>
    <row r="11" spans="2:13">
      <c r="B11" s="1172"/>
      <c r="C11" s="1155"/>
      <c r="D11" s="1158"/>
      <c r="E11" s="1016" t="s">
        <v>776</v>
      </c>
      <c r="F11" s="1017">
        <v>36</v>
      </c>
      <c r="G11" s="1017">
        <v>2518</v>
      </c>
      <c r="H11" s="1015">
        <v>778</v>
      </c>
      <c r="I11" s="36"/>
      <c r="J11" s="36"/>
      <c r="K11" s="36"/>
      <c r="L11" s="36"/>
      <c r="M11" s="36"/>
    </row>
    <row r="12" spans="2:13">
      <c r="B12" s="1172"/>
      <c r="C12" s="1155"/>
      <c r="D12" s="1158"/>
      <c r="E12" s="1018" t="s">
        <v>777</v>
      </c>
      <c r="F12" s="1014">
        <v>0</v>
      </c>
      <c r="G12" s="1017">
        <v>5</v>
      </c>
      <c r="H12" s="1019">
        <v>0</v>
      </c>
      <c r="I12" s="64"/>
    </row>
    <row r="13" spans="2:13">
      <c r="B13" s="1173"/>
      <c r="C13" s="1156"/>
      <c r="D13" s="1159"/>
      <c r="E13" s="1020" t="s">
        <v>778</v>
      </c>
      <c r="F13" s="1017">
        <v>123</v>
      </c>
      <c r="G13" s="1017">
        <v>7861</v>
      </c>
      <c r="H13" s="1015">
        <v>6878</v>
      </c>
      <c r="I13" s="64"/>
    </row>
    <row r="14" spans="2:13">
      <c r="B14" s="1021"/>
      <c r="C14" s="1022"/>
      <c r="D14" s="1021"/>
      <c r="E14" s="1023"/>
      <c r="F14" s="1024">
        <f>SUM(F9:F13)</f>
        <v>396</v>
      </c>
      <c r="G14" s="1024">
        <f>SUM(G9:G13)</f>
        <v>12088</v>
      </c>
      <c r="H14" s="1024">
        <f>SUM(H9:H13)</f>
        <v>212926</v>
      </c>
      <c r="I14" s="64"/>
    </row>
    <row r="15" spans="2:13" ht="30" customHeight="1">
      <c r="B15" s="199" t="s">
        <v>779</v>
      </c>
      <c r="C15" s="200">
        <v>2019</v>
      </c>
      <c r="D15" s="200">
        <v>2020</v>
      </c>
      <c r="E15" s="199">
        <v>2021</v>
      </c>
      <c r="F15" s="210">
        <v>2022</v>
      </c>
      <c r="G15" s="210">
        <v>2023</v>
      </c>
      <c r="H15" s="985">
        <v>45536</v>
      </c>
      <c r="I15" s="64"/>
    </row>
    <row r="16" spans="2:13" ht="15" customHeight="1">
      <c r="B16" s="411" t="s">
        <v>780</v>
      </c>
      <c r="C16" s="203">
        <v>4713240</v>
      </c>
      <c r="D16" s="203">
        <v>4835852</v>
      </c>
      <c r="E16" s="203">
        <v>4926608</v>
      </c>
      <c r="F16" s="203">
        <v>5011555</v>
      </c>
      <c r="G16" s="203">
        <v>5098006</v>
      </c>
      <c r="H16" s="203">
        <v>5159261</v>
      </c>
      <c r="I16" s="64"/>
    </row>
    <row r="17" spans="2:12" ht="15" customHeight="1">
      <c r="B17" s="411" t="s">
        <v>781</v>
      </c>
      <c r="C17" s="203">
        <v>4964</v>
      </c>
      <c r="D17" s="203">
        <v>4641</v>
      </c>
      <c r="E17" s="203">
        <v>4430</v>
      </c>
      <c r="F17" s="203">
        <v>4257</v>
      </c>
      <c r="G17" s="203">
        <v>4203</v>
      </c>
      <c r="H17" s="203">
        <v>3237</v>
      </c>
      <c r="I17" s="64"/>
    </row>
    <row r="18" spans="2:12">
      <c r="B18" s="412" t="s">
        <v>782</v>
      </c>
      <c r="C18" s="309">
        <v>949.48428686543116</v>
      </c>
      <c r="D18" s="309">
        <v>1041.9849170437406</v>
      </c>
      <c r="E18" s="309">
        <v>1112.1011286681717</v>
      </c>
      <c r="F18" s="309">
        <v>1177.2504110876205</v>
      </c>
      <c r="G18" s="309">
        <v>1212.9445634070901</v>
      </c>
      <c r="H18" s="309">
        <v>1593.8402842137782</v>
      </c>
      <c r="I18" s="64"/>
    </row>
    <row r="19" spans="2:12">
      <c r="B19" s="413"/>
      <c r="C19" s="414"/>
      <c r="D19" s="414"/>
      <c r="E19" s="414"/>
      <c r="F19" s="414"/>
      <c r="G19" s="415"/>
      <c r="I19" s="64"/>
    </row>
    <row r="20" spans="2:12" ht="20.100000000000001" customHeight="1">
      <c r="B20" s="197" t="s">
        <v>783</v>
      </c>
      <c r="C20" s="197"/>
      <c r="D20" s="198"/>
      <c r="E20" s="198"/>
      <c r="F20" s="197"/>
      <c r="G20" s="407"/>
      <c r="H20" s="407"/>
      <c r="I20" s="36"/>
      <c r="J20" s="36"/>
      <c r="K20" s="36"/>
    </row>
    <row r="21" spans="2:12">
      <c r="B21" s="416"/>
      <c r="C21" s="416"/>
      <c r="D21" s="416"/>
      <c r="E21" s="417"/>
      <c r="F21" s="418"/>
      <c r="G21" s="36"/>
      <c r="H21" s="36"/>
      <c r="I21" s="36"/>
      <c r="J21" s="36"/>
      <c r="K21" s="36"/>
      <c r="L21" s="36"/>
    </row>
    <row r="22" spans="2:12" ht="25.5" customHeight="1">
      <c r="B22" s="419"/>
      <c r="C22" s="419" t="s">
        <v>784</v>
      </c>
      <c r="D22" s="420" t="s">
        <v>785</v>
      </c>
      <c r="E22" s="410" t="s">
        <v>786</v>
      </c>
      <c r="F22" s="421"/>
      <c r="G22" s="421"/>
      <c r="H22" s="421"/>
      <c r="I22" s="64"/>
    </row>
    <row r="23" spans="2:12">
      <c r="B23" s="422"/>
      <c r="C23" s="458">
        <v>2020</v>
      </c>
      <c r="D23" s="600">
        <v>7.83</v>
      </c>
      <c r="E23" s="600">
        <v>5.61</v>
      </c>
      <c r="F23" s="424"/>
      <c r="G23" s="424"/>
      <c r="H23" s="424"/>
      <c r="I23" s="64"/>
    </row>
    <row r="24" spans="2:12">
      <c r="B24" s="423"/>
      <c r="C24" s="459">
        <v>2021</v>
      </c>
      <c r="D24" s="600">
        <v>7.47</v>
      </c>
      <c r="E24" s="600">
        <v>5.09</v>
      </c>
      <c r="F24" s="426"/>
      <c r="G24" s="426"/>
      <c r="H24" s="426"/>
      <c r="I24" s="64"/>
    </row>
    <row r="25" spans="2:12">
      <c r="B25" s="425"/>
      <c r="C25" s="459">
        <v>2022</v>
      </c>
      <c r="D25" s="600">
        <v>7.96</v>
      </c>
      <c r="E25" s="600">
        <v>5.0999999999999996</v>
      </c>
      <c r="F25" s="426"/>
      <c r="G25" s="426"/>
      <c r="H25" s="426"/>
      <c r="I25" s="64"/>
    </row>
    <row r="26" spans="2:12">
      <c r="B26" s="423"/>
      <c r="C26" s="458">
        <v>2023</v>
      </c>
      <c r="D26" s="601">
        <v>7.97</v>
      </c>
      <c r="E26" s="601">
        <v>5.41</v>
      </c>
      <c r="F26" s="426"/>
      <c r="G26" s="426"/>
      <c r="H26" s="426"/>
      <c r="I26" s="64"/>
    </row>
    <row r="27" spans="2:12">
      <c r="B27" s="427"/>
      <c r="C27" s="818">
        <v>45536</v>
      </c>
      <c r="D27" s="983">
        <v>8.23</v>
      </c>
      <c r="E27" s="984">
        <v>5.41</v>
      </c>
      <c r="F27" s="428"/>
      <c r="G27" s="428"/>
      <c r="H27" s="428"/>
      <c r="I27" s="64"/>
    </row>
    <row r="28" spans="2:12" ht="45" customHeight="1">
      <c r="B28" s="1168" t="s">
        <v>787</v>
      </c>
      <c r="C28" s="1168"/>
      <c r="D28" s="1168"/>
      <c r="E28" s="1169"/>
      <c r="I28" s="64"/>
    </row>
    <row r="29" spans="2:12">
      <c r="B29" s="1166" t="s">
        <v>788</v>
      </c>
      <c r="C29" s="1165" t="s">
        <v>789</v>
      </c>
      <c r="D29" s="1165"/>
      <c r="E29" s="1165" t="s">
        <v>790</v>
      </c>
      <c r="F29" s="1165"/>
      <c r="G29" s="1165" t="s">
        <v>791</v>
      </c>
      <c r="H29" s="1165"/>
      <c r="I29" s="64"/>
    </row>
    <row r="30" spans="2:12">
      <c r="B30" s="1167"/>
      <c r="C30" s="429" t="s">
        <v>792</v>
      </c>
      <c r="D30" s="429" t="s">
        <v>793</v>
      </c>
      <c r="E30" s="429" t="s">
        <v>794</v>
      </c>
      <c r="F30" s="429" t="s">
        <v>795</v>
      </c>
      <c r="G30" s="429" t="s">
        <v>796</v>
      </c>
      <c r="H30" s="429" t="s">
        <v>797</v>
      </c>
      <c r="I30" s="64"/>
    </row>
    <row r="31" spans="2:12">
      <c r="B31" s="820">
        <v>44075</v>
      </c>
      <c r="C31" s="981">
        <v>6.0470000000000003E-2</v>
      </c>
      <c r="D31" s="981">
        <v>6.0178343773273003E-2</v>
      </c>
      <c r="E31" s="981">
        <v>4.6999999999999993E-2</v>
      </c>
      <c r="F31" s="981">
        <v>3.4901631028631405E-2</v>
      </c>
      <c r="G31" s="981">
        <v>8.1551292801887651E-2</v>
      </c>
      <c r="H31" s="981">
        <v>7.6124712829319707E-2</v>
      </c>
      <c r="I31" s="64"/>
    </row>
    <row r="32" spans="2:12">
      <c r="B32" s="821">
        <v>44440</v>
      </c>
      <c r="C32" s="981">
        <v>5.7861833656967392E-2</v>
      </c>
      <c r="D32" s="981">
        <v>5.9140577259650488E-2</v>
      </c>
      <c r="E32" s="981">
        <v>4.4680448560670882E-2</v>
      </c>
      <c r="F32" s="981">
        <v>4.4825276189197731E-2</v>
      </c>
      <c r="G32" s="981">
        <v>7.7051609138780272E-2</v>
      </c>
      <c r="H32" s="981">
        <v>7.7113811058513004E-2</v>
      </c>
      <c r="I32" s="64"/>
    </row>
    <row r="33" spans="2:9">
      <c r="B33" s="821">
        <v>44805</v>
      </c>
      <c r="C33" s="981">
        <v>5.7861833656967399E-2</v>
      </c>
      <c r="D33" s="981">
        <v>5.7340237797761422E-2</v>
      </c>
      <c r="E33" s="981">
        <v>4.4680448560670903E-2</v>
      </c>
      <c r="F33" s="981">
        <v>4.2199544625846921E-2</v>
      </c>
      <c r="G33" s="981">
        <v>7.6317663849982467E-2</v>
      </c>
      <c r="H33" s="981">
        <v>7.5292894779364905E-2</v>
      </c>
      <c r="I33" s="64"/>
    </row>
    <row r="34" spans="2:9">
      <c r="B34" s="821">
        <v>45170</v>
      </c>
      <c r="C34" s="981">
        <v>5.7861833656967399E-2</v>
      </c>
      <c r="D34" s="981">
        <v>5.8548002404716318E-2</v>
      </c>
      <c r="E34" s="981">
        <v>4.4680448560670903E-2</v>
      </c>
      <c r="F34" s="981">
        <v>4.7108015814606004E-2</v>
      </c>
      <c r="G34" s="981">
        <v>7.570028183027612E-2</v>
      </c>
      <c r="H34" s="981">
        <v>7.6669476053734753E-2</v>
      </c>
      <c r="I34" s="64"/>
    </row>
    <row r="35" spans="2:9">
      <c r="B35" s="819">
        <v>45536</v>
      </c>
      <c r="C35" s="982">
        <v>5.7861833656967399E-2</v>
      </c>
      <c r="D35" s="982">
        <v>6.2399983510021115E-2</v>
      </c>
      <c r="E35" s="982">
        <v>4.4680448560670903E-2</v>
      </c>
      <c r="F35" s="982">
        <v>4.222301388830834E-2</v>
      </c>
      <c r="G35" s="982">
        <v>7.5670420551937942E-2</v>
      </c>
      <c r="H35" s="982">
        <v>7.4690944286339211E-2</v>
      </c>
      <c r="I35" s="64"/>
    </row>
    <row r="36" spans="2:9" ht="6" customHeight="1">
      <c r="B36" s="795"/>
      <c r="C36" s="796"/>
      <c r="D36" s="796"/>
      <c r="E36" s="796"/>
      <c r="F36" s="796"/>
      <c r="G36" s="796"/>
      <c r="H36" s="796"/>
      <c r="I36" s="64"/>
    </row>
    <row r="37" spans="2:9" ht="11.25" customHeight="1">
      <c r="B37" s="1160" t="s">
        <v>798</v>
      </c>
      <c r="C37" s="1160"/>
      <c r="D37" s="1160"/>
      <c r="E37" s="1160"/>
      <c r="F37" s="1160"/>
      <c r="G37" s="1160"/>
      <c r="H37" s="1170"/>
      <c r="I37" s="64"/>
    </row>
    <row r="38" spans="2:9" ht="11.25" customHeight="1">
      <c r="B38" s="1160" t="s">
        <v>799</v>
      </c>
      <c r="C38" s="1161"/>
      <c r="D38" s="1161"/>
      <c r="E38" s="1161"/>
      <c r="F38" s="1161"/>
      <c r="G38" s="1161"/>
      <c r="H38" s="1162"/>
      <c r="I38" s="64"/>
    </row>
    <row r="39" spans="2:9" ht="11.25" customHeight="1">
      <c r="B39" s="1160" t="s">
        <v>800</v>
      </c>
      <c r="C39" s="1161"/>
      <c r="D39" s="1161"/>
      <c r="E39" s="1161"/>
      <c r="F39" s="1161"/>
      <c r="G39" s="1161"/>
      <c r="H39" s="1162"/>
      <c r="I39" s="64"/>
    </row>
    <row r="40" spans="2:9" ht="11.25" customHeight="1">
      <c r="B40" s="1160" t="s">
        <v>801</v>
      </c>
      <c r="C40" s="1160"/>
      <c r="D40" s="1160"/>
      <c r="E40" s="1160"/>
      <c r="F40" s="1160"/>
      <c r="G40" s="1160"/>
      <c r="H40" s="1162"/>
      <c r="I40" s="64"/>
    </row>
    <row r="41" spans="2:9" ht="11.25" customHeight="1">
      <c r="B41" s="1160" t="s">
        <v>802</v>
      </c>
      <c r="C41" s="1160"/>
      <c r="D41" s="1160"/>
      <c r="E41" s="1160"/>
      <c r="F41" s="1160"/>
      <c r="G41" s="1160"/>
      <c r="H41" s="1162"/>
      <c r="I41" s="64"/>
    </row>
    <row r="42" spans="2:9" ht="11.25" customHeight="1">
      <c r="B42" s="1160" t="s">
        <v>803</v>
      </c>
      <c r="C42" s="1161"/>
      <c r="D42" s="1161"/>
      <c r="E42" s="1161"/>
      <c r="F42" s="1161"/>
      <c r="G42" s="1161"/>
      <c r="H42" s="1162"/>
      <c r="I42" s="64"/>
    </row>
    <row r="43" spans="2:9" ht="25.5" customHeight="1">
      <c r="B43" s="1163" t="s">
        <v>804</v>
      </c>
      <c r="C43" s="1163"/>
      <c r="D43" s="1163"/>
      <c r="E43" s="1163"/>
      <c r="F43" s="1163"/>
      <c r="G43" s="1163"/>
      <c r="H43" s="1164"/>
      <c r="I43" s="64"/>
    </row>
    <row r="44" spans="2:9">
      <c r="C44" s="64"/>
      <c r="F44" s="64"/>
      <c r="I44" s="64"/>
    </row>
    <row r="45" spans="2:9">
      <c r="C45" s="64"/>
      <c r="F45" s="64"/>
      <c r="I45" s="64"/>
    </row>
    <row r="46" spans="2:9">
      <c r="C46" s="64"/>
      <c r="F46" s="64"/>
      <c r="I46" s="64"/>
    </row>
    <row r="47" spans="2:9">
      <c r="C47" s="64"/>
      <c r="F47" s="64"/>
      <c r="I47" s="64"/>
    </row>
    <row r="48" spans="2:9">
      <c r="C48" s="64"/>
      <c r="F48" s="64"/>
      <c r="I48" s="64"/>
    </row>
    <row r="49" s="64" customFormat="1"/>
    <row r="50" s="64" customFormat="1"/>
    <row r="51" s="64" customFormat="1"/>
    <row r="52" s="64" customFormat="1"/>
    <row r="53" s="64" customFormat="1"/>
    <row r="54" s="64" customFormat="1"/>
    <row r="55" s="64" customFormat="1"/>
    <row r="56" s="64" customFormat="1"/>
    <row r="57" s="64" customFormat="1"/>
    <row r="58" s="64" customFormat="1"/>
    <row r="59" s="64" customFormat="1"/>
    <row r="60" s="64" customFormat="1"/>
    <row r="61" s="64" customFormat="1"/>
    <row r="62" s="64" customFormat="1"/>
    <row r="63" s="64" customFormat="1"/>
    <row r="64" s="64" customFormat="1"/>
    <row r="65" s="64" customFormat="1"/>
    <row r="66" s="64" customFormat="1"/>
    <row r="67" s="64" customFormat="1"/>
    <row r="68" s="64" customFormat="1"/>
    <row r="69" s="64" customFormat="1"/>
    <row r="70" s="64" customFormat="1"/>
    <row r="71" s="64" customFormat="1"/>
    <row r="72" s="64" customFormat="1"/>
    <row r="73" s="64" customFormat="1"/>
    <row r="74" s="64" customFormat="1"/>
    <row r="75" s="64" customFormat="1"/>
    <row r="76" s="64" customFormat="1"/>
    <row r="77" s="64" customFormat="1"/>
    <row r="78" s="64" customFormat="1"/>
    <row r="79" s="64" customFormat="1"/>
    <row r="80" s="64" customFormat="1"/>
    <row r="81" s="64" customFormat="1"/>
    <row r="82" s="64" customFormat="1"/>
    <row r="83" s="64" customFormat="1"/>
    <row r="84" s="64" customFormat="1"/>
    <row r="85" s="64" customFormat="1"/>
    <row r="86" s="64" customFormat="1"/>
    <row r="87" s="64" customFormat="1"/>
    <row r="88" s="64" customFormat="1"/>
    <row r="89" s="64" customFormat="1"/>
    <row r="90" s="64" customFormat="1"/>
    <row r="91" s="64" customFormat="1"/>
    <row r="92" s="64" customFormat="1"/>
    <row r="93" s="64" customFormat="1"/>
    <row r="94" s="64" customFormat="1"/>
    <row r="95" s="64" customFormat="1"/>
    <row r="96" s="64" customFormat="1"/>
    <row r="97" s="64" customFormat="1"/>
    <row r="98" s="64" customFormat="1"/>
    <row r="99" s="64" customFormat="1"/>
    <row r="100" s="64" customFormat="1"/>
    <row r="101" s="64" customFormat="1"/>
    <row r="102" s="64" customFormat="1"/>
    <row r="103" s="64" customFormat="1"/>
    <row r="104" s="64" customFormat="1"/>
    <row r="105" s="64" customFormat="1"/>
    <row r="106" s="64" customFormat="1"/>
    <row r="107" s="64" customFormat="1"/>
    <row r="108" s="64" customFormat="1"/>
    <row r="109" s="64" customFormat="1"/>
    <row r="110" s="64" customFormat="1"/>
    <row r="111" s="64" customFormat="1"/>
    <row r="112" s="64" customFormat="1"/>
    <row r="113" s="64" customFormat="1"/>
    <row r="114" s="64" customFormat="1"/>
    <row r="115" s="64" customFormat="1"/>
    <row r="116" s="64" customFormat="1"/>
    <row r="117" s="64" customFormat="1"/>
    <row r="118" s="64" customFormat="1"/>
    <row r="119" s="64" customFormat="1"/>
    <row r="120" s="64" customFormat="1"/>
    <row r="121" s="64" customFormat="1"/>
    <row r="122" s="64" customFormat="1"/>
    <row r="123" s="64" customFormat="1"/>
    <row r="124" s="64" customFormat="1"/>
    <row r="125" s="64" customFormat="1"/>
    <row r="126" s="64" customFormat="1"/>
    <row r="127" s="64" customFormat="1"/>
    <row r="128" s="64" customFormat="1"/>
    <row r="129" s="64" customFormat="1"/>
    <row r="130" s="64" customFormat="1"/>
    <row r="131" s="64" customFormat="1"/>
    <row r="132" s="64" customFormat="1"/>
    <row r="133" s="64" customFormat="1"/>
    <row r="134" s="64" customFormat="1"/>
    <row r="135" s="64" customFormat="1"/>
    <row r="136" s="64" customFormat="1"/>
    <row r="137" s="64" customFormat="1"/>
    <row r="138" s="64" customFormat="1"/>
    <row r="139" s="64" customFormat="1"/>
    <row r="140" s="64" customFormat="1"/>
    <row r="141" s="64" customFormat="1"/>
    <row r="142" s="64" customFormat="1"/>
    <row r="143" s="64" customFormat="1"/>
    <row r="144" s="64" customFormat="1"/>
    <row r="145" s="64" customFormat="1"/>
    <row r="146" s="64" customFormat="1"/>
    <row r="147" s="64" customFormat="1"/>
    <row r="148" s="64" customFormat="1"/>
    <row r="149" s="64" customFormat="1"/>
    <row r="150" s="64" customFormat="1"/>
    <row r="151" s="64" customFormat="1"/>
    <row r="152" s="64" customFormat="1"/>
    <row r="153" s="64" customFormat="1"/>
    <row r="154" s="64" customFormat="1"/>
    <row r="155" s="64" customFormat="1"/>
    <row r="156" s="64" customFormat="1"/>
    <row r="157" s="64" customFormat="1"/>
    <row r="158" s="64" customFormat="1"/>
    <row r="159" s="64" customFormat="1"/>
    <row r="160" s="64" customFormat="1"/>
    <row r="161" s="64" customFormat="1"/>
    <row r="162" s="64" customFormat="1"/>
    <row r="163" s="64" customFormat="1"/>
    <row r="164" s="64" customFormat="1"/>
    <row r="165" s="64" customFormat="1"/>
    <row r="166" s="64" customFormat="1"/>
    <row r="167" s="64" customFormat="1"/>
    <row r="168" s="64" customFormat="1"/>
    <row r="169" s="64" customFormat="1"/>
    <row r="170" s="64" customFormat="1"/>
    <row r="171" s="64" customFormat="1"/>
    <row r="172" s="64" customFormat="1"/>
    <row r="173" s="64" customFormat="1"/>
    <row r="174" s="64" customFormat="1"/>
    <row r="175" s="64" customFormat="1"/>
    <row r="176" s="64" customFormat="1"/>
    <row r="177" s="64" customFormat="1"/>
    <row r="178" s="64" customFormat="1"/>
    <row r="179" s="64" customFormat="1"/>
    <row r="180" s="64" customFormat="1"/>
    <row r="181" s="64" customFormat="1"/>
    <row r="182" s="64" customFormat="1"/>
    <row r="183" s="64" customFormat="1"/>
    <row r="184" s="64" customFormat="1"/>
    <row r="185" s="64" customFormat="1"/>
    <row r="186" s="64" customFormat="1"/>
    <row r="187" s="64" customFormat="1"/>
    <row r="188" s="64" customFormat="1"/>
    <row r="189" s="64" customFormat="1"/>
    <row r="190" s="64" customFormat="1"/>
    <row r="191" s="64" customFormat="1"/>
    <row r="192" s="64" customFormat="1"/>
    <row r="193" s="64" customFormat="1"/>
    <row r="194" s="64" customFormat="1"/>
    <row r="195" s="64" customFormat="1"/>
    <row r="196" s="64" customFormat="1"/>
    <row r="197" s="64" customFormat="1"/>
    <row r="198" s="64" customFormat="1"/>
    <row r="199" s="64" customFormat="1"/>
    <row r="200" s="64" customFormat="1"/>
    <row r="201" s="64" customFormat="1"/>
    <row r="202" s="64" customFormat="1"/>
    <row r="203" s="64" customFormat="1"/>
    <row r="204" s="64" customFormat="1"/>
    <row r="205" s="64" customFormat="1"/>
    <row r="206" s="64" customFormat="1"/>
    <row r="207" s="64" customFormat="1"/>
    <row r="208" s="64" customFormat="1"/>
    <row r="209" s="64" customFormat="1"/>
    <row r="210" s="64" customFormat="1"/>
    <row r="211" s="64" customFormat="1"/>
    <row r="212" s="64" customFormat="1"/>
    <row r="213" s="64" customFormat="1"/>
    <row r="214" s="64" customFormat="1"/>
    <row r="215" s="64" customFormat="1"/>
    <row r="216" s="64" customFormat="1"/>
    <row r="217" s="64" customFormat="1"/>
    <row r="218" s="64" customFormat="1"/>
    <row r="219" s="64" customFormat="1"/>
    <row r="220" s="64" customFormat="1"/>
    <row r="221" s="64" customFormat="1"/>
    <row r="222" s="64" customFormat="1"/>
    <row r="223" s="64" customFormat="1"/>
    <row r="224" s="64" customFormat="1"/>
    <row r="225" s="64" customFormat="1"/>
    <row r="226" s="64" customFormat="1"/>
    <row r="227" s="64" customFormat="1"/>
    <row r="228" s="64" customFormat="1"/>
    <row r="229" s="64" customFormat="1"/>
    <row r="230" s="64" customFormat="1"/>
    <row r="231" s="64" customFormat="1"/>
    <row r="232" s="64" customFormat="1"/>
    <row r="233" s="64" customFormat="1"/>
    <row r="234" s="64" customFormat="1"/>
    <row r="235" s="64" customFormat="1"/>
    <row r="236" s="64" customFormat="1"/>
    <row r="237" s="64" customFormat="1"/>
    <row r="238" s="64" customFormat="1"/>
    <row r="239" s="64" customFormat="1"/>
    <row r="240" s="64" customFormat="1"/>
    <row r="241" s="64" customFormat="1"/>
    <row r="242" s="64" customFormat="1"/>
    <row r="243" s="64" customFormat="1"/>
    <row r="244" s="64" customFormat="1"/>
    <row r="245" s="64" customFormat="1"/>
    <row r="246" s="64" customFormat="1"/>
    <row r="247" s="64" customFormat="1"/>
    <row r="248" s="64" customFormat="1"/>
    <row r="249" s="64" customFormat="1"/>
    <row r="250" s="64" customFormat="1"/>
    <row r="251" s="64" customFormat="1"/>
    <row r="252" s="64" customFormat="1"/>
    <row r="253" s="64" customFormat="1"/>
    <row r="254" s="64" customFormat="1"/>
    <row r="255" s="64" customFormat="1"/>
    <row r="256" s="64" customFormat="1"/>
    <row r="257" s="64" customFormat="1"/>
    <row r="258" s="64" customFormat="1"/>
    <row r="259" s="64" customFormat="1"/>
    <row r="260" s="64" customFormat="1"/>
    <row r="261" s="64" customFormat="1"/>
    <row r="262" s="64" customFormat="1"/>
    <row r="263" s="64" customFormat="1"/>
    <row r="264" s="64" customFormat="1"/>
    <row r="265" s="64" customFormat="1"/>
    <row r="266" s="64" customFormat="1"/>
    <row r="267" s="64" customFormat="1"/>
    <row r="268" s="64" customFormat="1"/>
    <row r="269" s="64" customFormat="1"/>
    <row r="270" s="64" customFormat="1"/>
    <row r="271" s="64" customFormat="1"/>
    <row r="272" s="64" customFormat="1"/>
    <row r="273" s="64" customFormat="1"/>
    <row r="274" s="64" customFormat="1"/>
    <row r="275" s="64" customFormat="1"/>
    <row r="276" s="64" customFormat="1"/>
    <row r="277" s="64" customFormat="1"/>
    <row r="278" s="64" customFormat="1"/>
    <row r="279" s="64" customFormat="1"/>
    <row r="280" s="64" customFormat="1"/>
    <row r="281" s="64" customFormat="1"/>
    <row r="282" s="64" customFormat="1"/>
    <row r="283" s="64" customFormat="1"/>
    <row r="284" s="64" customFormat="1"/>
    <row r="285" s="64" customFormat="1"/>
    <row r="286" s="64" customFormat="1"/>
    <row r="287" s="64" customFormat="1"/>
    <row r="288" s="64" customFormat="1"/>
    <row r="289" s="64" customFormat="1"/>
    <row r="290" s="64" customFormat="1"/>
    <row r="291" s="64" customFormat="1"/>
    <row r="292" s="64" customFormat="1"/>
    <row r="293" s="64" customFormat="1"/>
    <row r="294" s="64" customFormat="1"/>
    <row r="295" s="64" customFormat="1"/>
    <row r="296" s="64" customFormat="1"/>
    <row r="297" s="64" customFormat="1"/>
    <row r="298" s="64" customFormat="1"/>
    <row r="299" s="64" customFormat="1"/>
    <row r="300" s="64" customFormat="1"/>
    <row r="301" s="64" customFormat="1"/>
    <row r="302" s="64" customFormat="1"/>
    <row r="303" s="64" customFormat="1"/>
    <row r="304" s="64" customFormat="1"/>
    <row r="305" s="64" customFormat="1"/>
    <row r="306" s="64" customFormat="1"/>
    <row r="307" s="64" customFormat="1"/>
    <row r="308" s="64" customFormat="1"/>
    <row r="309" s="64" customFormat="1"/>
    <row r="310" s="64" customFormat="1"/>
    <row r="311" s="64" customFormat="1"/>
    <row r="312" s="64" customFormat="1"/>
    <row r="313" s="64" customFormat="1"/>
    <row r="314" s="64" customFormat="1"/>
    <row r="315" s="64" customFormat="1"/>
    <row r="316" s="64" customFormat="1"/>
    <row r="317" s="64" customFormat="1"/>
    <row r="318" s="64" customFormat="1"/>
    <row r="319" s="64" customFormat="1"/>
    <row r="320" s="64" customFormat="1"/>
    <row r="321" s="64" customFormat="1"/>
    <row r="322" s="64" customFormat="1"/>
    <row r="323" s="64" customFormat="1"/>
    <row r="324" s="64" customFormat="1"/>
    <row r="325" s="64" customFormat="1"/>
    <row r="326" s="64" customFormat="1"/>
    <row r="327" s="64" customFormat="1"/>
    <row r="328" s="64" customFormat="1"/>
    <row r="329" s="64" customFormat="1"/>
    <row r="330" s="64" customFormat="1"/>
    <row r="331" s="64" customFormat="1"/>
    <row r="332" s="64" customFormat="1"/>
    <row r="333" s="64" customFormat="1"/>
    <row r="334" s="64" customFormat="1"/>
    <row r="335" s="64" customFormat="1"/>
    <row r="336" s="64" customFormat="1"/>
    <row r="337" s="64" customFormat="1"/>
    <row r="338" s="64" customFormat="1"/>
    <row r="339" s="64" customFormat="1"/>
    <row r="340" s="64" customFormat="1"/>
    <row r="341" s="64" customFormat="1"/>
    <row r="342" s="64" customFormat="1"/>
    <row r="343" s="64" customFormat="1"/>
    <row r="344" s="64" customFormat="1"/>
    <row r="345" s="64" customFormat="1"/>
    <row r="346" s="64" customFormat="1"/>
    <row r="347" s="64" customFormat="1"/>
    <row r="348" s="64" customFormat="1"/>
    <row r="349" s="64" customFormat="1"/>
    <row r="350" s="64" customFormat="1"/>
    <row r="351" s="64" customFormat="1"/>
    <row r="352" s="64" customFormat="1"/>
    <row r="353" s="64" customFormat="1"/>
    <row r="354" s="64" customFormat="1"/>
    <row r="355" s="64" customFormat="1"/>
    <row r="356" s="64" customFormat="1"/>
    <row r="357" s="64" customFormat="1"/>
    <row r="358" s="64" customFormat="1"/>
    <row r="359" s="64" customFormat="1"/>
    <row r="360" s="64" customFormat="1"/>
    <row r="361" s="64" customFormat="1"/>
    <row r="362" s="64" customFormat="1"/>
    <row r="363" s="64" customFormat="1"/>
    <row r="364" s="64" customFormat="1"/>
    <row r="365" s="64" customFormat="1"/>
    <row r="366" s="64" customFormat="1"/>
    <row r="367" s="64" customFormat="1"/>
    <row r="368" s="64" customFormat="1"/>
    <row r="369" s="64" customFormat="1"/>
    <row r="370" s="64" customFormat="1"/>
    <row r="371" s="64" customFormat="1"/>
    <row r="372" s="64" customFormat="1"/>
    <row r="373" s="64" customFormat="1"/>
    <row r="374" s="64" customFormat="1"/>
    <row r="375" s="64" customFormat="1"/>
    <row r="376" s="64" customFormat="1"/>
    <row r="377" s="64" customFormat="1"/>
    <row r="378" s="64" customFormat="1"/>
    <row r="379" s="64" customFormat="1"/>
    <row r="380" s="64" customFormat="1"/>
    <row r="381" s="64" customFormat="1"/>
    <row r="382" s="64" customFormat="1"/>
    <row r="383" s="64" customFormat="1"/>
    <row r="384" s="64" customFormat="1"/>
    <row r="385" s="64" customFormat="1"/>
    <row r="386" s="64" customFormat="1"/>
    <row r="387" s="64" customFormat="1"/>
    <row r="388" s="64" customFormat="1"/>
    <row r="389" s="64" customFormat="1"/>
    <row r="390" s="64" customFormat="1"/>
    <row r="391" s="64" customFormat="1"/>
    <row r="392" s="64" customFormat="1"/>
    <row r="393" s="64" customFormat="1"/>
    <row r="394" s="64" customFormat="1"/>
    <row r="395" s="64" customFormat="1"/>
    <row r="396" s="64" customFormat="1"/>
    <row r="397" s="64" customFormat="1"/>
    <row r="398" s="64" customFormat="1"/>
    <row r="399" s="64" customFormat="1"/>
    <row r="400" s="64" customFormat="1"/>
    <row r="401" s="64" customFormat="1"/>
    <row r="402" s="64" customFormat="1"/>
    <row r="403" s="64" customFormat="1"/>
    <row r="404" s="64" customFormat="1"/>
    <row r="405" s="64" customFormat="1"/>
    <row r="406" s="64" customFormat="1"/>
    <row r="407" s="64" customFormat="1"/>
    <row r="408" s="64" customFormat="1"/>
    <row r="409" s="64" customFormat="1"/>
    <row r="410" s="64" customFormat="1"/>
    <row r="411" s="64" customFormat="1"/>
    <row r="412" s="64" customFormat="1"/>
    <row r="413" s="64" customFormat="1"/>
    <row r="414" s="64" customFormat="1"/>
    <row r="415" s="64" customFormat="1"/>
    <row r="416" s="64" customFormat="1"/>
    <row r="417" s="64" customFormat="1"/>
    <row r="418" s="64" customFormat="1"/>
    <row r="419" s="64" customFormat="1"/>
    <row r="420" s="64" customFormat="1"/>
    <row r="421" s="64" customFormat="1"/>
    <row r="422" s="64" customFormat="1"/>
    <row r="423" s="64" customFormat="1"/>
    <row r="424" s="64" customFormat="1"/>
    <row r="425" s="64" customFormat="1"/>
    <row r="426" s="64" customFormat="1"/>
    <row r="427" s="64" customFormat="1"/>
    <row r="428" s="64" customFormat="1"/>
    <row r="429" s="64" customFormat="1"/>
    <row r="430" s="64" customFormat="1"/>
    <row r="431" s="64" customFormat="1"/>
    <row r="432" s="64" customFormat="1"/>
    <row r="433" s="64" customFormat="1"/>
    <row r="434" s="64" customFormat="1"/>
    <row r="435" s="64" customFormat="1"/>
    <row r="436" s="64" customFormat="1"/>
    <row r="437" s="64" customFormat="1"/>
    <row r="438" s="64" customFormat="1"/>
    <row r="439" s="64" customFormat="1"/>
    <row r="440" s="64" customFormat="1"/>
    <row r="441" s="64" customFormat="1"/>
    <row r="442" s="64" customFormat="1"/>
    <row r="443" s="64" customFormat="1"/>
    <row r="444" s="64" customFormat="1"/>
    <row r="445" s="64" customFormat="1"/>
    <row r="446" s="64" customFormat="1"/>
    <row r="447" s="64" customFormat="1"/>
    <row r="448" s="64" customFormat="1"/>
    <row r="449" s="64" customFormat="1"/>
    <row r="450" s="64" customFormat="1"/>
    <row r="451" s="64" customFormat="1"/>
    <row r="452" s="64" customFormat="1"/>
    <row r="453" s="64" customFormat="1"/>
    <row r="454" s="64" customFormat="1"/>
    <row r="455" s="64" customFormat="1"/>
    <row r="456" s="64" customFormat="1"/>
    <row r="457" s="64" customFormat="1"/>
    <row r="458" s="64" customFormat="1"/>
    <row r="459" s="64" customFormat="1"/>
    <row r="460" s="64" customFormat="1"/>
    <row r="461" s="64" customFormat="1"/>
    <row r="462" s="64" customFormat="1"/>
    <row r="463" s="64" customFormat="1"/>
    <row r="464" s="64" customFormat="1"/>
    <row r="465" s="64" customFormat="1"/>
    <row r="466" s="64" customFormat="1"/>
    <row r="467" s="64" customFormat="1"/>
    <row r="468" s="64" customFormat="1"/>
    <row r="469" s="64" customFormat="1"/>
    <row r="470" s="64" customFormat="1"/>
    <row r="471" s="64" customFormat="1"/>
    <row r="472" s="64" customFormat="1"/>
    <row r="473" s="64" customFormat="1"/>
    <row r="474" s="64" customFormat="1"/>
    <row r="475" s="64" customFormat="1"/>
    <row r="476" s="64" customFormat="1"/>
    <row r="477" s="64" customFormat="1"/>
    <row r="478" s="64" customFormat="1"/>
    <row r="479" s="64" customFormat="1"/>
    <row r="480" s="64" customFormat="1"/>
    <row r="481" s="64" customFormat="1"/>
    <row r="482" s="64" customFormat="1"/>
    <row r="483" s="64" customFormat="1"/>
    <row r="484" s="64" customFormat="1"/>
    <row r="485" s="64" customFormat="1"/>
    <row r="486" s="64" customFormat="1"/>
    <row r="487" s="64" customFormat="1"/>
    <row r="488" s="64" customFormat="1"/>
    <row r="489" s="64" customFormat="1"/>
    <row r="490" s="64" customFormat="1"/>
    <row r="491" s="64" customFormat="1"/>
    <row r="492" s="64" customFormat="1"/>
    <row r="493" s="64" customFormat="1"/>
    <row r="494" s="64" customFormat="1"/>
    <row r="495" s="64" customFormat="1"/>
    <row r="496" s="64" customFormat="1"/>
    <row r="497" s="64" customFormat="1"/>
    <row r="498" s="64" customFormat="1"/>
    <row r="499" s="64" customFormat="1"/>
    <row r="500" s="64" customFormat="1"/>
    <row r="501" s="64" customFormat="1"/>
    <row r="502" s="64" customFormat="1"/>
    <row r="503" s="64" customFormat="1"/>
    <row r="504" s="64" customFormat="1"/>
    <row r="505" s="64" customFormat="1"/>
    <row r="506" s="64" customFormat="1"/>
    <row r="507" s="64" customFormat="1"/>
    <row r="508" s="64" customFormat="1"/>
    <row r="509" s="64" customFormat="1"/>
    <row r="510" s="64" customFormat="1"/>
    <row r="511" s="64" customFormat="1"/>
    <row r="512" s="64" customFormat="1"/>
    <row r="513" s="64" customFormat="1"/>
    <row r="514" s="64" customFormat="1"/>
    <row r="515" s="64" customFormat="1"/>
    <row r="516" s="64" customFormat="1"/>
    <row r="517" s="64" customFormat="1"/>
    <row r="518" s="64" customFormat="1"/>
    <row r="519" s="64" customFormat="1"/>
    <row r="520" s="64" customFormat="1"/>
    <row r="521" s="64" customFormat="1"/>
    <row r="522" s="64" customFormat="1"/>
    <row r="523" s="64" customFormat="1"/>
    <row r="524" s="64" customFormat="1"/>
    <row r="525" s="64" customFormat="1"/>
    <row r="526" s="64" customFormat="1"/>
    <row r="527" s="64" customFormat="1"/>
    <row r="528" s="64" customFormat="1"/>
    <row r="529" s="64" customFormat="1"/>
    <row r="530" s="64" customFormat="1"/>
    <row r="531" s="64" customFormat="1"/>
    <row r="532" s="64" customFormat="1"/>
    <row r="533" s="64" customFormat="1"/>
    <row r="534" s="64" customFormat="1"/>
    <row r="535" s="64" customFormat="1"/>
    <row r="536" s="64" customFormat="1"/>
    <row r="537" s="64" customFormat="1"/>
    <row r="538" s="64" customFormat="1"/>
    <row r="539" s="64" customFormat="1"/>
    <row r="540" s="64" customFormat="1"/>
    <row r="541" s="64" customFormat="1"/>
    <row r="542" s="64" customFormat="1"/>
    <row r="543" s="64" customFormat="1"/>
    <row r="544" s="64" customFormat="1"/>
    <row r="545" s="64" customFormat="1"/>
    <row r="546" s="64" customFormat="1"/>
    <row r="547" s="64" customFormat="1"/>
    <row r="548" s="64" customFormat="1"/>
    <row r="549" s="64" customFormat="1"/>
    <row r="550" s="64" customFormat="1"/>
    <row r="551" s="64" customFormat="1"/>
    <row r="552" s="64" customFormat="1"/>
    <row r="553" s="64" customFormat="1"/>
    <row r="554" s="64" customFormat="1"/>
    <row r="555" s="64" customFormat="1"/>
    <row r="556" s="64" customFormat="1"/>
    <row r="557" s="64" customFormat="1"/>
    <row r="558" s="64" customFormat="1"/>
    <row r="559" s="64" customFormat="1"/>
    <row r="560" s="64" customFormat="1"/>
    <row r="561" s="64" customFormat="1"/>
    <row r="562" s="64" customFormat="1"/>
    <row r="563" s="64" customFormat="1"/>
    <row r="564" s="64" customFormat="1"/>
    <row r="565" s="64" customFormat="1"/>
    <row r="566" s="64" customFormat="1"/>
    <row r="567" s="64" customFormat="1"/>
    <row r="568" s="64" customFormat="1"/>
    <row r="569" s="64" customFormat="1"/>
    <row r="570" s="64" customFormat="1"/>
    <row r="571" s="64" customFormat="1"/>
    <row r="572" s="64" customFormat="1"/>
    <row r="573" s="64" customFormat="1"/>
    <row r="574" s="64" customFormat="1"/>
    <row r="575" s="64" customFormat="1"/>
    <row r="576" s="64" customFormat="1"/>
    <row r="577" s="64" customFormat="1"/>
    <row r="578" s="64" customFormat="1"/>
    <row r="579" s="64" customFormat="1"/>
    <row r="580" s="64" customFormat="1"/>
    <row r="581" s="64" customFormat="1"/>
    <row r="582" s="64" customFormat="1"/>
    <row r="583" s="64" customFormat="1"/>
    <row r="584" s="64" customFormat="1"/>
    <row r="585" s="64" customFormat="1"/>
    <row r="586" s="64" customFormat="1"/>
    <row r="587" s="64" customFormat="1"/>
    <row r="588" s="64" customFormat="1"/>
    <row r="589" s="64" customFormat="1"/>
    <row r="590" s="64" customFormat="1"/>
    <row r="591" s="64" customFormat="1"/>
    <row r="592" s="64" customFormat="1"/>
    <row r="593" s="64" customFormat="1"/>
    <row r="594" s="64" customFormat="1"/>
    <row r="595" s="64" customFormat="1"/>
    <row r="596" s="64" customFormat="1"/>
    <row r="597" s="64" customFormat="1"/>
    <row r="598" s="64" customFormat="1"/>
    <row r="599" s="64" customFormat="1"/>
    <row r="600" s="64" customFormat="1"/>
    <row r="601" s="64" customFormat="1"/>
    <row r="602" s="64" customFormat="1"/>
    <row r="603" s="64" customFormat="1"/>
    <row r="604" s="64" customFormat="1"/>
    <row r="605" s="64" customFormat="1"/>
    <row r="606" s="64" customFormat="1"/>
    <row r="607" s="64" customFormat="1"/>
    <row r="608" s="64" customFormat="1"/>
    <row r="609" s="64" customFormat="1"/>
    <row r="610" s="64" customFormat="1"/>
    <row r="611" s="64" customFormat="1"/>
    <row r="612" s="64" customFormat="1"/>
    <row r="613" s="64" customFormat="1"/>
    <row r="614" s="64" customFormat="1"/>
    <row r="615" s="64" customFormat="1"/>
    <row r="616" s="64" customFormat="1"/>
    <row r="617" s="64" customFormat="1"/>
    <row r="618" s="64" customFormat="1"/>
    <row r="619" s="64" customFormat="1"/>
    <row r="620" s="64" customFormat="1"/>
    <row r="621" s="64" customFormat="1"/>
    <row r="622" s="64" customFormat="1"/>
    <row r="623" s="64" customFormat="1"/>
    <row r="624" s="64" customFormat="1"/>
    <row r="625" s="64" customFormat="1"/>
    <row r="626" s="64" customFormat="1"/>
    <row r="627" s="64" customFormat="1"/>
    <row r="628" s="64" customFormat="1"/>
    <row r="629" s="64" customFormat="1"/>
    <row r="630" s="64" customFormat="1"/>
    <row r="631" s="64" customFormat="1"/>
    <row r="632" s="64" customFormat="1"/>
    <row r="633" s="64" customFormat="1"/>
    <row r="634" s="64" customFormat="1"/>
    <row r="635" s="64" customFormat="1"/>
    <row r="636" s="64" customFormat="1"/>
    <row r="637" s="64" customFormat="1"/>
    <row r="638" s="64" customFormat="1"/>
    <row r="639" s="64" customFormat="1"/>
    <row r="640" s="64" customFormat="1"/>
    <row r="641" s="64" customFormat="1"/>
    <row r="642" s="64" customFormat="1"/>
    <row r="643" s="64" customFormat="1"/>
    <row r="644" s="64" customFormat="1"/>
    <row r="645" s="64" customFormat="1"/>
    <row r="646" s="64" customFormat="1"/>
    <row r="647" s="64" customFormat="1"/>
    <row r="648" s="64" customFormat="1"/>
    <row r="649" s="64" customFormat="1"/>
    <row r="650" s="64" customFormat="1"/>
    <row r="651" s="64" customFormat="1"/>
    <row r="652" s="64" customFormat="1"/>
    <row r="653" s="64" customFormat="1"/>
    <row r="654" s="64" customFormat="1"/>
    <row r="655" s="64" customFormat="1"/>
    <row r="656" s="64" customFormat="1"/>
    <row r="657" s="64" customFormat="1"/>
    <row r="658" s="64" customFormat="1"/>
    <row r="659" s="64" customFormat="1"/>
    <row r="660" s="64" customFormat="1"/>
    <row r="661" s="64" customFormat="1"/>
    <row r="662" s="64" customFormat="1"/>
    <row r="663" s="64" customFormat="1"/>
  </sheetData>
  <mergeCells count="15">
    <mergeCell ref="C9:C13"/>
    <mergeCell ref="D9:D13"/>
    <mergeCell ref="B42:H42"/>
    <mergeCell ref="B43:H43"/>
    <mergeCell ref="G29:H29"/>
    <mergeCell ref="B29:B30"/>
    <mergeCell ref="C29:D29"/>
    <mergeCell ref="B28:E28"/>
    <mergeCell ref="E29:F29"/>
    <mergeCell ref="B37:H37"/>
    <mergeCell ref="B38:H38"/>
    <mergeCell ref="B39:H39"/>
    <mergeCell ref="B40:H40"/>
    <mergeCell ref="B41:H41"/>
    <mergeCell ref="B9:B13"/>
  </mergeCells>
  <phoneticPr fontId="14" type="noConversion"/>
  <printOptions horizontalCentered="1"/>
  <pageMargins left="0.23622047244094491" right="0.23622047244094491" top="0.74803149606299213" bottom="0.74803149606299213" header="0.31496062992125984" footer="0.31496062992125984"/>
  <pageSetup paperSize="9" scale="6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3">
    <pageSetUpPr fitToPage="1"/>
  </sheetPr>
  <dimension ref="B4:J52"/>
  <sheetViews>
    <sheetView zoomScaleNormal="100" workbookViewId="0">
      <selection activeCell="E14" sqref="E14"/>
    </sheetView>
  </sheetViews>
  <sheetFormatPr defaultColWidth="9.140625" defaultRowHeight="15"/>
  <cols>
    <col min="1" max="1" width="2.85546875" style="1" customWidth="1"/>
    <col min="2" max="2" width="61.7109375" style="1" customWidth="1"/>
    <col min="3" max="4" width="15.28515625" style="1" bestFit="1" customWidth="1"/>
    <col min="5" max="5" width="10.140625" style="1" customWidth="1"/>
    <col min="6" max="6" width="4.7109375" style="1" customWidth="1"/>
    <col min="7" max="7" width="58.140625" style="1" customWidth="1"/>
    <col min="8" max="9" width="15.28515625" style="1" bestFit="1" customWidth="1"/>
    <col min="10" max="10" width="10.140625" style="1" customWidth="1"/>
    <col min="11" max="11" width="2.42578125" style="1" customWidth="1"/>
    <col min="12" max="16384" width="9.140625" style="1"/>
  </cols>
  <sheetData>
    <row r="4" spans="2:10" ht="35.25" customHeight="1"/>
    <row r="6" spans="2:10">
      <c r="B6" s="1055" t="s">
        <v>43</v>
      </c>
      <c r="C6" s="1055"/>
      <c r="D6" s="1055"/>
      <c r="E6" s="1055"/>
      <c r="G6" s="1055" t="s">
        <v>43</v>
      </c>
      <c r="H6" s="1055"/>
      <c r="I6" s="1055"/>
      <c r="J6" s="1055"/>
    </row>
    <row r="7" spans="2:10" ht="30" customHeight="1">
      <c r="B7" s="60" t="s">
        <v>44</v>
      </c>
      <c r="C7" s="61" t="s">
        <v>823</v>
      </c>
      <c r="D7" s="61" t="s">
        <v>45</v>
      </c>
      <c r="E7" s="62" t="s">
        <v>5</v>
      </c>
      <c r="F7" s="63"/>
      <c r="G7" s="60" t="s">
        <v>46</v>
      </c>
      <c r="H7" s="61" t="str">
        <f>C7</f>
        <v>Sep-24</v>
      </c>
      <c r="I7" s="61" t="str">
        <f>D7</f>
        <v>Dec-23</v>
      </c>
      <c r="J7" s="62" t="s">
        <v>5</v>
      </c>
    </row>
    <row r="8" spans="2:10" ht="24" customHeight="1">
      <c r="B8" s="464" t="s">
        <v>47</v>
      </c>
      <c r="C8" s="672">
        <v>14948050</v>
      </c>
      <c r="D8" s="672">
        <v>13715730</v>
      </c>
      <c r="E8" s="673">
        <v>8.9847204632928843</v>
      </c>
      <c r="F8" s="64"/>
      <c r="G8" s="464" t="s">
        <v>47</v>
      </c>
      <c r="H8" s="677">
        <v>10344091</v>
      </c>
      <c r="I8" s="677">
        <v>9309433</v>
      </c>
      <c r="J8" s="505">
        <v>11.114081813575538</v>
      </c>
    </row>
    <row r="9" spans="2:10">
      <c r="B9" s="465" t="s">
        <v>48</v>
      </c>
      <c r="C9" s="506">
        <v>7580218</v>
      </c>
      <c r="D9" s="506">
        <v>5634623</v>
      </c>
      <c r="E9" s="674">
        <v>34.529284390455217</v>
      </c>
      <c r="F9" s="64"/>
      <c r="G9" s="93" t="s">
        <v>49</v>
      </c>
      <c r="H9" s="678">
        <v>440681</v>
      </c>
      <c r="I9" s="678">
        <v>927538</v>
      </c>
      <c r="J9" s="674">
        <v>-52.489170255019204</v>
      </c>
    </row>
    <row r="10" spans="2:10">
      <c r="B10" s="465" t="s">
        <v>50</v>
      </c>
      <c r="C10" s="507">
        <v>6291</v>
      </c>
      <c r="D10" s="507">
        <v>4763</v>
      </c>
      <c r="E10" s="674">
        <v>32.080621457064872</v>
      </c>
      <c r="F10" s="64"/>
      <c r="G10" s="93" t="s">
        <v>51</v>
      </c>
      <c r="H10" s="678">
        <v>2299771</v>
      </c>
      <c r="I10" s="678">
        <v>2154430</v>
      </c>
      <c r="J10" s="674">
        <v>6.7461463124817156</v>
      </c>
    </row>
    <row r="11" spans="2:10">
      <c r="B11" s="465" t="s">
        <v>52</v>
      </c>
      <c r="C11" s="507">
        <v>9</v>
      </c>
      <c r="D11" s="507">
        <v>9</v>
      </c>
      <c r="E11" s="674">
        <v>0</v>
      </c>
      <c r="F11" s="64"/>
      <c r="G11" s="93" t="s">
        <v>53</v>
      </c>
      <c r="H11" s="678">
        <v>71673</v>
      </c>
      <c r="I11" s="678">
        <v>132979</v>
      </c>
      <c r="J11" s="674">
        <v>-46.102016107806499</v>
      </c>
    </row>
    <row r="12" spans="2:10">
      <c r="B12" s="467" t="s">
        <v>54</v>
      </c>
      <c r="C12" s="507">
        <v>3796409</v>
      </c>
      <c r="D12" s="507">
        <v>3761170</v>
      </c>
      <c r="E12" s="674">
        <v>0.93691590648654621</v>
      </c>
      <c r="F12" s="64"/>
      <c r="G12" s="93" t="s">
        <v>55</v>
      </c>
      <c r="H12" s="678">
        <v>296582</v>
      </c>
      <c r="I12" s="678">
        <v>346083</v>
      </c>
      <c r="J12" s="674">
        <v>-14.303216280487629</v>
      </c>
    </row>
    <row r="13" spans="2:10">
      <c r="B13" s="465" t="s">
        <v>56</v>
      </c>
      <c r="C13" s="507">
        <v>87421</v>
      </c>
      <c r="D13" s="507">
        <v>95569</v>
      </c>
      <c r="E13" s="674">
        <v>-8.5257771871631967</v>
      </c>
      <c r="F13" s="64"/>
      <c r="G13" s="93" t="s">
        <v>57</v>
      </c>
      <c r="H13" s="678">
        <v>2012297</v>
      </c>
      <c r="I13" s="678">
        <v>675980</v>
      </c>
      <c r="J13" s="674">
        <v>197.68587828042251</v>
      </c>
    </row>
    <row r="14" spans="2:10">
      <c r="B14" s="467" t="s">
        <v>58</v>
      </c>
      <c r="C14" s="507">
        <v>14074</v>
      </c>
      <c r="D14" s="507">
        <v>15473</v>
      </c>
      <c r="E14" s="674">
        <v>-9.041556259290374</v>
      </c>
      <c r="F14" s="64"/>
      <c r="G14" s="93" t="s">
        <v>60</v>
      </c>
      <c r="H14" s="678">
        <v>1342205</v>
      </c>
      <c r="I14" s="678">
        <v>1225649</v>
      </c>
      <c r="J14" s="674">
        <v>9.5097372902029917</v>
      </c>
    </row>
    <row r="15" spans="2:10">
      <c r="B15" s="467" t="s">
        <v>61</v>
      </c>
      <c r="C15" s="507">
        <v>10636</v>
      </c>
      <c r="D15" s="507">
        <v>9354</v>
      </c>
      <c r="E15" s="674">
        <v>13.705366688047892</v>
      </c>
      <c r="F15" s="64"/>
      <c r="G15" s="93" t="s">
        <v>62</v>
      </c>
      <c r="H15" s="678">
        <v>463352</v>
      </c>
      <c r="I15" s="678">
        <v>464147</v>
      </c>
      <c r="J15" s="674">
        <v>-0.17128194300513044</v>
      </c>
    </row>
    <row r="16" spans="2:10">
      <c r="B16" s="468" t="s">
        <v>63</v>
      </c>
      <c r="C16" s="507">
        <v>260703</v>
      </c>
      <c r="D16" s="507">
        <v>284616</v>
      </c>
      <c r="E16" s="674">
        <v>-8.4018466987098357</v>
      </c>
      <c r="F16" s="64"/>
      <c r="G16" s="93" t="s">
        <v>64</v>
      </c>
      <c r="H16" s="678">
        <v>95768</v>
      </c>
      <c r="I16" s="678">
        <v>85833</v>
      </c>
      <c r="J16" s="674">
        <v>11.574802232241677</v>
      </c>
    </row>
    <row r="17" spans="2:10">
      <c r="B17" s="469" t="s">
        <v>65</v>
      </c>
      <c r="C17" s="507">
        <v>1351873</v>
      </c>
      <c r="D17" s="507">
        <v>949732</v>
      </c>
      <c r="E17" s="674">
        <v>42.342576642673933</v>
      </c>
      <c r="F17" s="64"/>
      <c r="G17" s="93" t="s">
        <v>66</v>
      </c>
      <c r="H17" s="678">
        <v>68654</v>
      </c>
      <c r="I17" s="678">
        <v>61466</v>
      </c>
      <c r="J17" s="674">
        <v>11.694270002928441</v>
      </c>
    </row>
    <row r="18" spans="2:10">
      <c r="B18" s="469" t="s">
        <v>67</v>
      </c>
      <c r="C18" s="507">
        <v>147233</v>
      </c>
      <c r="D18" s="507">
        <v>174726</v>
      </c>
      <c r="E18" s="674">
        <v>-15.734922106612636</v>
      </c>
      <c r="F18" s="64"/>
      <c r="G18" s="93" t="s">
        <v>68</v>
      </c>
      <c r="H18" s="678">
        <v>169911</v>
      </c>
      <c r="I18" s="678">
        <v>320196</v>
      </c>
      <c r="J18" s="674">
        <v>-46.935314619795378</v>
      </c>
    </row>
    <row r="19" spans="2:10">
      <c r="B19" s="467" t="s">
        <v>69</v>
      </c>
      <c r="C19" s="507">
        <v>317318</v>
      </c>
      <c r="D19" s="507">
        <v>315218</v>
      </c>
      <c r="E19" s="674">
        <v>0.66620561008572388</v>
      </c>
      <c r="F19" s="64"/>
      <c r="G19" s="93" t="s">
        <v>70</v>
      </c>
      <c r="H19" s="678">
        <v>103636</v>
      </c>
      <c r="I19" s="678">
        <v>101976</v>
      </c>
      <c r="J19" s="674">
        <v>1.6278340001568914</v>
      </c>
    </row>
    <row r="20" spans="2:10">
      <c r="B20" s="467" t="s">
        <v>71</v>
      </c>
      <c r="C20" s="507">
        <v>973857</v>
      </c>
      <c r="D20" s="507">
        <v>943343</v>
      </c>
      <c r="E20" s="674">
        <v>3.2346664998839314</v>
      </c>
      <c r="F20" s="64"/>
      <c r="G20" s="93" t="s">
        <v>72</v>
      </c>
      <c r="H20" s="678">
        <v>1205291</v>
      </c>
      <c r="I20" s="678">
        <v>476103</v>
      </c>
      <c r="J20" s="674">
        <v>153.15761505388542</v>
      </c>
    </row>
    <row r="21" spans="2:10">
      <c r="B21" s="467" t="s">
        <v>73</v>
      </c>
      <c r="C21" s="507">
        <v>53863</v>
      </c>
      <c r="D21" s="507">
        <v>62869</v>
      </c>
      <c r="E21" s="674">
        <v>-14.325025052092444</v>
      </c>
      <c r="F21" s="64"/>
      <c r="G21" s="93" t="s">
        <v>74</v>
      </c>
      <c r="H21" s="678">
        <v>59975</v>
      </c>
      <c r="I21" s="678">
        <v>49742</v>
      </c>
      <c r="J21" s="674">
        <v>20.572152305898438</v>
      </c>
    </row>
    <row r="22" spans="2:10">
      <c r="B22" s="467" t="s">
        <v>75</v>
      </c>
      <c r="C22" s="507">
        <v>751</v>
      </c>
      <c r="D22" s="507">
        <v>1336</v>
      </c>
      <c r="E22" s="674">
        <v>-43.787425149700596</v>
      </c>
      <c r="F22" s="64"/>
      <c r="G22" s="93" t="s">
        <v>76</v>
      </c>
      <c r="H22" s="678">
        <v>1399890</v>
      </c>
      <c r="I22" s="678">
        <v>859456</v>
      </c>
      <c r="J22" s="674">
        <v>62.880938640256169</v>
      </c>
    </row>
    <row r="23" spans="2:10">
      <c r="B23" s="467" t="s">
        <v>77</v>
      </c>
      <c r="C23" s="507">
        <v>347394</v>
      </c>
      <c r="D23" s="507">
        <v>1462929</v>
      </c>
      <c r="E23" s="674">
        <v>-76.253529733842171</v>
      </c>
      <c r="F23" s="64"/>
      <c r="G23" s="93" t="s">
        <v>78</v>
      </c>
      <c r="H23" s="679">
        <v>0</v>
      </c>
      <c r="I23" s="679">
        <v>558591</v>
      </c>
      <c r="J23" s="674">
        <v>0</v>
      </c>
    </row>
    <row r="24" spans="2:10">
      <c r="B24" s="470" t="s">
        <v>79</v>
      </c>
      <c r="C24" s="508">
        <v>41605760</v>
      </c>
      <c r="D24" s="508">
        <v>42103344</v>
      </c>
      <c r="E24" s="471">
        <v>-1.1818158671672241</v>
      </c>
      <c r="F24" s="64"/>
      <c r="G24" s="475" t="s">
        <v>80</v>
      </c>
      <c r="H24" s="679">
        <v>290000</v>
      </c>
      <c r="I24" s="679">
        <v>0</v>
      </c>
      <c r="J24" s="674">
        <v>0</v>
      </c>
    </row>
    <row r="25" spans="2:10">
      <c r="B25" s="470" t="s">
        <v>81</v>
      </c>
      <c r="C25" s="508">
        <v>15623369</v>
      </c>
      <c r="D25" s="508">
        <v>16343437</v>
      </c>
      <c r="E25" s="471">
        <v>-4.4058541664155459</v>
      </c>
      <c r="F25" s="64"/>
      <c r="G25" s="440" t="s">
        <v>82</v>
      </c>
      <c r="H25" s="679">
        <v>0</v>
      </c>
      <c r="I25" s="679">
        <v>336000</v>
      </c>
      <c r="J25" s="674">
        <v>0</v>
      </c>
    </row>
    <row r="26" spans="2:10">
      <c r="B26" s="465" t="s">
        <v>50</v>
      </c>
      <c r="C26" s="507">
        <v>523111</v>
      </c>
      <c r="D26" s="507">
        <v>490732</v>
      </c>
      <c r="E26" s="466">
        <v>6.5981024265790778</v>
      </c>
      <c r="F26" s="64"/>
      <c r="G26" s="93" t="s">
        <v>83</v>
      </c>
      <c r="H26" s="679">
        <v>24405</v>
      </c>
      <c r="I26" s="439">
        <v>533264</v>
      </c>
      <c r="J26" s="674">
        <v>-95.423467550781609</v>
      </c>
    </row>
    <row r="27" spans="2:10">
      <c r="B27" s="465" t="s">
        <v>84</v>
      </c>
      <c r="C27" s="507">
        <v>37548</v>
      </c>
      <c r="D27" s="507">
        <v>31728</v>
      </c>
      <c r="E27" s="466">
        <v>18.343419062027234</v>
      </c>
      <c r="F27" s="64"/>
      <c r="G27" s="474" t="s">
        <v>79</v>
      </c>
      <c r="H27" s="680">
        <v>20742778</v>
      </c>
      <c r="I27" s="680">
        <v>22317974</v>
      </c>
      <c r="J27" s="681">
        <v>-7.0579704053781889</v>
      </c>
    </row>
    <row r="28" spans="2:10">
      <c r="B28" s="467" t="s">
        <v>54</v>
      </c>
      <c r="C28" s="507">
        <v>120919</v>
      </c>
      <c r="D28" s="507">
        <v>105259</v>
      </c>
      <c r="E28" s="466">
        <v>14.877587664712767</v>
      </c>
      <c r="F28" s="64"/>
      <c r="G28" s="475" t="s">
        <v>51</v>
      </c>
      <c r="H28" s="678">
        <v>141288</v>
      </c>
      <c r="I28" s="678">
        <v>131143</v>
      </c>
      <c r="J28" s="682">
        <v>7.735830353125972</v>
      </c>
    </row>
    <row r="29" spans="2:10">
      <c r="B29" s="467" t="s">
        <v>85</v>
      </c>
      <c r="C29" s="507">
        <v>395267</v>
      </c>
      <c r="D29" s="507">
        <v>634712</v>
      </c>
      <c r="E29" s="466">
        <v>-37.724983929719301</v>
      </c>
      <c r="F29" s="64"/>
      <c r="G29" s="475" t="s">
        <v>86</v>
      </c>
      <c r="H29" s="678">
        <v>1839113</v>
      </c>
      <c r="I29" s="678">
        <v>1686793</v>
      </c>
      <c r="J29" s="682">
        <v>9.0301536703080831</v>
      </c>
    </row>
    <row r="30" spans="2:10">
      <c r="B30" s="467" t="s">
        <v>87</v>
      </c>
      <c r="C30" s="507">
        <v>42222</v>
      </c>
      <c r="D30" s="507">
        <v>15473</v>
      </c>
      <c r="E30" s="466">
        <v>172.87533122212886</v>
      </c>
      <c r="F30" s="64"/>
      <c r="G30" s="475" t="s">
        <v>55</v>
      </c>
      <c r="H30" s="678">
        <v>308081</v>
      </c>
      <c r="I30" s="678">
        <v>612093</v>
      </c>
      <c r="J30" s="682">
        <v>-49.667615868830396</v>
      </c>
    </row>
    <row r="31" spans="2:10">
      <c r="B31" s="467" t="s">
        <v>61</v>
      </c>
      <c r="C31" s="507">
        <v>3235809</v>
      </c>
      <c r="D31" s="507">
        <v>2809901</v>
      </c>
      <c r="E31" s="466">
        <v>15.157402342644822</v>
      </c>
      <c r="F31" s="64"/>
      <c r="G31" s="93" t="s">
        <v>57</v>
      </c>
      <c r="H31" s="678">
        <v>3106148</v>
      </c>
      <c r="I31" s="678">
        <v>4667237</v>
      </c>
      <c r="J31" s="682">
        <v>-33.447819341507625</v>
      </c>
    </row>
    <row r="32" spans="2:10">
      <c r="B32" s="467" t="s">
        <v>63</v>
      </c>
      <c r="C32" s="507">
        <v>7228061</v>
      </c>
      <c r="D32" s="507">
        <v>7320445</v>
      </c>
      <c r="E32" s="466">
        <v>-1.2619997828000939</v>
      </c>
      <c r="F32" s="64"/>
      <c r="G32" s="93" t="s">
        <v>60</v>
      </c>
      <c r="H32" s="678">
        <v>9766979</v>
      </c>
      <c r="I32" s="678">
        <v>8393457</v>
      </c>
      <c r="J32" s="682">
        <v>16.364198923042082</v>
      </c>
    </row>
    <row r="33" spans="2:10">
      <c r="B33" s="467" t="s">
        <v>88</v>
      </c>
      <c r="C33" s="507">
        <v>1156677</v>
      </c>
      <c r="D33" s="507">
        <v>853340</v>
      </c>
      <c r="E33" s="466">
        <v>35.547026976351745</v>
      </c>
      <c r="F33" s="64"/>
      <c r="G33" s="475" t="s">
        <v>64</v>
      </c>
      <c r="H33" s="678">
        <v>1416448</v>
      </c>
      <c r="I33" s="678">
        <v>1398410</v>
      </c>
      <c r="J33" s="682">
        <v>1.2898935219284757</v>
      </c>
    </row>
    <row r="34" spans="2:10">
      <c r="B34" s="467" t="s">
        <v>69</v>
      </c>
      <c r="C34" s="507">
        <v>63352</v>
      </c>
      <c r="D34" s="507">
        <v>68003</v>
      </c>
      <c r="E34" s="466">
        <v>-6.8394041439348241</v>
      </c>
      <c r="F34" s="64"/>
      <c r="G34" s="475" t="s">
        <v>68</v>
      </c>
      <c r="H34" s="678">
        <v>297868</v>
      </c>
      <c r="I34" s="678">
        <v>233478</v>
      </c>
      <c r="J34" s="682">
        <v>27.578615544076968</v>
      </c>
    </row>
    <row r="35" spans="2:10">
      <c r="B35" s="467" t="s">
        <v>89</v>
      </c>
      <c r="C35" s="507">
        <v>1235054</v>
      </c>
      <c r="D35" s="507">
        <v>1757688</v>
      </c>
      <c r="E35" s="466">
        <v>-29.734173527952624</v>
      </c>
      <c r="F35" s="64"/>
      <c r="G35" s="93" t="s">
        <v>90</v>
      </c>
      <c r="H35" s="678">
        <v>797249</v>
      </c>
      <c r="I35" s="678">
        <v>791879</v>
      </c>
      <c r="J35" s="682">
        <v>0.67813390682163188</v>
      </c>
    </row>
    <row r="36" spans="2:10">
      <c r="B36" s="467" t="s">
        <v>91</v>
      </c>
      <c r="C36" s="507">
        <v>1584860</v>
      </c>
      <c r="D36" s="507">
        <v>2256156</v>
      </c>
      <c r="E36" s="466">
        <v>-29.753970913358827</v>
      </c>
      <c r="F36" s="64"/>
      <c r="G36" s="475" t="s">
        <v>72</v>
      </c>
      <c r="H36" s="678">
        <v>0</v>
      </c>
      <c r="I36" s="678">
        <v>27888</v>
      </c>
      <c r="J36" s="682">
        <v>0</v>
      </c>
    </row>
    <row r="37" spans="2:10">
      <c r="B37" s="467" t="s">
        <v>73</v>
      </c>
      <c r="C37" s="507">
        <v>489</v>
      </c>
      <c r="D37" s="507">
        <v>0</v>
      </c>
      <c r="E37" s="466">
        <v>0</v>
      </c>
      <c r="F37" s="64"/>
      <c r="G37" s="475" t="s">
        <v>74</v>
      </c>
      <c r="H37" s="678">
        <v>279866</v>
      </c>
      <c r="I37" s="678">
        <v>220700</v>
      </c>
      <c r="J37" s="682">
        <v>26.80833710919801</v>
      </c>
    </row>
    <row r="38" spans="2:10">
      <c r="B38" s="470" t="s">
        <v>92</v>
      </c>
      <c r="C38" s="508">
        <v>3582180</v>
      </c>
      <c r="D38" s="508">
        <v>3511797</v>
      </c>
      <c r="E38" s="338">
        <v>2.0041875996818614</v>
      </c>
      <c r="F38" s="64"/>
      <c r="G38" s="475" t="s">
        <v>76</v>
      </c>
      <c r="H38" s="678">
        <v>409817</v>
      </c>
      <c r="I38" s="678">
        <v>579070</v>
      </c>
      <c r="J38" s="682">
        <v>-29.228417980555033</v>
      </c>
    </row>
    <row r="39" spans="2:10">
      <c r="B39" s="470" t="s">
        <v>93</v>
      </c>
      <c r="C39" s="508">
        <v>10204330</v>
      </c>
      <c r="D39" s="508">
        <v>10825421</v>
      </c>
      <c r="E39" s="338">
        <v>-5.73733806749871</v>
      </c>
      <c r="F39" s="64"/>
      <c r="G39" s="475" t="s">
        <v>78</v>
      </c>
      <c r="H39" s="678">
        <v>0</v>
      </c>
      <c r="I39" s="678">
        <v>173135</v>
      </c>
      <c r="J39" s="682">
        <v>0</v>
      </c>
    </row>
    <row r="40" spans="2:10">
      <c r="B40" s="470" t="s">
        <v>94</v>
      </c>
      <c r="C40" s="508">
        <v>11874756</v>
      </c>
      <c r="D40" s="508">
        <v>11170089</v>
      </c>
      <c r="E40" s="338">
        <v>6.3085173269434192</v>
      </c>
      <c r="F40" s="64"/>
      <c r="G40" s="475" t="s">
        <v>80</v>
      </c>
      <c r="H40" s="678">
        <v>1273646</v>
      </c>
      <c r="I40" s="678">
        <v>1909775</v>
      </c>
      <c r="J40" s="682">
        <v>-33.309107093767587</v>
      </c>
    </row>
    <row r="41" spans="2:10">
      <c r="B41" s="472" t="s">
        <v>95</v>
      </c>
      <c r="C41" s="509">
        <v>321125</v>
      </c>
      <c r="D41" s="509">
        <v>252600</v>
      </c>
      <c r="E41" s="473">
        <v>27.127870150435474</v>
      </c>
      <c r="F41" s="64"/>
      <c r="G41" s="440" t="s">
        <v>82</v>
      </c>
      <c r="H41" s="678">
        <v>1106275</v>
      </c>
      <c r="I41" s="678">
        <v>1492916</v>
      </c>
      <c r="J41" s="682">
        <v>-25.89837606402503</v>
      </c>
    </row>
    <row r="42" spans="2:10">
      <c r="B42" s="65" t="s">
        <v>96</v>
      </c>
      <c r="C42" s="675">
        <v>56553810</v>
      </c>
      <c r="D42" s="675">
        <v>55819074</v>
      </c>
      <c r="E42" s="676">
        <v>1.3162812410682401</v>
      </c>
      <c r="F42" s="64"/>
      <c r="G42" s="476" t="s">
        <v>97</v>
      </c>
      <c r="H42" s="680">
        <v>25466941</v>
      </c>
      <c r="I42" s="680">
        <v>24191667</v>
      </c>
      <c r="J42" s="683">
        <v>5.2715424695619406</v>
      </c>
    </row>
    <row r="43" spans="2:10">
      <c r="F43" s="64"/>
      <c r="G43" s="477" t="s">
        <v>98</v>
      </c>
      <c r="H43" s="678">
        <v>25493448</v>
      </c>
      <c r="I43" s="678">
        <v>23886153</v>
      </c>
      <c r="J43" s="439">
        <v>6.7289822685134837</v>
      </c>
    </row>
    <row r="44" spans="2:10">
      <c r="F44" s="64"/>
      <c r="G44" s="478" t="s">
        <v>99</v>
      </c>
      <c r="H44" s="678">
        <v>12821758</v>
      </c>
      <c r="I44" s="678">
        <v>12821758</v>
      </c>
      <c r="J44" s="439">
        <v>0</v>
      </c>
    </row>
    <row r="45" spans="2:10">
      <c r="F45" s="64"/>
      <c r="G45" s="478" t="s">
        <v>339</v>
      </c>
      <c r="H45" s="678">
        <v>976</v>
      </c>
      <c r="I45" s="678">
        <v>0</v>
      </c>
      <c r="J45" s="439">
        <v>0</v>
      </c>
    </row>
    <row r="46" spans="2:10">
      <c r="F46" s="64"/>
      <c r="G46" s="478" t="s">
        <v>100</v>
      </c>
      <c r="H46" s="678">
        <v>284562</v>
      </c>
      <c r="I46" s="678">
        <v>307050</v>
      </c>
      <c r="J46" s="439">
        <v>-7.323888617489005</v>
      </c>
    </row>
    <row r="47" spans="2:10">
      <c r="F47" s="64"/>
      <c r="G47" s="478" t="s">
        <v>101</v>
      </c>
      <c r="H47" s="678">
        <v>1625628</v>
      </c>
      <c r="I47" s="678">
        <v>1625628</v>
      </c>
      <c r="J47" s="439">
        <v>0</v>
      </c>
    </row>
    <row r="48" spans="2:10">
      <c r="F48" s="63"/>
      <c r="G48" s="478" t="s">
        <v>102</v>
      </c>
      <c r="H48" s="679">
        <v>8996488</v>
      </c>
      <c r="I48" s="679">
        <v>9000506</v>
      </c>
      <c r="J48" s="439">
        <v>-4.4641934575673226E-2</v>
      </c>
    </row>
    <row r="49" spans="7:10">
      <c r="G49" s="478" t="s">
        <v>103</v>
      </c>
      <c r="H49" s="679">
        <v>0</v>
      </c>
      <c r="I49" s="679">
        <v>131211</v>
      </c>
      <c r="J49" s="439">
        <v>0</v>
      </c>
    </row>
    <row r="50" spans="7:10">
      <c r="G50" s="478" t="s">
        <v>104</v>
      </c>
      <c r="H50" s="678">
        <v>1764036</v>
      </c>
      <c r="I50" s="678">
        <v>0</v>
      </c>
      <c r="J50" s="439">
        <v>0</v>
      </c>
    </row>
    <row r="51" spans="7:10">
      <c r="G51" s="479" t="s">
        <v>105</v>
      </c>
      <c r="H51" s="533">
        <v>-26507</v>
      </c>
      <c r="I51" s="533">
        <v>305514</v>
      </c>
      <c r="J51" s="684">
        <v>-108.67619814476588</v>
      </c>
    </row>
    <row r="52" spans="7:10">
      <c r="G52" s="65" t="s">
        <v>96</v>
      </c>
      <c r="H52" s="685">
        <v>56553810</v>
      </c>
      <c r="I52" s="685">
        <v>55819074</v>
      </c>
      <c r="J52" s="686">
        <v>1.3162812410682401</v>
      </c>
    </row>
  </sheetData>
  <mergeCells count="2">
    <mergeCell ref="B6:E6"/>
    <mergeCell ref="G6:J6"/>
  </mergeCells>
  <conditionalFormatting sqref="C8:D8">
    <cfRule type="expression" dxfId="27" priority="3">
      <formula>"a3=""receita operacional"""</formula>
    </cfRule>
    <cfRule type="cellIs" dxfId="26" priority="4" operator="equal">
      <formula>"RECEITA OPERACIONAL"</formula>
    </cfRule>
  </conditionalFormatting>
  <conditionalFormatting sqref="H8:I8">
    <cfRule type="expression" dxfId="25" priority="1">
      <formula>"a3=""receita operacional"""</formula>
    </cfRule>
    <cfRule type="cellIs" dxfId="24" priority="2" operator="equal">
      <formula>"RECEITA OPERACIONAL"</formula>
    </cfRule>
  </conditionalFormatting>
  <pageMargins left="0.25" right="0.25" top="0.75" bottom="0.75" header="0.3" footer="0.3"/>
  <pageSetup paperSize="9" scale="6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4">
    <pageSetUpPr fitToPage="1"/>
  </sheetPr>
  <dimension ref="B5:D110"/>
  <sheetViews>
    <sheetView zoomScaleNormal="100" zoomScaleSheetLayoutView="80" workbookViewId="0">
      <selection activeCell="B30" sqref="B30"/>
    </sheetView>
  </sheetViews>
  <sheetFormatPr defaultColWidth="9.140625" defaultRowHeight="14.25"/>
  <cols>
    <col min="1" max="1" width="2.42578125" style="939" customWidth="1"/>
    <col min="2" max="2" width="137.5703125" style="939" customWidth="1"/>
    <col min="3" max="4" width="16.7109375" style="939" customWidth="1"/>
    <col min="5" max="5" width="1.5703125" style="939" customWidth="1"/>
    <col min="6" max="6" width="9.140625" style="939" customWidth="1"/>
    <col min="7" max="16384" width="9.140625" style="939"/>
  </cols>
  <sheetData>
    <row r="5" spans="2:4" ht="23.25" customHeight="1"/>
    <row r="6" spans="2:4">
      <c r="C6" s="609"/>
      <c r="D6" s="940" t="s">
        <v>43</v>
      </c>
    </row>
    <row r="7" spans="2:4" ht="15">
      <c r="B7" s="986"/>
      <c r="C7" s="987">
        <v>45565</v>
      </c>
      <c r="D7" s="987">
        <v>45199</v>
      </c>
    </row>
    <row r="8" spans="2:4" ht="15">
      <c r="B8" s="1056" t="s">
        <v>106</v>
      </c>
      <c r="C8" s="1056"/>
      <c r="D8" s="1056"/>
    </row>
    <row r="9" spans="2:4" ht="7.5" customHeight="1">
      <c r="B9" s="988"/>
      <c r="C9" s="989"/>
      <c r="D9" s="989"/>
    </row>
    <row r="10" spans="2:4" ht="15">
      <c r="B10" s="990" t="s">
        <v>107</v>
      </c>
      <c r="C10" s="991">
        <v>1732635</v>
      </c>
      <c r="D10" s="991">
        <v>1516625</v>
      </c>
    </row>
    <row r="11" spans="2:4" ht="7.5" customHeight="1">
      <c r="B11" s="992"/>
      <c r="C11" s="993"/>
      <c r="D11" s="993"/>
    </row>
    <row r="12" spans="2:4" ht="15">
      <c r="B12" s="990" t="s">
        <v>108</v>
      </c>
      <c r="C12" s="991">
        <v>3799845</v>
      </c>
      <c r="D12" s="991">
        <v>3344571</v>
      </c>
    </row>
    <row r="13" spans="2:4" ht="15">
      <c r="B13" s="994" t="s">
        <v>109</v>
      </c>
      <c r="C13" s="995">
        <v>1511124</v>
      </c>
      <c r="D13" s="995">
        <v>1433850</v>
      </c>
    </row>
    <row r="14" spans="2:4" ht="15">
      <c r="B14" s="994" t="s">
        <v>110</v>
      </c>
      <c r="C14" s="995">
        <v>-88600</v>
      </c>
      <c r="D14" s="995">
        <v>-87910</v>
      </c>
    </row>
    <row r="15" spans="2:4" ht="15">
      <c r="B15" s="994" t="s">
        <v>111</v>
      </c>
      <c r="C15" s="995">
        <v>-597298</v>
      </c>
      <c r="D15" s="995">
        <v>-561622</v>
      </c>
    </row>
    <row r="16" spans="2:4" ht="15">
      <c r="B16" s="996" t="s">
        <v>69</v>
      </c>
      <c r="C16" s="995">
        <v>208150</v>
      </c>
      <c r="D16" s="995">
        <v>297404</v>
      </c>
    </row>
    <row r="17" spans="2:4" ht="15">
      <c r="B17" s="996" t="s">
        <v>86</v>
      </c>
      <c r="C17" s="995">
        <v>420595</v>
      </c>
      <c r="D17" s="995">
        <v>-204345</v>
      </c>
    </row>
    <row r="18" spans="2:4" ht="15">
      <c r="B18" s="996" t="s">
        <v>112</v>
      </c>
      <c r="C18" s="995">
        <v>-225398</v>
      </c>
      <c r="D18" s="995">
        <v>-244675</v>
      </c>
    </row>
    <row r="19" spans="2:4" ht="15">
      <c r="B19" s="996" t="s">
        <v>113</v>
      </c>
      <c r="C19" s="995">
        <v>192662</v>
      </c>
      <c r="D19" s="995">
        <v>192058</v>
      </c>
    </row>
    <row r="20" spans="2:4" ht="15">
      <c r="B20" s="996" t="s">
        <v>114</v>
      </c>
      <c r="C20" s="995">
        <v>132771</v>
      </c>
      <c r="D20" s="995">
        <v>123556</v>
      </c>
    </row>
    <row r="21" spans="2:4" ht="15">
      <c r="B21" s="996" t="s">
        <v>115</v>
      </c>
      <c r="C21" s="995">
        <v>-49467</v>
      </c>
      <c r="D21" s="995">
        <v>-41898</v>
      </c>
    </row>
    <row r="22" spans="2:4" ht="15">
      <c r="B22" s="996" t="s">
        <v>116</v>
      </c>
      <c r="C22" s="995">
        <v>-623896</v>
      </c>
      <c r="D22" s="995">
        <v>-969376</v>
      </c>
    </row>
    <row r="23" spans="2:4" ht="15">
      <c r="B23" s="996" t="s">
        <v>22</v>
      </c>
      <c r="C23" s="995">
        <v>1089197</v>
      </c>
      <c r="D23" s="995">
        <v>1027232</v>
      </c>
    </row>
    <row r="24" spans="2:4" ht="15">
      <c r="B24" s="996" t="s">
        <v>835</v>
      </c>
      <c r="C24" s="995">
        <v>18388</v>
      </c>
      <c r="D24" s="995">
        <v>610057</v>
      </c>
    </row>
    <row r="25" spans="2:4" ht="15">
      <c r="B25" s="996" t="s">
        <v>836</v>
      </c>
      <c r="C25" s="995">
        <v>976</v>
      </c>
      <c r="D25" s="995">
        <v>0</v>
      </c>
    </row>
    <row r="26" spans="2:4" ht="15">
      <c r="B26" s="996" t="s">
        <v>117</v>
      </c>
      <c r="C26" s="995">
        <v>227955</v>
      </c>
      <c r="D26" s="995">
        <v>204772</v>
      </c>
    </row>
    <row r="27" spans="2:4" ht="15">
      <c r="B27" s="996" t="s">
        <v>118</v>
      </c>
      <c r="C27" s="995">
        <v>-539</v>
      </c>
      <c r="D27" s="995">
        <v>-542</v>
      </c>
    </row>
    <row r="28" spans="2:4" ht="15">
      <c r="B28" s="994" t="s">
        <v>119</v>
      </c>
      <c r="C28" s="995">
        <v>26009</v>
      </c>
      <c r="D28" s="995">
        <v>6347</v>
      </c>
    </row>
    <row r="29" spans="2:4" ht="15">
      <c r="B29" s="996" t="s">
        <v>120</v>
      </c>
      <c r="C29" s="995">
        <v>3193</v>
      </c>
      <c r="D29" s="995">
        <v>186</v>
      </c>
    </row>
    <row r="30" spans="2:4" ht="15">
      <c r="B30" s="994" t="s">
        <v>121</v>
      </c>
      <c r="C30" s="995">
        <v>11963</v>
      </c>
      <c r="D30" s="995">
        <v>8346</v>
      </c>
    </row>
    <row r="31" spans="2:4" ht="15" customHeight="1">
      <c r="B31" s="994" t="s">
        <v>122</v>
      </c>
      <c r="C31" s="995">
        <v>16084</v>
      </c>
      <c r="D31" s="995">
        <v>3079</v>
      </c>
    </row>
    <row r="32" spans="2:4" ht="15" customHeight="1">
      <c r="B32" s="996" t="s">
        <v>123</v>
      </c>
      <c r="C32" s="995">
        <v>62406</v>
      </c>
      <c r="D32" s="995">
        <v>32177</v>
      </c>
    </row>
    <row r="33" spans="2:4" ht="15">
      <c r="B33" s="996" t="s">
        <v>124</v>
      </c>
      <c r="C33" s="995">
        <v>-4631</v>
      </c>
      <c r="D33" s="995">
        <v>-750</v>
      </c>
    </row>
    <row r="34" spans="2:4" ht="15">
      <c r="B34" s="996" t="s">
        <v>837</v>
      </c>
      <c r="C34" s="995">
        <v>-264434</v>
      </c>
      <c r="D34" s="995">
        <v>0</v>
      </c>
    </row>
    <row r="35" spans="2:4" ht="7.5" customHeight="1">
      <c r="B35" s="997"/>
      <c r="C35" s="998"/>
      <c r="D35" s="998"/>
    </row>
    <row r="36" spans="2:4" ht="15">
      <c r="B36" s="990" t="s">
        <v>125</v>
      </c>
      <c r="C36" s="991">
        <v>674876</v>
      </c>
      <c r="D36" s="991">
        <v>57585</v>
      </c>
    </row>
    <row r="37" spans="2:4" ht="15">
      <c r="B37" s="996" t="s">
        <v>126</v>
      </c>
      <c r="C37" s="995">
        <v>583818</v>
      </c>
      <c r="D37" s="995">
        <v>164172</v>
      </c>
    </row>
    <row r="38" spans="2:4" ht="15">
      <c r="B38" s="996" t="s">
        <v>127</v>
      </c>
      <c r="C38" s="995">
        <v>158889</v>
      </c>
      <c r="D38" s="995">
        <v>111960</v>
      </c>
    </row>
    <row r="39" spans="2:4" ht="15">
      <c r="B39" s="996" t="s">
        <v>85</v>
      </c>
      <c r="C39" s="995">
        <v>6133</v>
      </c>
      <c r="D39" s="995">
        <v>22198</v>
      </c>
    </row>
    <row r="40" spans="2:4" ht="15">
      <c r="B40" s="996" t="s">
        <v>58</v>
      </c>
      <c r="C40" s="995">
        <v>124699</v>
      </c>
      <c r="D40" s="995">
        <v>52035</v>
      </c>
    </row>
    <row r="41" spans="2:4" ht="15">
      <c r="B41" s="996" t="s">
        <v>128</v>
      </c>
      <c r="C41" s="995">
        <v>-39671</v>
      </c>
      <c r="D41" s="995">
        <v>-61482</v>
      </c>
    </row>
    <row r="42" spans="2:4" ht="15">
      <c r="B42" s="996" t="s">
        <v>67</v>
      </c>
      <c r="C42" s="995">
        <v>27493</v>
      </c>
      <c r="D42" s="995">
        <v>7570</v>
      </c>
    </row>
    <row r="43" spans="2:4" ht="15">
      <c r="B43" s="994" t="s">
        <v>129</v>
      </c>
      <c r="C43" s="995">
        <v>-162094</v>
      </c>
      <c r="D43" s="995">
        <v>-142982</v>
      </c>
    </row>
    <row r="44" spans="2:4" ht="15" customHeight="1">
      <c r="B44" s="996" t="s">
        <v>130</v>
      </c>
      <c r="C44" s="995">
        <v>-33493</v>
      </c>
      <c r="D44" s="995">
        <v>-77858</v>
      </c>
    </row>
    <row r="45" spans="2:4" ht="15" customHeight="1">
      <c r="B45" s="996" t="s">
        <v>73</v>
      </c>
      <c r="C45" s="995">
        <v>8517</v>
      </c>
      <c r="D45" s="995">
        <v>-3819</v>
      </c>
    </row>
    <row r="46" spans="2:4" ht="15">
      <c r="B46" s="996" t="s">
        <v>75</v>
      </c>
      <c r="C46" s="995">
        <v>585</v>
      </c>
      <c r="D46" s="995">
        <v>-14209</v>
      </c>
    </row>
    <row r="47" spans="2:4" ht="7.5" customHeight="1">
      <c r="B47" s="999"/>
      <c r="C47" s="1000"/>
      <c r="D47" s="1000"/>
    </row>
    <row r="48" spans="2:4" ht="15">
      <c r="B48" s="990" t="s">
        <v>131</v>
      </c>
      <c r="C48" s="1001">
        <v>-507704</v>
      </c>
      <c r="D48" s="1001">
        <v>360062</v>
      </c>
    </row>
    <row r="49" spans="2:4" ht="15">
      <c r="B49" s="996" t="s">
        <v>49</v>
      </c>
      <c r="C49" s="995">
        <v>-334900</v>
      </c>
      <c r="D49" s="995">
        <v>158508</v>
      </c>
    </row>
    <row r="50" spans="2:4" ht="15">
      <c r="B50" s="996" t="s">
        <v>75</v>
      </c>
      <c r="C50" s="995">
        <v>0</v>
      </c>
      <c r="D50" s="995">
        <v>0</v>
      </c>
    </row>
    <row r="51" spans="2:4" ht="15">
      <c r="B51" s="996" t="s">
        <v>51</v>
      </c>
      <c r="C51" s="995">
        <v>110944</v>
      </c>
      <c r="D51" s="995">
        <v>53968</v>
      </c>
    </row>
    <row r="52" spans="2:4" ht="15">
      <c r="B52" s="996" t="s">
        <v>132</v>
      </c>
      <c r="C52" s="995">
        <v>654962</v>
      </c>
      <c r="D52" s="995">
        <v>728036</v>
      </c>
    </row>
    <row r="53" spans="2:4" ht="15">
      <c r="B53" s="996" t="s">
        <v>133</v>
      </c>
      <c r="C53" s="995">
        <v>-164689</v>
      </c>
      <c r="D53" s="995">
        <v>-160277</v>
      </c>
    </row>
    <row r="54" spans="2:4" ht="15" customHeight="1">
      <c r="B54" s="994" t="s">
        <v>134</v>
      </c>
      <c r="C54" s="995">
        <v>7188</v>
      </c>
      <c r="D54" s="995">
        <v>16871</v>
      </c>
    </row>
    <row r="55" spans="2:4" ht="15" customHeight="1">
      <c r="B55" s="996" t="s">
        <v>135</v>
      </c>
      <c r="C55" s="995">
        <v>-235389</v>
      </c>
      <c r="D55" s="995">
        <v>-193727</v>
      </c>
    </row>
    <row r="56" spans="2:4" ht="15" customHeight="1">
      <c r="B56" s="996" t="s">
        <v>136</v>
      </c>
      <c r="C56" s="995">
        <v>-82483</v>
      </c>
      <c r="D56" s="995">
        <v>-87200</v>
      </c>
    </row>
    <row r="57" spans="2:4" ht="15" customHeight="1">
      <c r="B57" s="996" t="s">
        <v>76</v>
      </c>
      <c r="C57" s="995">
        <v>-191986</v>
      </c>
      <c r="D57" s="995">
        <v>86143</v>
      </c>
    </row>
    <row r="58" spans="2:4" ht="15" customHeight="1">
      <c r="B58" s="996" t="s">
        <v>137</v>
      </c>
      <c r="C58" s="995">
        <v>-271351</v>
      </c>
      <c r="D58" s="995">
        <v>-242260</v>
      </c>
    </row>
    <row r="59" spans="2:4" ht="7.5" customHeight="1">
      <c r="B59" s="996"/>
      <c r="C59" s="1000"/>
      <c r="D59" s="1000"/>
    </row>
    <row r="60" spans="2:4" ht="15">
      <c r="B60" s="990" t="s">
        <v>138</v>
      </c>
      <c r="C60" s="1002">
        <v>3967017</v>
      </c>
      <c r="D60" s="1002">
        <v>3762218</v>
      </c>
    </row>
    <row r="61" spans="2:4" ht="7.5" customHeight="1">
      <c r="B61" s="996"/>
      <c r="C61" s="998"/>
      <c r="D61" s="998"/>
    </row>
    <row r="62" spans="2:4" ht="15" customHeight="1">
      <c r="B62" s="996" t="s">
        <v>139</v>
      </c>
      <c r="C62" s="995">
        <v>-257299</v>
      </c>
      <c r="D62" s="995">
        <v>-272512</v>
      </c>
    </row>
    <row r="63" spans="2:4" ht="15" customHeight="1">
      <c r="B63" s="996" t="s">
        <v>140</v>
      </c>
      <c r="C63" s="995">
        <v>-386404</v>
      </c>
      <c r="D63" s="995">
        <v>-434261</v>
      </c>
    </row>
    <row r="64" spans="2:4" ht="15">
      <c r="B64" s="996" t="s">
        <v>141</v>
      </c>
      <c r="C64" s="995">
        <v>-658810</v>
      </c>
      <c r="D64" s="995">
        <v>-708469</v>
      </c>
    </row>
    <row r="65" spans="2:4" ht="15">
      <c r="B65" s="994" t="s">
        <v>142</v>
      </c>
      <c r="C65" s="995">
        <v>-23957</v>
      </c>
      <c r="D65" s="995">
        <v>-17257</v>
      </c>
    </row>
    <row r="66" spans="2:4" ht="7.5" customHeight="1">
      <c r="B66" s="999"/>
      <c r="C66" s="995"/>
      <c r="D66" s="995"/>
    </row>
    <row r="67" spans="2:4" ht="15" customHeight="1">
      <c r="B67" s="996" t="s">
        <v>143</v>
      </c>
      <c r="C67" s="995">
        <v>2640547</v>
      </c>
      <c r="D67" s="995">
        <v>2329719</v>
      </c>
    </row>
    <row r="68" spans="2:4" ht="15">
      <c r="B68" s="1003" t="s">
        <v>144</v>
      </c>
      <c r="C68" s="995">
        <v>3620</v>
      </c>
      <c r="D68" s="995">
        <v>118351</v>
      </c>
    </row>
    <row r="69" spans="2:4" ht="15">
      <c r="B69" s="990" t="s">
        <v>145</v>
      </c>
      <c r="C69" s="1001">
        <v>2644167</v>
      </c>
      <c r="D69" s="1001">
        <v>2448070</v>
      </c>
    </row>
    <row r="70" spans="2:4" ht="15">
      <c r="B70" s="1004"/>
      <c r="C70" s="1005"/>
      <c r="D70" s="1004"/>
    </row>
    <row r="71" spans="2:4" ht="15">
      <c r="B71" s="1056" t="s">
        <v>146</v>
      </c>
      <c r="C71" s="1056"/>
      <c r="D71" s="1056"/>
    </row>
    <row r="72" spans="2:4" ht="15">
      <c r="B72" s="1006" t="s">
        <v>147</v>
      </c>
      <c r="C72" s="995">
        <v>-39727</v>
      </c>
      <c r="D72" s="995">
        <v>-102812</v>
      </c>
    </row>
    <row r="73" spans="2:4" ht="15" hidden="1">
      <c r="B73" s="1006"/>
      <c r="C73" s="995">
        <v>0</v>
      </c>
      <c r="D73" s="995">
        <v>0</v>
      </c>
    </row>
    <row r="74" spans="2:4" ht="15" hidden="1">
      <c r="B74" s="1006"/>
      <c r="C74" s="995">
        <v>0</v>
      </c>
      <c r="D74" s="995">
        <v>0</v>
      </c>
    </row>
    <row r="75" spans="2:4" ht="15">
      <c r="B75" s="1006" t="s">
        <v>148</v>
      </c>
      <c r="C75" s="995">
        <v>-1652051</v>
      </c>
      <c r="D75" s="995">
        <v>-1422976</v>
      </c>
    </row>
    <row r="76" spans="2:4" ht="15" customHeight="1">
      <c r="B76" s="1006" t="s">
        <v>149</v>
      </c>
      <c r="C76" s="995">
        <v>0</v>
      </c>
      <c r="D76" s="995">
        <v>-911450</v>
      </c>
    </row>
    <row r="77" spans="2:4" ht="15" customHeight="1">
      <c r="B77" s="1006" t="s">
        <v>809</v>
      </c>
      <c r="C77" s="995">
        <v>2066</v>
      </c>
      <c r="D77" s="995">
        <v>0</v>
      </c>
    </row>
    <row r="78" spans="2:4" ht="15">
      <c r="B78" s="1006" t="s">
        <v>150</v>
      </c>
      <c r="C78" s="995">
        <v>0</v>
      </c>
      <c r="D78" s="995">
        <v>-10780</v>
      </c>
    </row>
    <row r="79" spans="2:4" ht="15">
      <c r="B79" s="1006" t="s">
        <v>151</v>
      </c>
      <c r="C79" s="995">
        <v>37129</v>
      </c>
      <c r="D79" s="995">
        <v>0</v>
      </c>
    </row>
    <row r="80" spans="2:4" ht="15">
      <c r="B80" s="1006" t="s">
        <v>152</v>
      </c>
      <c r="C80" s="995">
        <v>-82954</v>
      </c>
      <c r="D80" s="995">
        <v>-148152</v>
      </c>
    </row>
    <row r="81" spans="2:4" ht="15" customHeight="1">
      <c r="B81" s="1006" t="s">
        <v>838</v>
      </c>
      <c r="C81" s="995">
        <v>10357</v>
      </c>
      <c r="D81" s="995">
        <v>0</v>
      </c>
    </row>
    <row r="82" spans="2:4" ht="15">
      <c r="B82" s="1006" t="s">
        <v>153</v>
      </c>
      <c r="C82" s="995">
        <v>-9923</v>
      </c>
      <c r="D82" s="995">
        <v>-6107</v>
      </c>
    </row>
    <row r="83" spans="2:4" ht="15">
      <c r="B83" s="999"/>
      <c r="C83" s="995"/>
      <c r="D83" s="995"/>
    </row>
    <row r="84" spans="2:4" ht="15">
      <c r="B84" s="996" t="s">
        <v>154</v>
      </c>
      <c r="C84" s="995">
        <v>-1735103</v>
      </c>
      <c r="D84" s="995">
        <v>-2602277</v>
      </c>
    </row>
    <row r="85" spans="2:4" ht="15">
      <c r="B85" s="1003" t="s">
        <v>155</v>
      </c>
      <c r="C85" s="995">
        <v>608713</v>
      </c>
      <c r="D85" s="995">
        <v>-24156</v>
      </c>
    </row>
    <row r="86" spans="2:4" ht="15">
      <c r="B86" s="990" t="s">
        <v>156</v>
      </c>
      <c r="C86" s="1001">
        <v>-1126390</v>
      </c>
      <c r="D86" s="1001">
        <v>-2626433</v>
      </c>
    </row>
    <row r="87" spans="2:4" ht="15">
      <c r="B87" s="999"/>
      <c r="C87" s="1001"/>
      <c r="D87" s="1001"/>
    </row>
    <row r="88" spans="2:4" ht="15">
      <c r="B88" s="1056" t="s">
        <v>157</v>
      </c>
      <c r="C88" s="1056"/>
      <c r="D88" s="1056"/>
    </row>
    <row r="89" spans="2:4" ht="15" customHeight="1">
      <c r="B89" s="994" t="s">
        <v>810</v>
      </c>
      <c r="C89" s="1007">
        <v>2474</v>
      </c>
      <c r="D89" s="1007">
        <v>45325</v>
      </c>
    </row>
    <row r="90" spans="2:4" ht="15" customHeight="1">
      <c r="B90" s="994" t="s">
        <v>839</v>
      </c>
      <c r="C90" s="1007">
        <v>0</v>
      </c>
      <c r="D90" s="1007">
        <v>-6886</v>
      </c>
    </row>
    <row r="91" spans="2:4" ht="15" customHeight="1">
      <c r="B91" s="994" t="s">
        <v>158</v>
      </c>
      <c r="C91" s="1007">
        <v>2320000</v>
      </c>
      <c r="D91" s="1007">
        <v>2900000</v>
      </c>
    </row>
    <row r="92" spans="2:4" ht="15" customHeight="1">
      <c r="B92" s="994" t="s">
        <v>159</v>
      </c>
      <c r="C92" s="1008">
        <v>-55612</v>
      </c>
      <c r="D92" s="1008">
        <v>-60677</v>
      </c>
    </row>
    <row r="93" spans="2:4" ht="15" customHeight="1">
      <c r="B93" s="996" t="s">
        <v>160</v>
      </c>
      <c r="C93" s="1008">
        <v>-196430</v>
      </c>
      <c r="D93" s="1008">
        <v>-194678</v>
      </c>
    </row>
    <row r="94" spans="2:4" ht="15" customHeight="1">
      <c r="B94" s="996" t="s">
        <v>161</v>
      </c>
      <c r="C94" s="1008">
        <v>-1061675</v>
      </c>
      <c r="D94" s="1008">
        <v>-1174084</v>
      </c>
    </row>
    <row r="95" spans="2:4" ht="15" customHeight="1">
      <c r="B95" s="994" t="s">
        <v>162</v>
      </c>
      <c r="C95" s="1008">
        <v>-54364</v>
      </c>
      <c r="D95" s="1008">
        <v>-51896</v>
      </c>
    </row>
    <row r="96" spans="2:4" ht="15" customHeight="1">
      <c r="B96" s="994" t="s">
        <v>840</v>
      </c>
      <c r="C96" s="1008">
        <v>0</v>
      </c>
      <c r="D96" s="1008">
        <v>2031619</v>
      </c>
    </row>
    <row r="97" spans="2:4" ht="15">
      <c r="B97" s="994" t="s">
        <v>841</v>
      </c>
      <c r="C97" s="1008">
        <v>0</v>
      </c>
      <c r="D97" s="1008">
        <v>-14941</v>
      </c>
    </row>
    <row r="98" spans="2:4" ht="15">
      <c r="B98" s="996" t="s">
        <v>163</v>
      </c>
      <c r="C98" s="1008">
        <v>-586257</v>
      </c>
      <c r="D98" s="1008">
        <v>-335026</v>
      </c>
    </row>
    <row r="99" spans="2:4" ht="15" customHeight="1">
      <c r="B99" s="1009"/>
      <c r="C99" s="1008"/>
      <c r="D99" s="1008"/>
    </row>
    <row r="100" spans="2:4" ht="15" customHeight="1">
      <c r="B100" s="996" t="s">
        <v>164</v>
      </c>
      <c r="C100" s="1008">
        <v>368136</v>
      </c>
      <c r="D100" s="1008">
        <v>3138756</v>
      </c>
    </row>
    <row r="101" spans="2:4" ht="15">
      <c r="B101" s="1003" t="s">
        <v>165</v>
      </c>
      <c r="C101" s="1010">
        <v>-9656</v>
      </c>
      <c r="D101" s="1010">
        <v>158062</v>
      </c>
    </row>
    <row r="102" spans="2:4" ht="15">
      <c r="B102" s="990" t="s">
        <v>166</v>
      </c>
      <c r="C102" s="1001">
        <v>358480</v>
      </c>
      <c r="D102" s="1001">
        <v>3296818</v>
      </c>
    </row>
    <row r="103" spans="2:4" ht="15">
      <c r="B103" s="999"/>
      <c r="C103" s="999"/>
      <c r="D103" s="999"/>
    </row>
    <row r="104" spans="2:4" ht="15">
      <c r="B104" s="990" t="s">
        <v>167</v>
      </c>
      <c r="C104" s="1001">
        <v>1876257</v>
      </c>
      <c r="D104" s="1001">
        <v>3118455</v>
      </c>
    </row>
    <row r="105" spans="2:4" ht="15">
      <c r="B105" s="999"/>
      <c r="C105" s="1007"/>
      <c r="D105" s="1008"/>
    </row>
    <row r="106" spans="2:4" ht="15">
      <c r="B106" s="996" t="s">
        <v>168</v>
      </c>
      <c r="C106" s="1008">
        <v>5634623</v>
      </c>
      <c r="D106" s="1008">
        <v>2678457</v>
      </c>
    </row>
    <row r="107" spans="2:4" ht="15">
      <c r="B107" s="996" t="s">
        <v>169</v>
      </c>
      <c r="C107" s="1008">
        <v>7580218</v>
      </c>
      <c r="D107" s="1008">
        <v>5557791</v>
      </c>
    </row>
    <row r="108" spans="2:4" ht="15">
      <c r="B108" s="996" t="s">
        <v>170</v>
      </c>
      <c r="C108" s="1008">
        <v>-69338</v>
      </c>
      <c r="D108" s="1008">
        <v>239121</v>
      </c>
    </row>
    <row r="109" spans="2:4" ht="15">
      <c r="B109" s="1009"/>
      <c r="C109" s="1011"/>
      <c r="D109" s="1011"/>
    </row>
    <row r="110" spans="2:4" ht="15">
      <c r="B110" s="990" t="s">
        <v>171</v>
      </c>
      <c r="C110" s="1001">
        <v>1876257</v>
      </c>
      <c r="D110" s="1001">
        <v>3118455</v>
      </c>
    </row>
  </sheetData>
  <mergeCells count="3">
    <mergeCell ref="B8:D8"/>
    <mergeCell ref="B71:D71"/>
    <mergeCell ref="B88:D88"/>
  </mergeCells>
  <printOptions horizontalCentered="1"/>
  <pageMargins left="0.23622047244094491" right="0.23622047244094491" top="0.74803149606299213" bottom="0.74803149606299213" header="0.31496062992125984" footer="0.31496062992125984"/>
  <pageSetup paperSize="8" scale="8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5">
    <pageSetUpPr fitToPage="1"/>
  </sheetPr>
  <dimension ref="B4:P46"/>
  <sheetViews>
    <sheetView showGridLines="0" zoomScaleNormal="100" workbookViewId="0">
      <selection activeCell="K40" sqref="K40"/>
    </sheetView>
  </sheetViews>
  <sheetFormatPr defaultColWidth="9.140625" defaultRowHeight="15"/>
  <cols>
    <col min="1" max="1" width="2.85546875" style="1" customWidth="1"/>
    <col min="2" max="2" width="82.85546875" style="1" customWidth="1"/>
    <col min="3" max="4" width="12.85546875" style="1" customWidth="1"/>
    <col min="5" max="5" width="10.7109375" style="1" customWidth="1"/>
    <col min="6" max="7" width="12.85546875" style="1" customWidth="1"/>
    <col min="8" max="8" width="10.7109375" style="1" customWidth="1"/>
    <col min="9" max="9" width="2.42578125" style="1" customWidth="1"/>
    <col min="10" max="16384" width="9.140625" style="1"/>
  </cols>
  <sheetData>
    <row r="4" spans="2:16" ht="35.25" customHeight="1"/>
    <row r="5" spans="2:16">
      <c r="E5" s="53"/>
    </row>
    <row r="6" spans="2:16">
      <c r="B6" s="1057"/>
      <c r="C6" s="1057"/>
      <c r="D6" s="1057"/>
      <c r="G6" s="517"/>
      <c r="H6" s="517" t="s">
        <v>43</v>
      </c>
    </row>
    <row r="7" spans="2:16" ht="31.5" customHeight="1">
      <c r="B7" s="335"/>
      <c r="C7" s="518" t="s">
        <v>817</v>
      </c>
      <c r="D7" s="518" t="s">
        <v>819</v>
      </c>
      <c r="E7" s="519" t="s">
        <v>5</v>
      </c>
      <c r="F7" s="518" t="s">
        <v>821</v>
      </c>
      <c r="G7" s="518" t="s">
        <v>822</v>
      </c>
      <c r="H7" s="519" t="s">
        <v>5</v>
      </c>
      <c r="K7" s="520"/>
      <c r="L7" s="520"/>
      <c r="M7" s="521"/>
      <c r="N7" s="520"/>
      <c r="O7" s="520"/>
      <c r="P7" s="521"/>
    </row>
    <row r="8" spans="2:16" ht="15" customHeight="1">
      <c r="B8" s="612" t="s">
        <v>258</v>
      </c>
      <c r="C8" s="1044">
        <v>1526.7127033199981</v>
      </c>
      <c r="D8" s="1044">
        <v>799.32677223000098</v>
      </c>
      <c r="E8" s="1045">
        <v>90.999820894363424</v>
      </c>
      <c r="F8" s="1044">
        <v>4230.8138243199992</v>
      </c>
      <c r="G8" s="1044">
        <v>3536.2045207400001</v>
      </c>
      <c r="H8" s="1045">
        <v>19.6427921379005</v>
      </c>
    </row>
    <row r="9" spans="2:16" ht="15" customHeight="1">
      <c r="B9" s="1046" t="s">
        <v>172</v>
      </c>
      <c r="C9" s="1047">
        <v>-17.872</v>
      </c>
      <c r="D9" s="1047">
        <v>34.524000000000001</v>
      </c>
      <c r="E9" s="1047">
        <v>-151.76688680338316</v>
      </c>
      <c r="F9" s="1047">
        <v>26.009</v>
      </c>
      <c r="G9" s="1047">
        <v>6.3470000000000004</v>
      </c>
      <c r="H9" s="1047">
        <v>309.78414999212225</v>
      </c>
    </row>
    <row r="10" spans="2:16" ht="15" customHeight="1">
      <c r="B10" s="1046" t="s">
        <v>855</v>
      </c>
      <c r="C10" s="1047">
        <v>-0.53200000000000003</v>
      </c>
      <c r="D10" s="1047">
        <v>-16.077999999999999</v>
      </c>
      <c r="E10" s="1047">
        <v>-96.691130737653936</v>
      </c>
      <c r="F10" s="1047">
        <v>-2.3969999999999998</v>
      </c>
      <c r="G10" s="1047">
        <v>-53.999000000000002</v>
      </c>
      <c r="H10" s="1047">
        <v>-95.561028907942742</v>
      </c>
    </row>
    <row r="11" spans="2:16" ht="15" customHeight="1">
      <c r="B11" s="1046" t="s">
        <v>856</v>
      </c>
      <c r="C11" s="1047">
        <v>18.388000000000002</v>
      </c>
      <c r="D11" s="1047">
        <v>610.05700000000002</v>
      </c>
      <c r="E11" s="1047">
        <v>-96.985855420067296</v>
      </c>
      <c r="F11" s="1047">
        <v>18.388000000000002</v>
      </c>
      <c r="G11" s="1047">
        <v>610.05700000000002</v>
      </c>
      <c r="H11" s="1047">
        <v>-96.985855420067296</v>
      </c>
    </row>
    <row r="12" spans="2:16" ht="15" customHeight="1">
      <c r="B12" s="1046" t="s">
        <v>857</v>
      </c>
      <c r="C12" s="1047">
        <v>-264.43400000000003</v>
      </c>
      <c r="D12" s="1047">
        <v>0</v>
      </c>
      <c r="E12" s="1047">
        <v>0</v>
      </c>
      <c r="F12" s="1047">
        <v>-264.43400000000003</v>
      </c>
      <c r="G12" s="1047">
        <v>0</v>
      </c>
      <c r="H12" s="1047">
        <v>0</v>
      </c>
    </row>
    <row r="13" spans="2:16" ht="15" customHeight="1">
      <c r="B13" s="1046" t="s">
        <v>173</v>
      </c>
      <c r="C13" s="1047">
        <v>0</v>
      </c>
      <c r="D13" s="1047">
        <v>0</v>
      </c>
      <c r="E13" s="1047">
        <v>0</v>
      </c>
      <c r="F13" s="1047">
        <v>0</v>
      </c>
      <c r="G13" s="1047">
        <v>138.173</v>
      </c>
      <c r="H13" s="1047">
        <v>0</v>
      </c>
    </row>
    <row r="14" spans="2:16" ht="15" customHeight="1">
      <c r="B14" s="1046" t="s">
        <v>858</v>
      </c>
      <c r="C14" s="1047">
        <v>0</v>
      </c>
      <c r="D14" s="1047">
        <v>-26.405000000000001</v>
      </c>
      <c r="E14" s="1047">
        <v>0</v>
      </c>
      <c r="F14" s="1047">
        <v>0</v>
      </c>
      <c r="G14" s="1047">
        <v>-26.405000000000001</v>
      </c>
      <c r="H14" s="1047">
        <v>0</v>
      </c>
    </row>
    <row r="15" spans="2:16" ht="15" customHeight="1">
      <c r="B15" s="1046" t="s">
        <v>859</v>
      </c>
      <c r="C15" s="1047">
        <v>20.2</v>
      </c>
      <c r="D15" s="1047">
        <v>37.6</v>
      </c>
      <c r="E15" s="1047">
        <v>-46.4</v>
      </c>
      <c r="F15" s="1047">
        <v>58.558999999999997</v>
      </c>
      <c r="G15" s="1047">
        <v>126.33</v>
      </c>
      <c r="H15" s="1047">
        <v>-53.646006490936436</v>
      </c>
    </row>
    <row r="16" spans="2:16" ht="15" customHeight="1">
      <c r="B16" s="611" t="s">
        <v>860</v>
      </c>
      <c r="C16" s="1044">
        <v>1282.4547033199981</v>
      </c>
      <c r="D16" s="1044">
        <v>1439.0737722300009</v>
      </c>
      <c r="E16" s="1045">
        <v>-10.883324533620298</v>
      </c>
      <c r="F16" s="1044">
        <v>4066.9388243199992</v>
      </c>
      <c r="G16" s="1044">
        <v>4336.7075207400003</v>
      </c>
      <c r="H16" s="1045">
        <v>-6.2205877415032251</v>
      </c>
    </row>
    <row r="17" spans="2:16" ht="15" customHeight="1">
      <c r="B17" s="613" t="s">
        <v>174</v>
      </c>
      <c r="C17" s="1047">
        <v>-63.210000000000015</v>
      </c>
      <c r="D17" s="1047">
        <v>-67.842351690000015</v>
      </c>
      <c r="E17" s="1047">
        <v>-6.8281119014964915</v>
      </c>
      <c r="F17" s="1047">
        <v>-225.398</v>
      </c>
      <c r="G17" s="1047">
        <v>-244.67500000000001</v>
      </c>
      <c r="H17" s="1047">
        <v>-7.8786144886073384</v>
      </c>
    </row>
    <row r="18" spans="2:16" ht="15" customHeight="1">
      <c r="B18" s="1046" t="s">
        <v>861</v>
      </c>
      <c r="C18" s="1047">
        <v>-17.200000000000003</v>
      </c>
      <c r="D18" s="1047">
        <v>-8.296999999999997</v>
      </c>
      <c r="E18" s="1047">
        <v>107.30384476316752</v>
      </c>
      <c r="F18" s="1047">
        <v>-49.5</v>
      </c>
      <c r="G18" s="1047">
        <v>-41.896999999999998</v>
      </c>
      <c r="H18" s="1047">
        <v>18.146884025109202</v>
      </c>
    </row>
    <row r="19" spans="2:16" ht="15" customHeight="1">
      <c r="B19" s="1046" t="s">
        <v>175</v>
      </c>
      <c r="C19" s="1047">
        <v>37.700000000000003</v>
      </c>
      <c r="D19" s="1047">
        <v>28.5</v>
      </c>
      <c r="E19" s="1047">
        <v>32.280701754385973</v>
      </c>
      <c r="F19" s="1047">
        <v>57.6</v>
      </c>
      <c r="G19" s="1047">
        <v>-28.3</v>
      </c>
      <c r="H19" s="1047">
        <v>0</v>
      </c>
    </row>
    <row r="20" spans="2:16">
      <c r="B20" s="611" t="s">
        <v>862</v>
      </c>
      <c r="C20" s="1044">
        <v>1239.7447033199981</v>
      </c>
      <c r="D20" s="1044">
        <v>1391.4344205400009</v>
      </c>
      <c r="E20" s="1045">
        <v>-10.901679229778837</v>
      </c>
      <c r="F20" s="1044">
        <v>3849.640824319999</v>
      </c>
      <c r="G20" s="1044">
        <v>4021.83552074</v>
      </c>
      <c r="H20" s="1045">
        <v>-4.2814952409669367</v>
      </c>
    </row>
    <row r="21" spans="2:16" ht="15.75" customHeight="1">
      <c r="B21" s="66"/>
      <c r="C21" s="518"/>
      <c r="D21" s="518"/>
      <c r="E21" s="519"/>
      <c r="F21" s="518"/>
      <c r="G21" s="518"/>
      <c r="H21" s="519"/>
    </row>
    <row r="22" spans="2:16" ht="16.5" customHeight="1">
      <c r="B22" s="1048"/>
      <c r="C22" s="520"/>
      <c r="D22" s="520"/>
      <c r="E22" s="521"/>
      <c r="F22" s="520"/>
      <c r="G22" s="520"/>
      <c r="H22" s="517" t="s">
        <v>43</v>
      </c>
    </row>
    <row r="23" spans="2:16" ht="31.5" customHeight="1">
      <c r="B23" s="335"/>
      <c r="C23" s="518" t="s">
        <v>817</v>
      </c>
      <c r="D23" s="518" t="s">
        <v>819</v>
      </c>
      <c r="E23" s="519" t="s">
        <v>5</v>
      </c>
      <c r="F23" s="518" t="s">
        <v>821</v>
      </c>
      <c r="G23" s="518" t="s">
        <v>822</v>
      </c>
      <c r="H23" s="519" t="s">
        <v>5</v>
      </c>
      <c r="K23" s="520"/>
      <c r="L23" s="520"/>
      <c r="M23" s="521"/>
      <c r="N23" s="520"/>
      <c r="O23" s="520"/>
      <c r="P23" s="521"/>
    </row>
    <row r="24" spans="2:16" ht="20.100000000000001" customHeight="1">
      <c r="B24" s="67" t="s">
        <v>176</v>
      </c>
      <c r="C24" s="70">
        <v>331192</v>
      </c>
      <c r="D24" s="70">
        <v>264178</v>
      </c>
      <c r="E24" s="71">
        <v>25.366987410003873</v>
      </c>
      <c r="F24" s="70">
        <v>857229</v>
      </c>
      <c r="G24" s="70">
        <v>796450</v>
      </c>
      <c r="H24" s="71">
        <v>7.6312386213823746</v>
      </c>
    </row>
    <row r="25" spans="2:16" ht="14.45" customHeight="1">
      <c r="B25" s="68" t="s">
        <v>177</v>
      </c>
      <c r="C25" s="581">
        <v>205967</v>
      </c>
      <c r="D25" s="581">
        <v>168252</v>
      </c>
      <c r="E25" s="582">
        <v>22.415781090269359</v>
      </c>
      <c r="F25" s="581">
        <v>537453</v>
      </c>
      <c r="G25" s="581">
        <v>367440</v>
      </c>
      <c r="H25" s="582">
        <v>46.269595035924226</v>
      </c>
    </row>
    <row r="26" spans="2:16" ht="14.45" customHeight="1">
      <c r="B26" s="68" t="s">
        <v>178</v>
      </c>
      <c r="C26" s="583">
        <v>62839</v>
      </c>
      <c r="D26" s="583">
        <v>43664</v>
      </c>
      <c r="E26" s="584">
        <v>43.914895566141453</v>
      </c>
      <c r="F26" s="583">
        <v>166016</v>
      </c>
      <c r="G26" s="583">
        <v>156334</v>
      </c>
      <c r="H26" s="584">
        <v>6.1931505622577321</v>
      </c>
    </row>
    <row r="27" spans="2:16" ht="13.5" customHeight="1">
      <c r="B27" s="68" t="s">
        <v>179</v>
      </c>
      <c r="C27" s="583">
        <v>764</v>
      </c>
      <c r="D27" s="583">
        <v>12883</v>
      </c>
      <c r="E27" s="584">
        <v>-94.069704261429791</v>
      </c>
      <c r="F27" s="583">
        <v>17838</v>
      </c>
      <c r="G27" s="583">
        <v>69059</v>
      </c>
      <c r="H27" s="584">
        <v>-74.169912683357708</v>
      </c>
    </row>
    <row r="28" spans="2:16" ht="14.45" customHeight="1">
      <c r="B28" s="68" t="s">
        <v>180</v>
      </c>
      <c r="C28" s="583">
        <v>5281</v>
      </c>
      <c r="D28" s="583">
        <v>9850</v>
      </c>
      <c r="E28" s="584">
        <v>-46.385786802030459</v>
      </c>
      <c r="F28" s="583">
        <v>40795</v>
      </c>
      <c r="G28" s="583">
        <v>55755</v>
      </c>
      <c r="H28" s="584">
        <v>-26.831674289301411</v>
      </c>
    </row>
    <row r="29" spans="2:16" ht="14.45" customHeight="1">
      <c r="B29" s="68" t="s">
        <v>181</v>
      </c>
      <c r="C29" s="583">
        <v>2051</v>
      </c>
      <c r="D29" s="583">
        <v>912</v>
      </c>
      <c r="E29" s="584">
        <v>124.89035087719299</v>
      </c>
      <c r="F29" s="583">
        <v>2625</v>
      </c>
      <c r="G29" s="583">
        <v>14026</v>
      </c>
      <c r="H29" s="584">
        <v>-81.284756880079854</v>
      </c>
    </row>
    <row r="30" spans="2:16" ht="14.45" customHeight="1">
      <c r="B30" s="68" t="s">
        <v>182</v>
      </c>
      <c r="C30" s="583">
        <v>40253</v>
      </c>
      <c r="D30" s="583">
        <v>17421</v>
      </c>
      <c r="E30" s="584">
        <v>131.06021468342806</v>
      </c>
      <c r="F30" s="583">
        <v>58695</v>
      </c>
      <c r="G30" s="583">
        <v>50974</v>
      </c>
      <c r="H30" s="584">
        <v>15.146937654490532</v>
      </c>
    </row>
    <row r="31" spans="2:16" ht="14.45" customHeight="1">
      <c r="B31" s="68" t="s">
        <v>183</v>
      </c>
      <c r="C31" s="583">
        <v>10467</v>
      </c>
      <c r="D31" s="583">
        <v>13115</v>
      </c>
      <c r="E31" s="584">
        <v>-20.190621425848263</v>
      </c>
      <c r="F31" s="583">
        <v>26724</v>
      </c>
      <c r="G31" s="583">
        <v>41392</v>
      </c>
      <c r="H31" s="584">
        <v>-35.436799381523002</v>
      </c>
    </row>
    <row r="32" spans="2:16" ht="14.45" customHeight="1">
      <c r="B32" s="68" t="s">
        <v>184</v>
      </c>
      <c r="C32" s="583">
        <v>17342</v>
      </c>
      <c r="D32" s="583">
        <v>8456</v>
      </c>
      <c r="E32" s="584">
        <v>105.08514664143802</v>
      </c>
      <c r="F32" s="583">
        <v>42046</v>
      </c>
      <c r="G32" s="583">
        <v>71335</v>
      </c>
      <c r="H32" s="584">
        <v>-41.058386486297053</v>
      </c>
    </row>
    <row r="33" spans="2:8" ht="14.45" customHeight="1">
      <c r="B33" s="480" t="s">
        <v>185</v>
      </c>
      <c r="C33" s="583">
        <v>-13772</v>
      </c>
      <c r="D33" s="583">
        <v>-10375</v>
      </c>
      <c r="E33" s="584">
        <v>32.742168674698789</v>
      </c>
      <c r="F33" s="583">
        <v>-34963</v>
      </c>
      <c r="G33" s="583">
        <v>-29865</v>
      </c>
      <c r="H33" s="584">
        <v>17.070149003850666</v>
      </c>
    </row>
    <row r="34" spans="2:8" ht="20.100000000000001" customHeight="1">
      <c r="B34" s="69" t="s">
        <v>186</v>
      </c>
      <c r="C34" s="70">
        <v>-553570</v>
      </c>
      <c r="D34" s="70">
        <v>-586988</v>
      </c>
      <c r="E34" s="71">
        <v>-5.6931317164916511</v>
      </c>
      <c r="F34" s="70">
        <v>-1637466</v>
      </c>
      <c r="G34" s="70">
        <v>-1695739</v>
      </c>
      <c r="H34" s="71">
        <v>-3.4364368573229775</v>
      </c>
    </row>
    <row r="35" spans="2:8" ht="14.45" customHeight="1">
      <c r="B35" s="828" t="s">
        <v>187</v>
      </c>
      <c r="C35" s="581">
        <v>-419198</v>
      </c>
      <c r="D35" s="581">
        <v>-442960</v>
      </c>
      <c r="E35" s="582">
        <v>-5.3643669857323495</v>
      </c>
      <c r="F35" s="581">
        <v>-1251890</v>
      </c>
      <c r="G35" s="581">
        <v>-1355043</v>
      </c>
      <c r="H35" s="582">
        <v>-7.6125259493610153</v>
      </c>
    </row>
    <row r="36" spans="2:8" ht="14.45" customHeight="1">
      <c r="B36" s="829" t="s">
        <v>190</v>
      </c>
      <c r="C36" s="583">
        <v>-35722</v>
      </c>
      <c r="D36" s="583">
        <v>-33441</v>
      </c>
      <c r="E36" s="584">
        <v>6.8209682724798881</v>
      </c>
      <c r="F36" s="583">
        <v>-107907</v>
      </c>
      <c r="G36" s="583">
        <v>-101224</v>
      </c>
      <c r="H36" s="584">
        <v>6.6021892041413066</v>
      </c>
    </row>
    <row r="37" spans="2:8" ht="14.45" customHeight="1">
      <c r="B37" s="829" t="s">
        <v>181</v>
      </c>
      <c r="C37" s="583">
        <v>-5674</v>
      </c>
      <c r="D37" s="583">
        <v>-6073</v>
      </c>
      <c r="E37" s="584">
        <v>-6.5700642186728109</v>
      </c>
      <c r="F37" s="583">
        <v>-20000</v>
      </c>
      <c r="G37" s="583">
        <v>-7785</v>
      </c>
      <c r="H37" s="584">
        <v>156.90430314707774</v>
      </c>
    </row>
    <row r="38" spans="2:8" ht="14.45" customHeight="1">
      <c r="B38" s="829" t="s">
        <v>191</v>
      </c>
      <c r="C38" s="583">
        <v>0</v>
      </c>
      <c r="D38" s="583">
        <v>-69496</v>
      </c>
      <c r="E38" s="584">
        <v>0</v>
      </c>
      <c r="F38" s="583">
        <v>-27812</v>
      </c>
      <c r="G38" s="583">
        <v>-70754</v>
      </c>
      <c r="H38" s="584">
        <v>-60.691975012013458</v>
      </c>
    </row>
    <row r="39" spans="2:8" ht="14.45" customHeight="1">
      <c r="B39" s="829" t="s">
        <v>180</v>
      </c>
      <c r="C39" s="583">
        <v>0</v>
      </c>
      <c r="D39" s="583">
        <v>-845</v>
      </c>
      <c r="E39" s="584">
        <v>0</v>
      </c>
      <c r="F39" s="583">
        <v>-33027</v>
      </c>
      <c r="G39" s="583">
        <v>-3774</v>
      </c>
      <c r="H39" s="584">
        <v>0</v>
      </c>
    </row>
    <row r="40" spans="2:8" ht="14.45" customHeight="1">
      <c r="B40" s="829" t="s">
        <v>192</v>
      </c>
      <c r="C40" s="583">
        <v>-5608</v>
      </c>
      <c r="D40" s="583">
        <v>-6604</v>
      </c>
      <c r="E40" s="584">
        <v>-15.081768625075709</v>
      </c>
      <c r="F40" s="583">
        <v>-16723</v>
      </c>
      <c r="G40" s="583">
        <v>-20155</v>
      </c>
      <c r="H40" s="584">
        <v>-17.028032746216816</v>
      </c>
    </row>
    <row r="41" spans="2:8" ht="14.45" customHeight="1">
      <c r="B41" s="829" t="s">
        <v>193</v>
      </c>
      <c r="C41" s="583">
        <v>-6647</v>
      </c>
      <c r="D41" s="583">
        <v>-10127</v>
      </c>
      <c r="E41" s="584">
        <v>-34.363582502221782</v>
      </c>
      <c r="F41" s="583">
        <v>-21110</v>
      </c>
      <c r="G41" s="583">
        <v>-31006</v>
      </c>
      <c r="H41" s="584">
        <v>-31.916403276785143</v>
      </c>
    </row>
    <row r="42" spans="2:8" ht="14.45" customHeight="1">
      <c r="B42" s="829" t="s">
        <v>194</v>
      </c>
      <c r="C42" s="583">
        <v>-5097</v>
      </c>
      <c r="D42" s="583">
        <v>-5617</v>
      </c>
      <c r="E42" s="584">
        <v>-9.2576108242834252</v>
      </c>
      <c r="F42" s="583">
        <v>-19877</v>
      </c>
      <c r="G42" s="583">
        <v>-17259</v>
      </c>
      <c r="H42" s="584">
        <v>15.168897386870617</v>
      </c>
    </row>
    <row r="43" spans="2:8" ht="14.45" customHeight="1">
      <c r="B43" s="829" t="s">
        <v>188</v>
      </c>
      <c r="C43" s="583">
        <v>-39642</v>
      </c>
      <c r="D43" s="583">
        <v>0</v>
      </c>
      <c r="E43" s="584">
        <v>0</v>
      </c>
      <c r="F43" s="583">
        <v>-70988</v>
      </c>
      <c r="G43" s="583">
        <v>0</v>
      </c>
      <c r="H43" s="584">
        <v>0</v>
      </c>
    </row>
    <row r="44" spans="2:8" ht="14.45" customHeight="1">
      <c r="B44" s="830" t="s">
        <v>195</v>
      </c>
      <c r="C44" s="583">
        <v>-14326</v>
      </c>
      <c r="D44" s="583">
        <v>-14279</v>
      </c>
      <c r="E44" s="584">
        <v>0.32915470271026592</v>
      </c>
      <c r="F44" s="583">
        <v>-41747</v>
      </c>
      <c r="G44" s="583">
        <v>-29701</v>
      </c>
      <c r="H44" s="584">
        <v>40.557556984613321</v>
      </c>
    </row>
    <row r="45" spans="2:8" ht="14.45" customHeight="1">
      <c r="B45" s="68" t="s">
        <v>189</v>
      </c>
      <c r="C45" s="583">
        <v>-21656</v>
      </c>
      <c r="D45" s="583">
        <v>2454</v>
      </c>
      <c r="E45" s="584">
        <v>0</v>
      </c>
      <c r="F45" s="583">
        <v>-26385</v>
      </c>
      <c r="G45" s="583">
        <v>-59038</v>
      </c>
      <c r="H45" s="584">
        <v>-55.308445408042274</v>
      </c>
    </row>
    <row r="46" spans="2:8" ht="19.5" customHeight="1">
      <c r="B46" s="72" t="s">
        <v>196</v>
      </c>
      <c r="C46" s="70">
        <v>-222378</v>
      </c>
      <c r="D46" s="70">
        <v>-322810</v>
      </c>
      <c r="E46" s="71">
        <v>-31.111799510548</v>
      </c>
      <c r="F46" s="70">
        <v>-780237</v>
      </c>
      <c r="G46" s="70">
        <v>-899289</v>
      </c>
      <c r="H46" s="71">
        <v>-13.238458382121877</v>
      </c>
    </row>
  </sheetData>
  <mergeCells count="1">
    <mergeCell ref="B6:D6"/>
  </mergeCells>
  <pageMargins left="0.25" right="0.25" top="0.75" bottom="0.75" header="0.3" footer="0.3"/>
  <pageSetup paperSize="9" scale="6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6">
    <pageSetUpPr fitToPage="1"/>
  </sheetPr>
  <dimension ref="B4:N41"/>
  <sheetViews>
    <sheetView topLeftCell="A10" zoomScale="80" zoomScaleNormal="80" workbookViewId="0">
      <selection activeCell="N25" sqref="N25"/>
    </sheetView>
  </sheetViews>
  <sheetFormatPr defaultColWidth="9.140625" defaultRowHeight="15"/>
  <cols>
    <col min="1" max="1" width="3.5703125" style="1" customWidth="1"/>
    <col min="2" max="2" width="36.85546875" style="1" customWidth="1"/>
    <col min="3" max="3" width="14.85546875" style="1" customWidth="1"/>
    <col min="4" max="5" width="15.140625" style="1" customWidth="1"/>
    <col min="6" max="6" width="14.42578125" style="1" customWidth="1"/>
    <col min="7" max="9" width="15.28515625" style="1" customWidth="1"/>
    <col min="10" max="10" width="14" style="1" customWidth="1"/>
    <col min="11" max="11" width="2.85546875" style="1" customWidth="1"/>
    <col min="12" max="12" width="15.28515625" style="1" customWidth="1"/>
    <col min="13" max="13" width="14" style="1" customWidth="1"/>
    <col min="14" max="16384" width="9.140625" style="1"/>
  </cols>
  <sheetData>
    <row r="4" spans="2:14" ht="35.25" customHeight="1"/>
    <row r="6" spans="2:14">
      <c r="B6" s="36"/>
      <c r="C6" s="37"/>
      <c r="D6" s="37"/>
      <c r="J6" s="259" t="s">
        <v>43</v>
      </c>
    </row>
    <row r="7" spans="2:14" ht="31.5" customHeight="1">
      <c r="B7" s="438" t="s">
        <v>197</v>
      </c>
      <c r="C7" s="438"/>
      <c r="D7" s="305"/>
      <c r="E7" s="518" t="s">
        <v>817</v>
      </c>
      <c r="F7" s="518" t="s">
        <v>819</v>
      </c>
      <c r="G7" s="519" t="s">
        <v>5</v>
      </c>
      <c r="H7" s="518" t="s">
        <v>821</v>
      </c>
      <c r="I7" s="518" t="s">
        <v>822</v>
      </c>
      <c r="J7" s="519" t="s">
        <v>5</v>
      </c>
    </row>
    <row r="8" spans="2:14">
      <c r="B8" s="32" t="s">
        <v>198</v>
      </c>
      <c r="C8" s="73"/>
      <c r="D8" s="73"/>
      <c r="E8" s="73">
        <v>57344</v>
      </c>
      <c r="F8" s="73">
        <v>61965</v>
      </c>
      <c r="G8" s="614">
        <v>-7.4574356491567855</v>
      </c>
      <c r="H8" s="73">
        <v>211365</v>
      </c>
      <c r="I8" s="73">
        <v>227989</v>
      </c>
      <c r="J8" s="614">
        <v>-7.2915798569229251</v>
      </c>
      <c r="L8" s="1030"/>
      <c r="M8" s="1030"/>
      <c r="N8" s="1031"/>
    </row>
    <row r="9" spans="2:14">
      <c r="B9" s="481" t="s">
        <v>199</v>
      </c>
      <c r="C9" s="482"/>
      <c r="D9" s="482"/>
      <c r="E9" s="482">
        <v>3656</v>
      </c>
      <c r="F9" s="482">
        <v>1921</v>
      </c>
      <c r="G9" s="483">
        <v>90.317542946382105</v>
      </c>
      <c r="H9" s="482">
        <v>-1189</v>
      </c>
      <c r="I9" s="482">
        <v>-604</v>
      </c>
      <c r="J9" s="483">
        <v>96.854304635761594</v>
      </c>
      <c r="L9" s="1032"/>
      <c r="M9" s="1032"/>
      <c r="N9" s="1033"/>
    </row>
    <row r="10" spans="2:14">
      <c r="B10" s="484" t="s">
        <v>200</v>
      </c>
      <c r="C10" s="485"/>
      <c r="D10" s="485"/>
      <c r="E10" s="485">
        <v>2700</v>
      </c>
      <c r="F10" s="485">
        <v>2678</v>
      </c>
      <c r="G10" s="486">
        <v>0.82150858849887598</v>
      </c>
      <c r="H10" s="485">
        <v>9113</v>
      </c>
      <c r="I10" s="485">
        <v>9409</v>
      </c>
      <c r="J10" s="486">
        <v>-3.1459241152088424</v>
      </c>
      <c r="L10" s="1032"/>
      <c r="M10" s="1032"/>
      <c r="N10" s="1032"/>
    </row>
    <row r="11" spans="2:14">
      <c r="B11" s="484" t="s">
        <v>201</v>
      </c>
      <c r="C11" s="485"/>
      <c r="D11" s="485"/>
      <c r="E11" s="485">
        <v>4600</v>
      </c>
      <c r="F11" s="485">
        <v>4514</v>
      </c>
      <c r="G11" s="486">
        <v>1.9051838723969761</v>
      </c>
      <c r="H11" s="485">
        <v>14364</v>
      </c>
      <c r="I11" s="485">
        <v>19345</v>
      </c>
      <c r="J11" s="486">
        <v>-25.748255363142935</v>
      </c>
      <c r="L11" s="1032"/>
      <c r="M11" s="1032"/>
      <c r="N11" s="1033"/>
    </row>
    <row r="12" spans="2:14">
      <c r="B12" s="484" t="s">
        <v>202</v>
      </c>
      <c r="C12" s="485"/>
      <c r="D12" s="485"/>
      <c r="E12" s="485">
        <v>18007</v>
      </c>
      <c r="F12" s="485">
        <v>18993</v>
      </c>
      <c r="G12" s="486">
        <v>-5.1913863002158722</v>
      </c>
      <c r="H12" s="485">
        <v>65354</v>
      </c>
      <c r="I12" s="485">
        <v>64765</v>
      </c>
      <c r="J12" s="486">
        <v>0.90944182814791663</v>
      </c>
      <c r="L12" s="1032"/>
      <c r="M12" s="1032"/>
      <c r="N12" s="1032"/>
    </row>
    <row r="13" spans="2:14">
      <c r="B13" s="484" t="s">
        <v>203</v>
      </c>
      <c r="C13" s="485"/>
      <c r="D13" s="485"/>
      <c r="E13" s="485">
        <v>12664</v>
      </c>
      <c r="F13" s="485">
        <v>6547</v>
      </c>
      <c r="G13" s="486">
        <v>93.432106308232775</v>
      </c>
      <c r="H13" s="485">
        <v>35199</v>
      </c>
      <c r="I13" s="485">
        <v>25938</v>
      </c>
      <c r="J13" s="486">
        <v>35.704371963913943</v>
      </c>
      <c r="L13" s="1032"/>
      <c r="M13" s="1032"/>
      <c r="N13" s="1032"/>
    </row>
    <row r="14" spans="2:14">
      <c r="B14" s="484" t="s">
        <v>204</v>
      </c>
      <c r="C14" s="485"/>
      <c r="D14" s="485"/>
      <c r="E14" s="485">
        <v>6096</v>
      </c>
      <c r="F14" s="485">
        <v>6029</v>
      </c>
      <c r="G14" s="486">
        <v>1.1112954055398916</v>
      </c>
      <c r="H14" s="485">
        <v>21490</v>
      </c>
      <c r="I14" s="485">
        <v>29652</v>
      </c>
      <c r="J14" s="486">
        <v>-27.525967894239844</v>
      </c>
      <c r="L14" s="1032"/>
      <c r="M14" s="1032"/>
      <c r="N14" s="1032"/>
    </row>
    <row r="15" spans="2:14">
      <c r="B15" s="484" t="s">
        <v>205</v>
      </c>
      <c r="C15" s="485"/>
      <c r="D15" s="485"/>
      <c r="E15" s="485">
        <v>2387</v>
      </c>
      <c r="F15" s="485">
        <v>12356</v>
      </c>
      <c r="G15" s="486">
        <v>-80.681450307542889</v>
      </c>
      <c r="H15" s="485">
        <v>36764</v>
      </c>
      <c r="I15" s="485">
        <v>45401</v>
      </c>
      <c r="J15" s="486">
        <v>-19.023810048236822</v>
      </c>
      <c r="L15" s="1032"/>
      <c r="M15" s="1032"/>
      <c r="N15" s="1032"/>
    </row>
    <row r="16" spans="2:14">
      <c r="B16" s="484" t="s">
        <v>206</v>
      </c>
      <c r="C16" s="485"/>
      <c r="D16" s="485"/>
      <c r="E16" s="485">
        <v>7181</v>
      </c>
      <c r="F16" s="485">
        <v>8836</v>
      </c>
      <c r="G16" s="486">
        <v>-18.730194658216391</v>
      </c>
      <c r="H16" s="485">
        <v>30138</v>
      </c>
      <c r="I16" s="485">
        <v>33764</v>
      </c>
      <c r="J16" s="486">
        <v>-10.739248904158272</v>
      </c>
      <c r="L16" s="1032"/>
      <c r="M16" s="1032"/>
      <c r="N16" s="1032"/>
    </row>
    <row r="17" spans="2:14">
      <c r="B17" s="487" t="s">
        <v>207</v>
      </c>
      <c r="C17" s="488"/>
      <c r="D17" s="488"/>
      <c r="E17" s="488">
        <v>53</v>
      </c>
      <c r="F17" s="488">
        <v>91</v>
      </c>
      <c r="G17" s="489">
        <v>-41.758241758241752</v>
      </c>
      <c r="H17" s="488">
        <v>132</v>
      </c>
      <c r="I17" s="488">
        <v>319</v>
      </c>
      <c r="J17" s="489">
        <v>-58.62068965517242</v>
      </c>
      <c r="L17" s="1032"/>
      <c r="M17" s="1032"/>
      <c r="N17" s="1032"/>
    </row>
    <row r="18" spans="2:14">
      <c r="B18" s="32" t="s">
        <v>208</v>
      </c>
      <c r="C18" s="73"/>
      <c r="D18" s="73"/>
      <c r="E18" s="73">
        <v>5866</v>
      </c>
      <c r="F18" s="73">
        <v>5877</v>
      </c>
      <c r="G18" s="615">
        <v>-0.1871703249957446</v>
      </c>
      <c r="H18" s="73">
        <v>14033</v>
      </c>
      <c r="I18" s="73">
        <v>16686</v>
      </c>
      <c r="J18" s="615">
        <v>-15.899556514443248</v>
      </c>
      <c r="L18" s="1030"/>
      <c r="M18" s="1030"/>
      <c r="N18" s="1030"/>
    </row>
    <row r="19" spans="2:14">
      <c r="B19" s="481" t="s">
        <v>209</v>
      </c>
      <c r="C19" s="482"/>
      <c r="D19" s="482"/>
      <c r="E19" s="493">
        <v>1480</v>
      </c>
      <c r="F19" s="493">
        <v>1673</v>
      </c>
      <c r="G19" s="495">
        <v>-11.536162582187693</v>
      </c>
      <c r="H19" s="493">
        <v>4002</v>
      </c>
      <c r="I19" s="494">
        <v>4191</v>
      </c>
      <c r="J19" s="495">
        <v>-4.5096635647816736</v>
      </c>
      <c r="L19" s="1032"/>
      <c r="M19" s="1032"/>
      <c r="N19" s="1032"/>
    </row>
    <row r="20" spans="2:14">
      <c r="B20" s="484" t="s">
        <v>210</v>
      </c>
      <c r="C20" s="485"/>
      <c r="D20" s="485"/>
      <c r="E20" s="493">
        <v>4386</v>
      </c>
      <c r="F20" s="493">
        <v>4203</v>
      </c>
      <c r="G20" s="495">
        <v>4.3540328336902245</v>
      </c>
      <c r="H20" s="493">
        <v>10033</v>
      </c>
      <c r="I20" s="493">
        <v>12496</v>
      </c>
      <c r="J20" s="495">
        <v>-19.710307298335472</v>
      </c>
      <c r="L20" s="1032"/>
      <c r="M20" s="1032"/>
      <c r="N20" s="1032"/>
    </row>
    <row r="21" spans="2:14" ht="15.75">
      <c r="B21" s="490" t="s">
        <v>211</v>
      </c>
      <c r="C21" s="491"/>
      <c r="D21" s="491"/>
      <c r="E21" s="493">
        <v>0</v>
      </c>
      <c r="F21" s="493">
        <v>1</v>
      </c>
      <c r="G21" s="495">
        <v>0</v>
      </c>
      <c r="H21" s="493">
        <v>-2</v>
      </c>
      <c r="I21" s="493">
        <v>-1</v>
      </c>
      <c r="J21" s="495">
        <v>100</v>
      </c>
      <c r="L21" s="1060"/>
      <c r="M21" s="1060"/>
      <c r="N21" s="1060"/>
    </row>
    <row r="22" spans="2:14">
      <c r="B22" s="38" t="s">
        <v>212</v>
      </c>
      <c r="C22" s="74"/>
      <c r="D22" s="74"/>
      <c r="E22" s="339">
        <v>63210</v>
      </c>
      <c r="F22" s="74">
        <v>67842</v>
      </c>
      <c r="G22" s="334">
        <v>-6.8276289024498116</v>
      </c>
      <c r="H22" s="74">
        <v>225398</v>
      </c>
      <c r="I22" s="74">
        <v>244675</v>
      </c>
      <c r="J22" s="334">
        <v>-7.8786144886073384</v>
      </c>
    </row>
    <row r="23" spans="2:14">
      <c r="B23" s="1058" t="s">
        <v>213</v>
      </c>
      <c r="C23" s="1058"/>
      <c r="D23" s="1058"/>
      <c r="E23" s="1058"/>
    </row>
    <row r="24" spans="2:14">
      <c r="B24" s="504"/>
      <c r="C24" s="504"/>
      <c r="D24" s="504"/>
      <c r="E24" s="504"/>
    </row>
    <row r="25" spans="2:14" ht="28.5" customHeight="1">
      <c r="J25" s="259" t="s">
        <v>43</v>
      </c>
    </row>
    <row r="26" spans="2:14" ht="28.5" customHeight="1">
      <c r="B26" s="226" t="s">
        <v>824</v>
      </c>
      <c r="C26" s="501"/>
      <c r="D26" s="501"/>
      <c r="E26" s="501"/>
      <c r="F26" s="69"/>
      <c r="G26" s="1059" t="s">
        <v>214</v>
      </c>
      <c r="H26" s="1059"/>
      <c r="I26" s="1059" t="s">
        <v>215</v>
      </c>
      <c r="J26" s="1059"/>
    </row>
    <row r="27" spans="2:14">
      <c r="B27" s="492" t="s">
        <v>216</v>
      </c>
      <c r="C27" s="341"/>
      <c r="D27" s="341"/>
      <c r="E27" s="341"/>
      <c r="F27" s="341"/>
      <c r="G27" s="341"/>
      <c r="H27" s="340">
        <v>175556</v>
      </c>
      <c r="I27" s="341"/>
      <c r="J27" s="340">
        <v>47038</v>
      </c>
    </row>
    <row r="28" spans="2:14">
      <c r="B28" s="255" t="s">
        <v>217</v>
      </c>
      <c r="C28" s="502"/>
      <c r="D28" s="502"/>
      <c r="E28" s="502"/>
      <c r="F28" s="342"/>
      <c r="G28" s="342"/>
      <c r="H28" s="342">
        <v>151165</v>
      </c>
      <c r="I28" s="342"/>
      <c r="J28" s="342">
        <v>45054</v>
      </c>
    </row>
    <row r="29" spans="2:14">
      <c r="B29" s="255" t="s">
        <v>218</v>
      </c>
      <c r="C29" s="502"/>
      <c r="D29" s="502"/>
      <c r="E29" s="502"/>
      <c r="F29" s="342"/>
      <c r="G29" s="342"/>
      <c r="H29" s="342">
        <v>50135</v>
      </c>
      <c r="I29" s="342"/>
      <c r="J29" s="342">
        <v>37827</v>
      </c>
    </row>
    <row r="30" spans="2:14">
      <c r="B30" s="255" t="s">
        <v>219</v>
      </c>
      <c r="C30" s="502"/>
      <c r="D30" s="502"/>
      <c r="E30" s="502"/>
      <c r="F30" s="342"/>
      <c r="G30" s="342"/>
      <c r="H30" s="342">
        <v>17377</v>
      </c>
      <c r="I30" s="342"/>
      <c r="J30" s="342">
        <v>28053</v>
      </c>
    </row>
    <row r="31" spans="2:14">
      <c r="B31" s="255" t="s">
        <v>220</v>
      </c>
      <c r="C31" s="502"/>
      <c r="D31" s="502"/>
      <c r="E31" s="502"/>
      <c r="F31" s="343"/>
      <c r="G31" s="343"/>
      <c r="H31" s="343">
        <v>23.03</v>
      </c>
      <c r="I31" s="343"/>
      <c r="J31" s="343">
        <v>35.770000000000003</v>
      </c>
    </row>
    <row r="32" spans="2:14">
      <c r="B32" s="304" t="s">
        <v>221</v>
      </c>
      <c r="C32" s="503"/>
      <c r="D32" s="503"/>
      <c r="E32" s="503"/>
      <c r="F32" s="344"/>
      <c r="G32" s="344"/>
      <c r="H32" s="344">
        <v>34814</v>
      </c>
      <c r="I32" s="344"/>
      <c r="J32" s="344">
        <v>16114</v>
      </c>
    </row>
    <row r="33" spans="2:10" ht="28.5" customHeight="1">
      <c r="B33" s="269"/>
      <c r="C33" s="336"/>
      <c r="D33" s="336"/>
      <c r="E33" s="336"/>
      <c r="F33" s="336"/>
      <c r="G33" s="337"/>
      <c r="H33" s="336"/>
      <c r="I33" s="336"/>
      <c r="J33" s="259" t="s">
        <v>43</v>
      </c>
    </row>
    <row r="34" spans="2:10" ht="36" customHeight="1">
      <c r="B34" s="226" t="s">
        <v>825</v>
      </c>
      <c r="C34" s="226" t="s">
        <v>222</v>
      </c>
      <c r="D34" s="226" t="s">
        <v>223</v>
      </c>
      <c r="E34" s="226" t="s">
        <v>224</v>
      </c>
      <c r="F34" s="69" t="s">
        <v>225</v>
      </c>
      <c r="G34" s="69" t="s">
        <v>226</v>
      </c>
      <c r="H34" s="69" t="s">
        <v>227</v>
      </c>
      <c r="I34" s="69" t="s">
        <v>228</v>
      </c>
      <c r="J34" s="69" t="s">
        <v>229</v>
      </c>
    </row>
    <row r="35" spans="2:10">
      <c r="B35" s="492" t="s">
        <v>216</v>
      </c>
      <c r="C35" s="616">
        <v>237555</v>
      </c>
      <c r="D35" s="616">
        <v>345586</v>
      </c>
      <c r="E35" s="616">
        <v>619605</v>
      </c>
      <c r="F35" s="616">
        <v>3022708</v>
      </c>
      <c r="G35" s="616">
        <v>1663747</v>
      </c>
      <c r="H35" s="616">
        <v>2084031</v>
      </c>
      <c r="I35" s="616">
        <v>3750192</v>
      </c>
      <c r="J35" s="616">
        <v>1845650</v>
      </c>
    </row>
    <row r="36" spans="2:10">
      <c r="B36" s="255" t="s">
        <v>217</v>
      </c>
      <c r="C36" s="617">
        <v>237334</v>
      </c>
      <c r="D36" s="617">
        <v>281644</v>
      </c>
      <c r="E36" s="617">
        <v>435435</v>
      </c>
      <c r="F36" s="617">
        <v>2100980</v>
      </c>
      <c r="G36" s="617">
        <v>1076087</v>
      </c>
      <c r="H36" s="617">
        <v>1272743</v>
      </c>
      <c r="I36" s="617">
        <v>1386843</v>
      </c>
      <c r="J36" s="617">
        <v>988182</v>
      </c>
    </row>
    <row r="37" spans="2:10">
      <c r="B37" s="255" t="s">
        <v>218</v>
      </c>
      <c r="C37" s="618">
        <v>0</v>
      </c>
      <c r="D37" s="617">
        <v>26521</v>
      </c>
      <c r="E37" s="617">
        <v>43377</v>
      </c>
      <c r="F37" s="617">
        <v>223769</v>
      </c>
      <c r="G37" s="617">
        <v>132360</v>
      </c>
      <c r="H37" s="617">
        <v>169514</v>
      </c>
      <c r="I37" s="617">
        <v>280342</v>
      </c>
      <c r="J37" s="617">
        <v>126689</v>
      </c>
    </row>
    <row r="38" spans="2:10">
      <c r="B38" s="255" t="s">
        <v>219</v>
      </c>
      <c r="C38" s="617">
        <v>-2526</v>
      </c>
      <c r="D38" s="617">
        <v>18599</v>
      </c>
      <c r="E38" s="617">
        <v>29314</v>
      </c>
      <c r="F38" s="617">
        <v>133375</v>
      </c>
      <c r="G38" s="617">
        <v>71834</v>
      </c>
      <c r="H38" s="617">
        <v>87713</v>
      </c>
      <c r="I38" s="617">
        <v>73382</v>
      </c>
      <c r="J38" s="617">
        <v>61504</v>
      </c>
    </row>
    <row r="39" spans="2:10">
      <c r="B39" s="255" t="s">
        <v>220</v>
      </c>
      <c r="C39" s="619">
        <v>49</v>
      </c>
      <c r="D39" s="619">
        <v>49</v>
      </c>
      <c r="E39" s="619">
        <v>49</v>
      </c>
      <c r="F39" s="619">
        <v>49</v>
      </c>
      <c r="G39" s="619">
        <v>49</v>
      </c>
      <c r="H39" s="619">
        <v>24.5</v>
      </c>
      <c r="I39" s="619">
        <v>50.1</v>
      </c>
      <c r="J39" s="619">
        <v>49</v>
      </c>
    </row>
    <row r="40" spans="2:10">
      <c r="B40" s="304" t="s">
        <v>221</v>
      </c>
      <c r="C40" s="620">
        <v>116295</v>
      </c>
      <c r="D40" s="620">
        <v>138005</v>
      </c>
      <c r="E40" s="620">
        <v>213362</v>
      </c>
      <c r="F40" s="620">
        <v>1029479</v>
      </c>
      <c r="G40" s="620">
        <v>527282</v>
      </c>
      <c r="H40" s="620">
        <v>311822</v>
      </c>
      <c r="I40" s="620">
        <v>694808</v>
      </c>
      <c r="J40" s="620">
        <v>484208</v>
      </c>
    </row>
    <row r="41" spans="2:10">
      <c r="B41" s="1" t="s">
        <v>230</v>
      </c>
    </row>
  </sheetData>
  <mergeCells count="4">
    <mergeCell ref="B23:E23"/>
    <mergeCell ref="G26:H26"/>
    <mergeCell ref="I26:J26"/>
    <mergeCell ref="L21:N21"/>
  </mergeCells>
  <printOptions horizontalCentered="1"/>
  <pageMargins left="0.23622047244094491" right="0.23622047244094491" top="0.74803149606299213" bottom="0.74803149606299213" header="0.31496062992125984" footer="0.31496062992125984"/>
  <pageSetup paperSize="9" scale="6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5">
    <pageSetUpPr fitToPage="1"/>
  </sheetPr>
  <dimension ref="B4:L36"/>
  <sheetViews>
    <sheetView zoomScale="85" zoomScaleNormal="85" workbookViewId="0">
      <selection activeCell="N36" sqref="N36"/>
    </sheetView>
  </sheetViews>
  <sheetFormatPr defaultColWidth="9.140625" defaultRowHeight="15"/>
  <cols>
    <col min="1" max="1" width="2.5703125" style="1" customWidth="1"/>
    <col min="2" max="2" width="34.140625" style="1" customWidth="1"/>
    <col min="3" max="3" width="15.5703125" style="1" customWidth="1"/>
    <col min="4" max="11" width="12.7109375" style="1" customWidth="1"/>
    <col min="12" max="12" width="2.7109375" style="1" customWidth="1"/>
    <col min="13" max="16384" width="9.140625" style="1"/>
  </cols>
  <sheetData>
    <row r="4" spans="2:12" ht="35.25" customHeight="1"/>
    <row r="6" spans="2:12">
      <c r="K6" s="510"/>
    </row>
    <row r="7" spans="2:12" ht="33" customHeight="1">
      <c r="B7" s="1061" t="s">
        <v>827</v>
      </c>
      <c r="C7" s="1061"/>
      <c r="D7" s="1061"/>
      <c r="E7" s="1061"/>
      <c r="F7" s="1061"/>
      <c r="G7" s="1061"/>
      <c r="H7" s="1061"/>
      <c r="I7" s="1061"/>
      <c r="J7" s="1061"/>
      <c r="K7" s="1061"/>
    </row>
    <row r="8" spans="2:12">
      <c r="B8" s="831"/>
      <c r="C8" s="831"/>
      <c r="D8" s="831"/>
      <c r="E8" s="831"/>
      <c r="F8" s="831"/>
      <c r="G8" s="831"/>
      <c r="H8" s="831"/>
      <c r="I8" s="831"/>
      <c r="J8" s="831"/>
      <c r="K8" s="832" t="s">
        <v>231</v>
      </c>
      <c r="L8" s="511"/>
    </row>
    <row r="9" spans="2:12">
      <c r="B9" s="833" t="s">
        <v>232</v>
      </c>
      <c r="C9" s="833" t="s">
        <v>233</v>
      </c>
      <c r="D9" s="833" t="s">
        <v>234</v>
      </c>
      <c r="E9" s="833" t="s">
        <v>235</v>
      </c>
      <c r="F9" s="833" t="s">
        <v>234</v>
      </c>
      <c r="G9" s="833" t="s">
        <v>236</v>
      </c>
      <c r="H9" s="833" t="s">
        <v>234</v>
      </c>
      <c r="I9" s="833" t="s">
        <v>237</v>
      </c>
      <c r="J9" s="833" t="s">
        <v>96</v>
      </c>
      <c r="K9" s="833" t="s">
        <v>234</v>
      </c>
      <c r="L9" s="512"/>
    </row>
    <row r="10" spans="2:12">
      <c r="B10" s="834" t="s">
        <v>238</v>
      </c>
      <c r="C10" s="835">
        <v>358562.50900000002</v>
      </c>
      <c r="D10" s="836">
        <v>0.27574371225526728</v>
      </c>
      <c r="E10" s="835">
        <v>0</v>
      </c>
      <c r="F10" s="837">
        <v>0</v>
      </c>
      <c r="G10" s="835">
        <v>116081.402</v>
      </c>
      <c r="H10" s="838">
        <v>6.9123433978330706E-2</v>
      </c>
      <c r="I10" s="835" t="s">
        <v>239</v>
      </c>
      <c r="J10" s="835">
        <v>474643.91100000002</v>
      </c>
      <c r="K10" s="838">
        <v>0.15912639997700959</v>
      </c>
      <c r="L10" s="513"/>
    </row>
    <row r="11" spans="2:12">
      <c r="B11" s="839" t="s">
        <v>240</v>
      </c>
      <c r="C11" s="840">
        <v>131161.56200000001</v>
      </c>
      <c r="D11" s="841">
        <v>0.10086658561137912</v>
      </c>
      <c r="E11" s="840">
        <v>0</v>
      </c>
      <c r="F11" s="842">
        <v>0</v>
      </c>
      <c r="G11" s="840">
        <v>524646.24800000002</v>
      </c>
      <c r="H11" s="843">
        <v>0.31241309685083679</v>
      </c>
      <c r="I11" s="840">
        <v>0</v>
      </c>
      <c r="J11" s="840">
        <v>655807.81000000006</v>
      </c>
      <c r="K11" s="843">
        <v>0.21986237148232735</v>
      </c>
      <c r="L11" s="513"/>
    </row>
    <row r="12" spans="2:12">
      <c r="B12" s="839" t="s">
        <v>241</v>
      </c>
      <c r="C12" s="844">
        <v>807503.33200000005</v>
      </c>
      <c r="D12" s="843">
        <v>0.6209906524950648</v>
      </c>
      <c r="E12" s="844">
        <v>705</v>
      </c>
      <c r="F12" s="843">
        <v>0.22538363171355499</v>
      </c>
      <c r="G12" s="844">
        <v>1037645.3050000001</v>
      </c>
      <c r="H12" s="843">
        <v>0.61789059657543022</v>
      </c>
      <c r="I12" s="844">
        <v>0</v>
      </c>
      <c r="J12" s="844">
        <v>1845854.0560000001</v>
      </c>
      <c r="K12" s="843">
        <v>0.61883046217829063</v>
      </c>
      <c r="L12" s="513"/>
    </row>
    <row r="13" spans="2:12">
      <c r="B13" s="845" t="s">
        <v>242</v>
      </c>
      <c r="C13" s="846">
        <v>791447.24399999995</v>
      </c>
      <c r="D13" s="847">
        <v>0.6086431114156452</v>
      </c>
      <c r="E13" s="846">
        <v>705</v>
      </c>
      <c r="F13" s="847">
        <v>0.22538363171355499</v>
      </c>
      <c r="G13" s="846">
        <v>948475.88199999998</v>
      </c>
      <c r="H13" s="847">
        <v>0.56479254109513588</v>
      </c>
      <c r="I13" s="846">
        <v>0</v>
      </c>
      <c r="J13" s="846">
        <v>1740628.5449999999</v>
      </c>
      <c r="K13" s="847">
        <v>0.58355315984043077</v>
      </c>
      <c r="L13" s="513"/>
    </row>
    <row r="14" spans="2:12">
      <c r="B14" s="845" t="s">
        <v>243</v>
      </c>
      <c r="C14" s="848">
        <v>15847.620999999999</v>
      </c>
      <c r="D14" s="849">
        <v>1.2187224640807414E-2</v>
      </c>
      <c r="E14" s="848">
        <v>0</v>
      </c>
      <c r="F14" s="842">
        <v>0</v>
      </c>
      <c r="G14" s="848">
        <v>87520.08</v>
      </c>
      <c r="H14" s="847">
        <v>5.2115914930612413E-2</v>
      </c>
      <c r="I14" s="848">
        <v>0</v>
      </c>
      <c r="J14" s="846">
        <v>103367.701</v>
      </c>
      <c r="K14" s="847">
        <v>3.465446359435112E-2</v>
      </c>
      <c r="L14" s="513"/>
    </row>
    <row r="15" spans="2:12">
      <c r="B15" s="845" t="s">
        <v>244</v>
      </c>
      <c r="C15" s="848">
        <v>208.46700000000001</v>
      </c>
      <c r="D15" s="849">
        <v>1.6031643861215506E-4</v>
      </c>
      <c r="E15" s="848">
        <v>0</v>
      </c>
      <c r="F15" s="842">
        <v>0</v>
      </c>
      <c r="G15" s="848">
        <v>1649.3430000000001</v>
      </c>
      <c r="H15" s="847">
        <v>9.8214054968186822E-4</v>
      </c>
      <c r="I15" s="848">
        <v>0</v>
      </c>
      <c r="J15" s="846">
        <v>1857.8100000000002</v>
      </c>
      <c r="K15" s="847">
        <v>6.2283874350868519E-4</v>
      </c>
      <c r="L15" s="513"/>
    </row>
    <row r="16" spans="2:12">
      <c r="B16" s="850" t="s">
        <v>245</v>
      </c>
      <c r="C16" s="851">
        <v>3119.8969999999999</v>
      </c>
      <c r="D16" s="852">
        <v>2.3992803459384304E-3</v>
      </c>
      <c r="E16" s="851">
        <v>2423</v>
      </c>
      <c r="F16" s="852">
        <v>0.77461636828644498</v>
      </c>
      <c r="G16" s="851">
        <v>962.33500000000004</v>
      </c>
      <c r="H16" s="852">
        <v>5.7304528280539618E-4</v>
      </c>
      <c r="I16" s="851">
        <v>0</v>
      </c>
      <c r="J16" s="851">
        <v>6504.8130000000001</v>
      </c>
      <c r="K16" s="852">
        <v>2.180766362372342E-3</v>
      </c>
      <c r="L16" s="513"/>
    </row>
    <row r="17" spans="2:12">
      <c r="B17" s="853" t="s">
        <v>96</v>
      </c>
      <c r="C17" s="854">
        <v>1300347</v>
      </c>
      <c r="D17" s="855">
        <v>1</v>
      </c>
      <c r="E17" s="854">
        <v>3128</v>
      </c>
      <c r="F17" s="855">
        <v>1</v>
      </c>
      <c r="G17" s="854">
        <v>1679335</v>
      </c>
      <c r="H17" s="855">
        <v>1</v>
      </c>
      <c r="I17" s="854" t="s">
        <v>239</v>
      </c>
      <c r="J17" s="854">
        <v>2982810.5900000003</v>
      </c>
      <c r="K17" s="855">
        <v>1</v>
      </c>
      <c r="L17" s="514"/>
    </row>
    <row r="18" spans="2:12">
      <c r="B18" s="856" t="s">
        <v>246</v>
      </c>
      <c r="C18" s="857"/>
      <c r="D18" s="858"/>
      <c r="E18" s="857"/>
      <c r="F18" s="858"/>
      <c r="G18" s="857"/>
      <c r="H18" s="857"/>
      <c r="I18" s="858"/>
      <c r="J18" s="857"/>
      <c r="K18" s="858"/>
      <c r="L18" s="514"/>
    </row>
    <row r="19" spans="2:12">
      <c r="B19" s="687" t="s">
        <v>247</v>
      </c>
      <c r="J19" s="63"/>
      <c r="K19" s="511"/>
    </row>
    <row r="36" spans="2:11">
      <c r="B36" s="501"/>
      <c r="C36" s="501"/>
      <c r="D36" s="501"/>
      <c r="E36" s="501"/>
      <c r="F36" s="501"/>
      <c r="G36" s="501"/>
      <c r="H36" s="501"/>
      <c r="I36" s="501"/>
      <c r="J36" s="501"/>
      <c r="K36" s="501"/>
    </row>
  </sheetData>
  <mergeCells count="1">
    <mergeCell ref="B7:K7"/>
  </mergeCells>
  <printOptions horizontalCentered="1"/>
  <pageMargins left="0.23622047244094491" right="0.23622047244094491" top="0.74803149606299213" bottom="0.74803149606299213" header="0.31496062992125984" footer="0.31496062992125984"/>
  <pageSetup paperSize="8" scale="9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7">
    <pageSetUpPr fitToPage="1"/>
  </sheetPr>
  <dimension ref="B4:W40"/>
  <sheetViews>
    <sheetView zoomScale="90" zoomScaleNormal="90" workbookViewId="0">
      <selection activeCell="J1" sqref="J1:J1048576"/>
    </sheetView>
  </sheetViews>
  <sheetFormatPr defaultColWidth="9.140625" defaultRowHeight="15"/>
  <cols>
    <col min="1" max="1" width="2.42578125" style="1" customWidth="1"/>
    <col min="2" max="2" width="50.7109375" style="1" customWidth="1"/>
    <col min="3" max="4" width="12.7109375" style="1" customWidth="1"/>
    <col min="5" max="5" width="10.7109375" style="1" customWidth="1"/>
    <col min="6" max="7" width="12.7109375" style="1" customWidth="1"/>
    <col min="8" max="8" width="10.7109375" style="1" customWidth="1"/>
    <col min="9" max="9" width="2.7109375" style="1" customWidth="1"/>
    <col min="10" max="16384" width="9.140625" style="1"/>
  </cols>
  <sheetData>
    <row r="4" spans="2:23" ht="35.25" customHeight="1"/>
    <row r="6" spans="2:23" ht="15" customHeight="1">
      <c r="B6" s="1062"/>
      <c r="C6" s="1063"/>
      <c r="D6" s="1063"/>
      <c r="E6" s="33"/>
      <c r="H6" s="33" t="s">
        <v>43</v>
      </c>
    </row>
    <row r="7" spans="2:23" ht="30" customHeight="1">
      <c r="B7" s="35" t="s">
        <v>2</v>
      </c>
      <c r="C7" s="518" t="s">
        <v>817</v>
      </c>
      <c r="D7" s="518" t="s">
        <v>819</v>
      </c>
      <c r="E7" s="519" t="s">
        <v>5</v>
      </c>
      <c r="F7" s="518" t="s">
        <v>821</v>
      </c>
      <c r="G7" s="518" t="s">
        <v>822</v>
      </c>
      <c r="H7" s="519" t="s">
        <v>5</v>
      </c>
    </row>
    <row r="8" spans="2:23">
      <c r="B8" s="75" t="s">
        <v>6</v>
      </c>
      <c r="C8" s="688">
        <v>1096920</v>
      </c>
      <c r="D8" s="688">
        <v>1364139</v>
      </c>
      <c r="E8" s="76">
        <v>-19.588839553740488</v>
      </c>
      <c r="F8" s="688">
        <v>3311337</v>
      </c>
      <c r="G8" s="688">
        <v>3902035</v>
      </c>
      <c r="H8" s="76">
        <v>-15.138203527133919</v>
      </c>
      <c r="Q8" s="441"/>
      <c r="R8" s="441"/>
      <c r="S8" s="441"/>
      <c r="T8" s="441"/>
      <c r="U8" s="441"/>
      <c r="V8" s="441"/>
      <c r="W8" s="441"/>
    </row>
    <row r="9" spans="2:23">
      <c r="B9" s="77" t="s">
        <v>8</v>
      </c>
      <c r="C9" s="689">
        <v>866089</v>
      </c>
      <c r="D9" s="689">
        <v>1108787</v>
      </c>
      <c r="E9" s="690">
        <v>-21.888604393810528</v>
      </c>
      <c r="F9" s="689">
        <v>2528737</v>
      </c>
      <c r="G9" s="689">
        <v>3054871</v>
      </c>
      <c r="H9" s="690">
        <v>-17.222789440208764</v>
      </c>
      <c r="Q9" s="441"/>
      <c r="R9" s="441"/>
      <c r="S9" s="441"/>
      <c r="T9" s="441"/>
      <c r="U9" s="441"/>
      <c r="V9" s="441"/>
      <c r="W9" s="441"/>
    </row>
    <row r="10" spans="2:23">
      <c r="B10" s="78" t="s">
        <v>248</v>
      </c>
      <c r="C10" s="689">
        <v>204312</v>
      </c>
      <c r="D10" s="689">
        <v>238372</v>
      </c>
      <c r="E10" s="690">
        <v>-14.288590941889145</v>
      </c>
      <c r="F10" s="689">
        <v>708172</v>
      </c>
      <c r="G10" s="689">
        <v>744147</v>
      </c>
      <c r="H10" s="690">
        <v>-4.8343942796248545</v>
      </c>
      <c r="Q10" s="441"/>
      <c r="R10" s="441"/>
      <c r="S10" s="441"/>
      <c r="T10" s="441"/>
      <c r="U10" s="441"/>
      <c r="V10" s="441"/>
      <c r="W10" s="441"/>
    </row>
    <row r="11" spans="2:23">
      <c r="B11" s="78" t="s">
        <v>10</v>
      </c>
      <c r="C11" s="689">
        <v>19014</v>
      </c>
      <c r="D11" s="689">
        <v>8574</v>
      </c>
      <c r="E11" s="690">
        <v>121.7634709587124</v>
      </c>
      <c r="F11" s="689">
        <v>48888</v>
      </c>
      <c r="G11" s="689">
        <v>80168</v>
      </c>
      <c r="H11" s="690">
        <v>-39.018062069653723</v>
      </c>
      <c r="Q11" s="441"/>
      <c r="R11" s="441"/>
      <c r="S11" s="441"/>
      <c r="T11" s="441"/>
      <c r="U11" s="441"/>
      <c r="V11" s="441"/>
      <c r="W11" s="441"/>
    </row>
    <row r="12" spans="2:23">
      <c r="B12" s="78" t="s">
        <v>13</v>
      </c>
      <c r="C12" s="689">
        <v>7505</v>
      </c>
      <c r="D12" s="689">
        <v>8406</v>
      </c>
      <c r="E12" s="690">
        <v>-10.718534380204614</v>
      </c>
      <c r="F12" s="689">
        <v>25540</v>
      </c>
      <c r="G12" s="689">
        <v>22849</v>
      </c>
      <c r="H12" s="690">
        <v>11.777320670488866</v>
      </c>
      <c r="Q12" s="441"/>
      <c r="R12" s="441"/>
      <c r="S12" s="441"/>
      <c r="T12" s="441"/>
      <c r="U12" s="441"/>
      <c r="V12" s="441"/>
      <c r="W12" s="441"/>
    </row>
    <row r="13" spans="2:23">
      <c r="B13" s="79" t="s">
        <v>14</v>
      </c>
      <c r="C13" s="691">
        <v>-430080</v>
      </c>
      <c r="D13" s="691">
        <v>-938675</v>
      </c>
      <c r="E13" s="692">
        <v>-54.182224944735921</v>
      </c>
      <c r="F13" s="691">
        <v>-1693164</v>
      </c>
      <c r="G13" s="691">
        <v>-2278856</v>
      </c>
      <c r="H13" s="692">
        <v>-25.701141274393823</v>
      </c>
      <c r="Q13" s="441"/>
      <c r="R13" s="441"/>
      <c r="S13" s="441"/>
      <c r="T13" s="441"/>
      <c r="U13" s="441"/>
      <c r="V13" s="441"/>
      <c r="W13" s="441"/>
    </row>
    <row r="14" spans="2:23">
      <c r="B14" s="77" t="s">
        <v>15</v>
      </c>
      <c r="C14" s="689">
        <v>-66075</v>
      </c>
      <c r="D14" s="689">
        <v>-99266</v>
      </c>
      <c r="E14" s="690">
        <v>-33.43642334736969</v>
      </c>
      <c r="F14" s="689">
        <v>-111715</v>
      </c>
      <c r="G14" s="689">
        <v>-171239</v>
      </c>
      <c r="H14" s="690">
        <v>-34.760772954759133</v>
      </c>
      <c r="Q14" s="441"/>
      <c r="R14" s="441"/>
      <c r="S14" s="441"/>
      <c r="T14" s="441"/>
      <c r="U14" s="441"/>
      <c r="V14" s="441"/>
      <c r="W14" s="441"/>
    </row>
    <row r="15" spans="2:23">
      <c r="B15" s="77" t="s">
        <v>249</v>
      </c>
      <c r="C15" s="689">
        <v>-143403</v>
      </c>
      <c r="D15" s="689">
        <v>-146550</v>
      </c>
      <c r="E15" s="690">
        <v>-2.1473899692937559</v>
      </c>
      <c r="F15" s="689">
        <v>-438291</v>
      </c>
      <c r="G15" s="689">
        <v>-442346</v>
      </c>
      <c r="H15" s="690">
        <v>-0.91670321422596679</v>
      </c>
      <c r="Q15" s="441"/>
      <c r="R15" s="441"/>
      <c r="S15" s="441"/>
      <c r="T15" s="441"/>
      <c r="U15" s="441"/>
      <c r="V15" s="441"/>
      <c r="W15" s="441"/>
    </row>
    <row r="16" spans="2:23">
      <c r="B16" s="78" t="s">
        <v>17</v>
      </c>
      <c r="C16" s="689">
        <v>-87689</v>
      </c>
      <c r="D16" s="689">
        <v>-276159</v>
      </c>
      <c r="E16" s="690">
        <v>-68.246915726085334</v>
      </c>
      <c r="F16" s="689">
        <v>-278444</v>
      </c>
      <c r="G16" s="689">
        <v>-501998</v>
      </c>
      <c r="H16" s="690">
        <v>-44.532846744409341</v>
      </c>
      <c r="Q16" s="441"/>
      <c r="R16" s="441"/>
      <c r="S16" s="441"/>
      <c r="T16" s="441"/>
      <c r="U16" s="441"/>
      <c r="V16" s="441"/>
      <c r="W16" s="441"/>
    </row>
    <row r="17" spans="2:23">
      <c r="B17" s="78" t="s">
        <v>18</v>
      </c>
      <c r="C17" s="689">
        <v>-19173</v>
      </c>
      <c r="D17" s="689">
        <v>-20232</v>
      </c>
      <c r="E17" s="690">
        <v>-5.2342823250296604</v>
      </c>
      <c r="F17" s="689">
        <v>-60604</v>
      </c>
      <c r="G17" s="689">
        <v>-61099</v>
      </c>
      <c r="H17" s="690">
        <v>-0.81016055909262086</v>
      </c>
      <c r="Q17" s="441"/>
      <c r="R17" s="441"/>
      <c r="S17" s="441"/>
      <c r="T17" s="441"/>
      <c r="U17" s="441"/>
      <c r="V17" s="441"/>
      <c r="W17" s="441"/>
    </row>
    <row r="18" spans="2:23">
      <c r="B18" s="78" t="s">
        <v>19</v>
      </c>
      <c r="C18" s="689">
        <v>-6030</v>
      </c>
      <c r="D18" s="689">
        <v>-5868</v>
      </c>
      <c r="E18" s="690">
        <v>2.7607361963190247</v>
      </c>
      <c r="F18" s="689">
        <v>-14557</v>
      </c>
      <c r="G18" s="689">
        <v>-14792</v>
      </c>
      <c r="H18" s="690">
        <v>-1.5886965927528363</v>
      </c>
      <c r="Q18" s="441"/>
      <c r="R18" s="441"/>
      <c r="S18" s="441"/>
      <c r="T18" s="441"/>
      <c r="U18" s="441"/>
      <c r="V18" s="441"/>
      <c r="W18" s="441"/>
    </row>
    <row r="19" spans="2:23">
      <c r="B19" s="77" t="s">
        <v>20</v>
      </c>
      <c r="C19" s="689">
        <v>0</v>
      </c>
      <c r="D19" s="689">
        <v>-6657</v>
      </c>
      <c r="E19" s="690">
        <v>-100</v>
      </c>
      <c r="F19" s="689">
        <v>-936</v>
      </c>
      <c r="G19" s="689">
        <v>-17654</v>
      </c>
      <c r="H19" s="690">
        <v>-94.698085419734895</v>
      </c>
      <c r="Q19" s="441"/>
      <c r="R19" s="441"/>
      <c r="S19" s="441"/>
      <c r="T19" s="441"/>
      <c r="U19" s="441"/>
      <c r="V19" s="441"/>
      <c r="W19" s="441"/>
    </row>
    <row r="20" spans="2:23">
      <c r="B20" s="77" t="s">
        <v>21</v>
      </c>
      <c r="C20" s="689">
        <v>-68491</v>
      </c>
      <c r="D20" s="689">
        <v>-66872</v>
      </c>
      <c r="E20" s="690">
        <v>2.4210431869840843</v>
      </c>
      <c r="F20" s="689">
        <v>-202014</v>
      </c>
      <c r="G20" s="689">
        <v>-201050</v>
      </c>
      <c r="H20" s="690">
        <v>0.47948271574236312</v>
      </c>
      <c r="Q20" s="441"/>
      <c r="R20" s="441"/>
      <c r="S20" s="441"/>
      <c r="T20" s="441"/>
      <c r="U20" s="441"/>
      <c r="V20" s="441"/>
      <c r="W20" s="441"/>
    </row>
    <row r="21" spans="2:23">
      <c r="B21" s="77" t="s">
        <v>22</v>
      </c>
      <c r="C21" s="689">
        <v>-205511</v>
      </c>
      <c r="D21" s="689">
        <v>-205446</v>
      </c>
      <c r="E21" s="690">
        <v>3.1638484078544415E-2</v>
      </c>
      <c r="F21" s="689">
        <v>-625566</v>
      </c>
      <c r="G21" s="689">
        <v>-611009</v>
      </c>
      <c r="H21" s="690">
        <v>2.3824526316306383</v>
      </c>
      <c r="Q21" s="441"/>
      <c r="R21" s="441"/>
      <c r="S21" s="441"/>
      <c r="T21" s="441"/>
      <c r="U21" s="441"/>
      <c r="V21" s="441"/>
      <c r="W21" s="441"/>
    </row>
    <row r="22" spans="2:23">
      <c r="B22" s="77" t="s">
        <v>23</v>
      </c>
      <c r="C22" s="689">
        <v>-16479</v>
      </c>
      <c r="D22" s="693">
        <v>-75925</v>
      </c>
      <c r="E22" s="690">
        <v>-78.295686532762602</v>
      </c>
      <c r="F22" s="689">
        <v>-22617</v>
      </c>
      <c r="G22" s="689">
        <v>-55240</v>
      </c>
      <c r="H22" s="690">
        <v>-59.056842867487333</v>
      </c>
      <c r="Q22" s="441"/>
      <c r="R22" s="441"/>
      <c r="S22" s="441"/>
      <c r="T22" s="441"/>
      <c r="U22" s="441"/>
      <c r="V22" s="441"/>
      <c r="W22" s="441"/>
    </row>
    <row r="23" spans="2:23">
      <c r="B23" s="77" t="s">
        <v>24</v>
      </c>
      <c r="C23" s="689">
        <v>-16390</v>
      </c>
      <c r="D23" s="693">
        <v>-6932</v>
      </c>
      <c r="E23" s="690">
        <v>136.43969994229658</v>
      </c>
      <c r="F23" s="689">
        <v>-41944</v>
      </c>
      <c r="G23" s="689">
        <v>-68535</v>
      </c>
      <c r="H23" s="690">
        <v>-38.799153717078859</v>
      </c>
      <c r="Q23" s="441"/>
      <c r="R23" s="441"/>
      <c r="S23" s="441"/>
      <c r="T23" s="441"/>
      <c r="U23" s="441"/>
      <c r="V23" s="441"/>
      <c r="W23" s="441"/>
    </row>
    <row r="24" spans="2:23">
      <c r="B24" s="77" t="s">
        <v>25</v>
      </c>
      <c r="C24" s="689">
        <v>199161</v>
      </c>
      <c r="D24" s="693">
        <v>-28768</v>
      </c>
      <c r="E24" s="690">
        <v>-792.30047274749722</v>
      </c>
      <c r="F24" s="689">
        <v>103524</v>
      </c>
      <c r="G24" s="689">
        <v>-133894</v>
      </c>
      <c r="H24" s="690">
        <v>-177.31787832165745</v>
      </c>
      <c r="Q24" s="441"/>
      <c r="R24" s="441"/>
      <c r="S24" s="441"/>
      <c r="T24" s="441"/>
      <c r="U24" s="441"/>
      <c r="V24" s="441"/>
      <c r="W24" s="441"/>
    </row>
    <row r="25" spans="2:23">
      <c r="B25" s="79" t="s">
        <v>26</v>
      </c>
      <c r="C25" s="694">
        <v>58021</v>
      </c>
      <c r="D25" s="694">
        <v>64156</v>
      </c>
      <c r="E25" s="692">
        <v>-9.5626285928050336</v>
      </c>
      <c r="F25" s="694">
        <v>222454</v>
      </c>
      <c r="G25" s="694">
        <v>240769</v>
      </c>
      <c r="H25" s="692">
        <v>-7.6068763005204154</v>
      </c>
      <c r="Q25" s="441"/>
      <c r="R25" s="441"/>
      <c r="S25" s="441"/>
      <c r="T25" s="441"/>
      <c r="U25" s="441"/>
      <c r="V25" s="441"/>
      <c r="W25" s="441"/>
    </row>
    <row r="26" spans="2:23">
      <c r="B26" s="79" t="s">
        <v>27</v>
      </c>
      <c r="C26" s="691">
        <v>724861</v>
      </c>
      <c r="D26" s="691">
        <v>489620</v>
      </c>
      <c r="E26" s="692">
        <v>48.045627221110252</v>
      </c>
      <c r="F26" s="691">
        <v>1840627</v>
      </c>
      <c r="G26" s="691">
        <v>1863948</v>
      </c>
      <c r="H26" s="692">
        <v>-1.251161513089416</v>
      </c>
      <c r="Q26" s="441"/>
      <c r="R26" s="441"/>
      <c r="S26" s="441"/>
      <c r="T26" s="441"/>
      <c r="U26" s="441"/>
      <c r="V26" s="441"/>
      <c r="W26" s="441"/>
    </row>
    <row r="27" spans="2:23">
      <c r="B27" s="80" t="s">
        <v>28</v>
      </c>
      <c r="C27" s="694">
        <v>-133918</v>
      </c>
      <c r="D27" s="694">
        <v>-163145</v>
      </c>
      <c r="E27" s="692">
        <v>-17.914738422875352</v>
      </c>
      <c r="F27" s="694">
        <v>-447250</v>
      </c>
      <c r="G27" s="694">
        <v>-583729</v>
      </c>
      <c r="H27" s="692">
        <v>-23.380541312835234</v>
      </c>
      <c r="Q27" s="441"/>
      <c r="R27" s="441"/>
      <c r="S27" s="441"/>
      <c r="T27" s="441"/>
      <c r="U27" s="441"/>
      <c r="V27" s="441"/>
      <c r="W27" s="441"/>
    </row>
    <row r="28" spans="2:23">
      <c r="B28" s="77" t="s">
        <v>29</v>
      </c>
      <c r="C28" s="689">
        <v>106711</v>
      </c>
      <c r="D28" s="689">
        <v>83126</v>
      </c>
      <c r="E28" s="690">
        <v>28.372591006423974</v>
      </c>
      <c r="F28" s="689">
        <v>275770</v>
      </c>
      <c r="G28" s="689">
        <v>255509</v>
      </c>
      <c r="H28" s="690">
        <v>7.929661968854318</v>
      </c>
      <c r="Q28" s="441"/>
      <c r="R28" s="441"/>
      <c r="S28" s="441"/>
      <c r="T28" s="441"/>
      <c r="U28" s="441"/>
      <c r="V28" s="441"/>
      <c r="W28" s="441"/>
    </row>
    <row r="29" spans="2:23">
      <c r="B29" s="77" t="s">
        <v>30</v>
      </c>
      <c r="C29" s="689">
        <v>-240629</v>
      </c>
      <c r="D29" s="689">
        <v>-246271</v>
      </c>
      <c r="E29" s="690">
        <v>-2.2909721404469008</v>
      </c>
      <c r="F29" s="689">
        <v>-723020</v>
      </c>
      <c r="G29" s="689">
        <v>-839238</v>
      </c>
      <c r="H29" s="690">
        <v>-13.848038339541347</v>
      </c>
      <c r="Q29" s="441"/>
      <c r="R29" s="441"/>
      <c r="S29" s="441"/>
      <c r="T29" s="441"/>
      <c r="U29" s="441"/>
      <c r="V29" s="441"/>
      <c r="W29" s="441"/>
    </row>
    <row r="30" spans="2:23">
      <c r="B30" s="80" t="s">
        <v>31</v>
      </c>
      <c r="C30" s="691">
        <v>590943</v>
      </c>
      <c r="D30" s="691">
        <v>326475</v>
      </c>
      <c r="E30" s="692">
        <v>81.00712152538479</v>
      </c>
      <c r="F30" s="691">
        <v>1393377</v>
      </c>
      <c r="G30" s="691">
        <v>1280219</v>
      </c>
      <c r="H30" s="692">
        <v>8.8389564597932022</v>
      </c>
      <c r="Q30" s="441"/>
      <c r="R30" s="441"/>
      <c r="S30" s="441"/>
      <c r="T30" s="441"/>
      <c r="U30" s="441"/>
      <c r="V30" s="441"/>
      <c r="W30" s="441"/>
    </row>
    <row r="31" spans="2:23">
      <c r="B31" s="79" t="s">
        <v>32</v>
      </c>
      <c r="C31" s="691">
        <v>-186599</v>
      </c>
      <c r="D31" s="691">
        <v>102134</v>
      </c>
      <c r="E31" s="692">
        <v>-282.70017819727025</v>
      </c>
      <c r="F31" s="691">
        <v>-317381</v>
      </c>
      <c r="G31" s="691">
        <v>-162636</v>
      </c>
      <c r="H31" s="692">
        <v>95.148060699968013</v>
      </c>
      <c r="Q31" s="441"/>
      <c r="R31" s="441"/>
      <c r="S31" s="441"/>
      <c r="T31" s="441"/>
      <c r="U31" s="441"/>
      <c r="V31" s="441"/>
      <c r="W31" s="441"/>
    </row>
    <row r="32" spans="2:23">
      <c r="B32" s="78" t="s">
        <v>33</v>
      </c>
      <c r="C32" s="689">
        <v>-60379</v>
      </c>
      <c r="D32" s="689">
        <v>32034</v>
      </c>
      <c r="E32" s="690">
        <v>-288.48411063245305</v>
      </c>
      <c r="F32" s="689">
        <v>-174792</v>
      </c>
      <c r="G32" s="689">
        <v>-188544</v>
      </c>
      <c r="H32" s="690">
        <v>-7.2937881873727068</v>
      </c>
      <c r="Q32" s="441"/>
      <c r="R32" s="441"/>
      <c r="S32" s="441"/>
      <c r="T32" s="441"/>
      <c r="U32" s="441"/>
      <c r="V32" s="441"/>
      <c r="W32" s="441"/>
    </row>
    <row r="33" spans="2:23">
      <c r="B33" s="78" t="s">
        <v>34</v>
      </c>
      <c r="C33" s="689">
        <v>-126220</v>
      </c>
      <c r="D33" s="689">
        <v>70100</v>
      </c>
      <c r="E33" s="690">
        <v>-280.05706134094152</v>
      </c>
      <c r="F33" s="689">
        <v>-142589</v>
      </c>
      <c r="G33" s="689">
        <v>25908</v>
      </c>
      <c r="H33" s="690">
        <v>-650.36668210591324</v>
      </c>
      <c r="Q33" s="441"/>
      <c r="R33" s="441"/>
      <c r="S33" s="441"/>
      <c r="T33" s="441"/>
      <c r="U33" s="441"/>
      <c r="V33" s="441"/>
      <c r="W33" s="441"/>
    </row>
    <row r="34" spans="2:23">
      <c r="B34" s="79" t="s">
        <v>35</v>
      </c>
      <c r="C34" s="695">
        <v>404344</v>
      </c>
      <c r="D34" s="695">
        <v>428609</v>
      </c>
      <c r="E34" s="696">
        <v>-5.6613370227876718</v>
      </c>
      <c r="F34" s="695">
        <v>1075996</v>
      </c>
      <c r="G34" s="695">
        <v>1117583</v>
      </c>
      <c r="H34" s="696">
        <v>-3.7211553862218749</v>
      </c>
      <c r="Q34" s="441"/>
      <c r="R34" s="441"/>
      <c r="S34" s="441"/>
      <c r="T34" s="441"/>
      <c r="U34" s="441"/>
      <c r="V34" s="441"/>
      <c r="W34" s="441"/>
    </row>
    <row r="35" spans="2:23">
      <c r="B35" s="79" t="s">
        <v>36</v>
      </c>
      <c r="C35" s="695">
        <v>12004</v>
      </c>
      <c r="D35" s="695">
        <v>-19800</v>
      </c>
      <c r="E35" s="696">
        <v>-160.62626262626262</v>
      </c>
      <c r="F35" s="695">
        <v>-18377</v>
      </c>
      <c r="G35" s="695">
        <v>-216105</v>
      </c>
      <c r="H35" s="696">
        <v>-91.496263390481474</v>
      </c>
      <c r="Q35" s="441"/>
      <c r="R35" s="441"/>
      <c r="S35" s="441"/>
      <c r="T35" s="441"/>
      <c r="U35" s="441"/>
      <c r="V35" s="441"/>
      <c r="W35" s="441"/>
    </row>
    <row r="36" spans="2:23">
      <c r="B36" s="79" t="s">
        <v>250</v>
      </c>
      <c r="C36" s="697">
        <v>416348</v>
      </c>
      <c r="D36" s="697">
        <v>408809</v>
      </c>
      <c r="E36" s="698">
        <v>1.8441374822961265</v>
      </c>
      <c r="F36" s="697">
        <v>1057619</v>
      </c>
      <c r="G36" s="697">
        <v>901478</v>
      </c>
      <c r="H36" s="698">
        <v>17.320555798366687</v>
      </c>
      <c r="Q36" s="441"/>
      <c r="R36" s="441"/>
      <c r="S36" s="441"/>
      <c r="T36" s="441"/>
      <c r="U36" s="441"/>
      <c r="V36" s="441"/>
      <c r="W36" s="441"/>
    </row>
    <row r="37" spans="2:23">
      <c r="B37" s="461" t="s">
        <v>251</v>
      </c>
      <c r="C37" s="699">
        <v>404344</v>
      </c>
      <c r="D37" s="699">
        <v>431535</v>
      </c>
      <c r="E37" s="700">
        <v>-6.3009952842759009</v>
      </c>
      <c r="F37" s="699">
        <v>1084352</v>
      </c>
      <c r="G37" s="699">
        <v>1127695</v>
      </c>
      <c r="H37" s="700">
        <v>-3.8435037842679098</v>
      </c>
      <c r="Q37" s="441"/>
      <c r="R37" s="441"/>
      <c r="S37" s="441"/>
      <c r="T37" s="441"/>
      <c r="U37" s="441"/>
      <c r="V37" s="441"/>
      <c r="W37" s="441"/>
    </row>
    <row r="38" spans="2:23">
      <c r="B38" s="461" t="s">
        <v>39</v>
      </c>
      <c r="C38" s="699">
        <v>12004</v>
      </c>
      <c r="D38" s="699">
        <v>-13839</v>
      </c>
      <c r="E38" s="700">
        <v>-186.74037141411952</v>
      </c>
      <c r="F38" s="699">
        <v>-11586</v>
      </c>
      <c r="G38" s="699">
        <v>-137766</v>
      </c>
      <c r="H38" s="700">
        <v>-91.590087539741305</v>
      </c>
      <c r="Q38" s="441"/>
      <c r="R38" s="441"/>
      <c r="S38" s="441"/>
      <c r="T38" s="441"/>
      <c r="U38" s="441"/>
      <c r="V38" s="441"/>
      <c r="W38" s="441"/>
    </row>
    <row r="39" spans="2:23">
      <c r="B39" s="463" t="s">
        <v>252</v>
      </c>
      <c r="C39" s="699">
        <v>0</v>
      </c>
      <c r="D39" s="701">
        <v>-8887</v>
      </c>
      <c r="E39" s="700">
        <v>-100</v>
      </c>
      <c r="F39" s="701">
        <v>-15147</v>
      </c>
      <c r="G39" s="701">
        <v>-88451</v>
      </c>
      <c r="H39" s="700">
        <v>-82.875264270613116</v>
      </c>
      <c r="Q39" s="441"/>
      <c r="R39" s="441"/>
      <c r="S39" s="441"/>
      <c r="T39" s="441"/>
      <c r="U39" s="441"/>
      <c r="V39" s="441"/>
      <c r="W39" s="441"/>
    </row>
    <row r="40" spans="2:23" ht="20.100000000000001" customHeight="1">
      <c r="B40" s="81" t="s">
        <v>253</v>
      </c>
      <c r="C40" s="34">
        <v>930372</v>
      </c>
      <c r="D40" s="34">
        <v>695066</v>
      </c>
      <c r="E40" s="702">
        <v>33.853763527492362</v>
      </c>
      <c r="F40" s="34">
        <v>2466193</v>
      </c>
      <c r="G40" s="34">
        <v>2474957</v>
      </c>
      <c r="H40" s="702">
        <v>-0.35410716226584871</v>
      </c>
      <c r="Q40" s="441"/>
      <c r="R40" s="441"/>
      <c r="S40" s="441"/>
      <c r="T40" s="441"/>
      <c r="U40" s="441"/>
      <c r="V40" s="441"/>
      <c r="W40" s="441"/>
    </row>
  </sheetData>
  <mergeCells count="1">
    <mergeCell ref="B6:D6"/>
  </mergeCells>
  <conditionalFormatting sqref="E39 H39">
    <cfRule type="cellIs" dxfId="23" priority="1" operator="lessThan">
      <formula>-100</formula>
    </cfRule>
    <cfRule type="cellIs" dxfId="22" priority="2" operator="greaterThan">
      <formula>1000</formula>
    </cfRule>
    <cfRule type="cellIs" dxfId="21" priority="3" operator="equal">
      <formula>"RECEITA OPERACIONAL"</formula>
    </cfRule>
  </conditionalFormatting>
  <pageMargins left="0.511811024" right="0.511811024" top="0.78740157499999996" bottom="0.78740157499999996" header="0.31496062000000002" footer="0.31496062000000002"/>
  <pageSetup paperSize="9" scale="7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8">
    <pageSetUpPr fitToPage="1"/>
  </sheetPr>
  <dimension ref="B4:H36"/>
  <sheetViews>
    <sheetView zoomScale="85" zoomScaleNormal="85" workbookViewId="0">
      <selection activeCell="B32" sqref="B32"/>
    </sheetView>
  </sheetViews>
  <sheetFormatPr defaultColWidth="9.140625" defaultRowHeight="15"/>
  <cols>
    <col min="1" max="1" width="3.28515625" style="1" customWidth="1"/>
    <col min="2" max="2" width="50.7109375" style="1" customWidth="1"/>
    <col min="3" max="4" width="12.7109375" style="1" customWidth="1"/>
    <col min="5" max="5" width="10.7109375" style="1" customWidth="1"/>
    <col min="6" max="7" width="12.7109375" style="1" customWidth="1"/>
    <col min="8" max="8" width="10.7109375" style="1" customWidth="1"/>
    <col min="9" max="9" width="3.42578125" style="1" customWidth="1"/>
    <col min="10" max="16384" width="9.140625" style="1"/>
  </cols>
  <sheetData>
    <row r="4" spans="2:8" ht="35.25" customHeight="1"/>
    <row r="6" spans="2:8" ht="15" customHeight="1">
      <c r="B6" s="1062"/>
      <c r="C6" s="1063"/>
      <c r="D6" s="1063"/>
      <c r="E6" s="33"/>
      <c r="H6" s="33" t="s">
        <v>43</v>
      </c>
    </row>
    <row r="7" spans="2:8" ht="30" customHeight="1">
      <c r="B7" s="523" t="s">
        <v>2</v>
      </c>
      <c r="C7" s="524" t="s">
        <v>817</v>
      </c>
      <c r="D7" s="524" t="s">
        <v>819</v>
      </c>
      <c r="E7" s="525" t="s">
        <v>5</v>
      </c>
      <c r="F7" s="524" t="s">
        <v>821</v>
      </c>
      <c r="G7" s="524" t="s">
        <v>822</v>
      </c>
      <c r="H7" s="525" t="s">
        <v>5</v>
      </c>
    </row>
    <row r="8" spans="2:8">
      <c r="B8" s="522" t="s">
        <v>6</v>
      </c>
      <c r="C8" s="703">
        <v>4352365</v>
      </c>
      <c r="D8" s="703">
        <v>3907992</v>
      </c>
      <c r="E8" s="704">
        <v>11.370877934243474</v>
      </c>
      <c r="F8" s="703">
        <v>12556067</v>
      </c>
      <c r="G8" s="703">
        <v>11069533</v>
      </c>
      <c r="H8" s="704">
        <v>13.429057937674527</v>
      </c>
    </row>
    <row r="9" spans="2:8">
      <c r="B9" s="82" t="s">
        <v>7</v>
      </c>
      <c r="C9" s="689">
        <v>1482084</v>
      </c>
      <c r="D9" s="689">
        <v>1446879</v>
      </c>
      <c r="E9" s="705">
        <v>2.4331682193189597</v>
      </c>
      <c r="F9" s="689">
        <v>4835789</v>
      </c>
      <c r="G9" s="689">
        <v>4049555</v>
      </c>
      <c r="H9" s="706">
        <v>19.415318473264342</v>
      </c>
    </row>
    <row r="10" spans="2:8">
      <c r="B10" s="82" t="s">
        <v>8</v>
      </c>
      <c r="C10" s="689">
        <v>62718</v>
      </c>
      <c r="D10" s="689">
        <v>48016</v>
      </c>
      <c r="E10" s="705">
        <v>30.618960346551162</v>
      </c>
      <c r="F10" s="689">
        <v>83935</v>
      </c>
      <c r="G10" s="689">
        <v>140456</v>
      </c>
      <c r="H10" s="706">
        <v>-40.241071937119102</v>
      </c>
    </row>
    <row r="11" spans="2:8">
      <c r="B11" s="83" t="s">
        <v>254</v>
      </c>
      <c r="C11" s="689">
        <v>1568245</v>
      </c>
      <c r="D11" s="689">
        <v>1383344</v>
      </c>
      <c r="E11" s="705">
        <v>13.366234284458534</v>
      </c>
      <c r="F11" s="689">
        <v>4774303</v>
      </c>
      <c r="G11" s="689">
        <v>3918209</v>
      </c>
      <c r="H11" s="706">
        <v>21.849115246277062</v>
      </c>
    </row>
    <row r="12" spans="2:8">
      <c r="B12" s="84" t="s">
        <v>10</v>
      </c>
      <c r="C12" s="689">
        <v>642002</v>
      </c>
      <c r="D12" s="689">
        <v>608079</v>
      </c>
      <c r="E12" s="705">
        <v>5.5787159234244266</v>
      </c>
      <c r="F12" s="689">
        <v>1860097</v>
      </c>
      <c r="G12" s="689">
        <v>1665959</v>
      </c>
      <c r="H12" s="706">
        <v>11.653227960592073</v>
      </c>
    </row>
    <row r="13" spans="2:8">
      <c r="B13" s="84" t="s">
        <v>11</v>
      </c>
      <c r="C13" s="689">
        <v>17190</v>
      </c>
      <c r="D13" s="689">
        <v>8284</v>
      </c>
      <c r="E13" s="705">
        <v>107.50845002414292</v>
      </c>
      <c r="F13" s="689">
        <v>49467</v>
      </c>
      <c r="G13" s="689">
        <v>41897</v>
      </c>
      <c r="H13" s="706">
        <v>18.068119435759122</v>
      </c>
    </row>
    <row r="14" spans="2:8">
      <c r="B14" s="84" t="s">
        <v>255</v>
      </c>
      <c r="C14" s="689">
        <v>420709</v>
      </c>
      <c r="D14" s="689">
        <v>273257</v>
      </c>
      <c r="E14" s="705">
        <v>53.960923233439573</v>
      </c>
      <c r="F14" s="689">
        <v>566185</v>
      </c>
      <c r="G14" s="689">
        <v>879709</v>
      </c>
      <c r="H14" s="706">
        <v>-35.639512611556782</v>
      </c>
    </row>
    <row r="15" spans="2:8">
      <c r="B15" s="84" t="s">
        <v>13</v>
      </c>
      <c r="C15" s="689">
        <v>159417</v>
      </c>
      <c r="D15" s="689">
        <v>140133</v>
      </c>
      <c r="E15" s="705">
        <v>13.761212562351478</v>
      </c>
      <c r="F15" s="689">
        <v>386291</v>
      </c>
      <c r="G15" s="689">
        <v>373748</v>
      </c>
      <c r="H15" s="706">
        <v>3.356004580626526</v>
      </c>
    </row>
    <row r="16" spans="2:8">
      <c r="B16" s="85" t="s">
        <v>14</v>
      </c>
      <c r="C16" s="691">
        <v>-3893834</v>
      </c>
      <c r="D16" s="691">
        <v>-3870778</v>
      </c>
      <c r="E16" s="707">
        <v>0.59564252974466658</v>
      </c>
      <c r="F16" s="691">
        <v>-11163695</v>
      </c>
      <c r="G16" s="691">
        <v>-10430291</v>
      </c>
      <c r="H16" s="708">
        <v>7.0314816719878603</v>
      </c>
    </row>
    <row r="17" spans="2:8">
      <c r="B17" s="82" t="s">
        <v>15</v>
      </c>
      <c r="C17" s="689">
        <v>-1910333</v>
      </c>
      <c r="D17" s="689">
        <v>-1528666</v>
      </c>
      <c r="E17" s="705">
        <v>24.967324451515239</v>
      </c>
      <c r="F17" s="689">
        <v>-5222496</v>
      </c>
      <c r="G17" s="689">
        <v>-4489552</v>
      </c>
      <c r="H17" s="706">
        <v>16.325548740720674</v>
      </c>
    </row>
    <row r="18" spans="2:8">
      <c r="B18" s="82" t="s">
        <v>256</v>
      </c>
      <c r="C18" s="689">
        <v>-676178</v>
      </c>
      <c r="D18" s="689">
        <v>-731154</v>
      </c>
      <c r="E18" s="705">
        <v>-7.5190725893587445</v>
      </c>
      <c r="F18" s="689">
        <v>-2113943</v>
      </c>
      <c r="G18" s="689">
        <v>-1971815</v>
      </c>
      <c r="H18" s="706">
        <v>7.2079784361108956</v>
      </c>
    </row>
    <row r="19" spans="2:8">
      <c r="B19" s="84" t="s">
        <v>17</v>
      </c>
      <c r="C19" s="689">
        <v>-166337</v>
      </c>
      <c r="D19" s="689">
        <v>-545302</v>
      </c>
      <c r="E19" s="705">
        <v>-69.496352479910215</v>
      </c>
      <c r="F19" s="689">
        <v>-514553</v>
      </c>
      <c r="G19" s="689">
        <v>-983750</v>
      </c>
      <c r="H19" s="706">
        <v>-47.694739517153749</v>
      </c>
    </row>
    <row r="20" spans="2:8">
      <c r="B20" s="84" t="s">
        <v>18</v>
      </c>
      <c r="C20" s="689">
        <v>-41217</v>
      </c>
      <c r="D20" s="689">
        <v>-41429</v>
      </c>
      <c r="E20" s="705">
        <v>-0.51171884428782288</v>
      </c>
      <c r="F20" s="689">
        <v>-129216</v>
      </c>
      <c r="G20" s="689">
        <v>-125133</v>
      </c>
      <c r="H20" s="706">
        <v>3.2629282443480179</v>
      </c>
    </row>
    <row r="21" spans="2:8">
      <c r="B21" s="84" t="s">
        <v>19</v>
      </c>
      <c r="C21" s="689">
        <v>-15409</v>
      </c>
      <c r="D21" s="689">
        <v>-17244</v>
      </c>
      <c r="E21" s="705">
        <v>-10.641382509858499</v>
      </c>
      <c r="F21" s="689">
        <v>-46026</v>
      </c>
      <c r="G21" s="689">
        <v>-48957</v>
      </c>
      <c r="H21" s="706">
        <v>-5.9868864513756943</v>
      </c>
    </row>
    <row r="22" spans="2:8">
      <c r="B22" s="82" t="s">
        <v>21</v>
      </c>
      <c r="C22" s="689">
        <v>-187818</v>
      </c>
      <c r="D22" s="689">
        <v>-163376</v>
      </c>
      <c r="E22" s="705">
        <v>14.96058172559005</v>
      </c>
      <c r="F22" s="689">
        <v>-519102</v>
      </c>
      <c r="G22" s="689">
        <v>-467631</v>
      </c>
      <c r="H22" s="706">
        <v>11.006755326314988</v>
      </c>
    </row>
    <row r="23" spans="2:8">
      <c r="B23" s="82" t="s">
        <v>22</v>
      </c>
      <c r="C23" s="689">
        <v>-152595</v>
      </c>
      <c r="D23" s="689">
        <v>-132378</v>
      </c>
      <c r="E23" s="705">
        <v>15.272175134841138</v>
      </c>
      <c r="F23" s="689">
        <v>-433938</v>
      </c>
      <c r="G23" s="689">
        <v>-385557</v>
      </c>
      <c r="H23" s="706">
        <v>12.548339156078093</v>
      </c>
    </row>
    <row r="24" spans="2:8">
      <c r="B24" s="82" t="s">
        <v>23</v>
      </c>
      <c r="C24" s="689">
        <v>-46879</v>
      </c>
      <c r="D24" s="689">
        <v>-69140</v>
      </c>
      <c r="E24" s="705">
        <v>-32.196991611223602</v>
      </c>
      <c r="F24" s="689">
        <v>-188091</v>
      </c>
      <c r="G24" s="689">
        <v>-146437</v>
      </c>
      <c r="H24" s="706">
        <v>28.444996824573021</v>
      </c>
    </row>
    <row r="25" spans="2:8">
      <c r="B25" s="82" t="s">
        <v>24</v>
      </c>
      <c r="C25" s="689">
        <v>-642002</v>
      </c>
      <c r="D25" s="689">
        <v>-608079</v>
      </c>
      <c r="E25" s="705">
        <v>5.5787159234244266</v>
      </c>
      <c r="F25" s="689">
        <v>-1860097</v>
      </c>
      <c r="G25" s="689">
        <v>-1665959</v>
      </c>
      <c r="H25" s="706">
        <v>11.653227960592073</v>
      </c>
    </row>
    <row r="26" spans="2:8">
      <c r="B26" s="82" t="s">
        <v>25</v>
      </c>
      <c r="C26" s="689">
        <v>-55066</v>
      </c>
      <c r="D26" s="689">
        <v>-34010</v>
      </c>
      <c r="E26" s="705">
        <v>61.911202587474264</v>
      </c>
      <c r="F26" s="689">
        <v>-136233</v>
      </c>
      <c r="G26" s="689">
        <v>-145500</v>
      </c>
      <c r="H26" s="706">
        <v>-6.3690721649484523</v>
      </c>
    </row>
    <row r="27" spans="2:8">
      <c r="B27" s="86" t="s">
        <v>27</v>
      </c>
      <c r="C27" s="691">
        <v>458531</v>
      </c>
      <c r="D27" s="691">
        <v>37214</v>
      </c>
      <c r="E27" s="707">
        <v>1132.1465040038695</v>
      </c>
      <c r="F27" s="691">
        <v>1392372</v>
      </c>
      <c r="G27" s="691">
        <v>639242</v>
      </c>
      <c r="H27" s="708">
        <v>117.81610094455618</v>
      </c>
    </row>
    <row r="28" spans="2:8">
      <c r="B28" s="86" t="s">
        <v>28</v>
      </c>
      <c r="C28" s="691">
        <v>-103031</v>
      </c>
      <c r="D28" s="691">
        <v>-125173</v>
      </c>
      <c r="E28" s="707">
        <v>-17.689118260327707</v>
      </c>
      <c r="F28" s="691">
        <v>-381617</v>
      </c>
      <c r="G28" s="691">
        <v>-330968</v>
      </c>
      <c r="H28" s="706">
        <v>15.303292161175698</v>
      </c>
    </row>
    <row r="29" spans="2:8">
      <c r="B29" s="82" t="s">
        <v>29</v>
      </c>
      <c r="C29" s="689">
        <v>162905</v>
      </c>
      <c r="D29" s="689">
        <v>110327</v>
      </c>
      <c r="E29" s="705">
        <v>47.656512005220854</v>
      </c>
      <c r="F29" s="689">
        <v>367811</v>
      </c>
      <c r="G29" s="689">
        <v>364640</v>
      </c>
      <c r="H29" s="706">
        <v>0.86962483545414138</v>
      </c>
    </row>
    <row r="30" spans="2:8">
      <c r="B30" s="82" t="s">
        <v>30</v>
      </c>
      <c r="C30" s="689">
        <v>-265936</v>
      </c>
      <c r="D30" s="689">
        <v>-235500</v>
      </c>
      <c r="E30" s="705">
        <v>12.923991507430998</v>
      </c>
      <c r="F30" s="689">
        <v>-749428</v>
      </c>
      <c r="G30" s="689">
        <v>-695608</v>
      </c>
      <c r="H30" s="706">
        <v>7.7371163068854942</v>
      </c>
    </row>
    <row r="31" spans="2:8">
      <c r="B31" s="86" t="s">
        <v>31</v>
      </c>
      <c r="C31" s="691">
        <v>355500</v>
      </c>
      <c r="D31" s="691">
        <v>-87959</v>
      </c>
      <c r="E31" s="707">
        <v>-504.16557714389654</v>
      </c>
      <c r="F31" s="691">
        <v>1010755</v>
      </c>
      <c r="G31" s="691">
        <v>308274</v>
      </c>
      <c r="H31" s="706">
        <v>227.87552631749679</v>
      </c>
    </row>
    <row r="32" spans="2:8">
      <c r="B32" s="85" t="s">
        <v>32</v>
      </c>
      <c r="C32" s="691">
        <v>-111695</v>
      </c>
      <c r="D32" s="691">
        <v>92569</v>
      </c>
      <c r="E32" s="709">
        <v>-220.6613445105813</v>
      </c>
      <c r="F32" s="691">
        <v>-317165</v>
      </c>
      <c r="G32" s="691">
        <v>-2444</v>
      </c>
      <c r="H32" s="706">
        <v>12877.29132569558</v>
      </c>
    </row>
    <row r="33" spans="2:8">
      <c r="B33" s="84" t="s">
        <v>33</v>
      </c>
      <c r="C33" s="689">
        <v>0</v>
      </c>
      <c r="D33" s="689">
        <v>1474</v>
      </c>
      <c r="E33" s="709">
        <v>-100</v>
      </c>
      <c r="F33" s="689">
        <v>0</v>
      </c>
      <c r="G33" s="689">
        <v>-75140</v>
      </c>
      <c r="H33" s="706">
        <v>-100</v>
      </c>
    </row>
    <row r="34" spans="2:8">
      <c r="B34" s="84" t="s">
        <v>34</v>
      </c>
      <c r="C34" s="689">
        <v>-111695</v>
      </c>
      <c r="D34" s="689">
        <v>91095</v>
      </c>
      <c r="E34" s="705">
        <v>-222.61375487128819</v>
      </c>
      <c r="F34" s="689">
        <v>-317165</v>
      </c>
      <c r="G34" s="689">
        <v>72696</v>
      </c>
      <c r="H34" s="706">
        <v>-536.28947947617473</v>
      </c>
    </row>
    <row r="35" spans="2:8">
      <c r="B35" s="85" t="s">
        <v>257</v>
      </c>
      <c r="C35" s="691">
        <v>243805</v>
      </c>
      <c r="D35" s="691">
        <v>4610</v>
      </c>
      <c r="E35" s="707">
        <v>5188.6117136659432</v>
      </c>
      <c r="F35" s="691">
        <v>693590</v>
      </c>
      <c r="G35" s="691">
        <v>305830</v>
      </c>
      <c r="H35" s="706">
        <v>126.78939279992152</v>
      </c>
    </row>
    <row r="36" spans="2:8" ht="20.100000000000001" customHeight="1">
      <c r="B36" s="81" t="s">
        <v>258</v>
      </c>
      <c r="C36" s="34">
        <v>611126</v>
      </c>
      <c r="D36" s="34">
        <v>169592</v>
      </c>
      <c r="E36" s="710">
        <v>260.350724090759</v>
      </c>
      <c r="F36" s="34">
        <v>1826310</v>
      </c>
      <c r="G36" s="34">
        <v>1024799</v>
      </c>
      <c r="H36" s="702">
        <v>78.211532212658284</v>
      </c>
    </row>
  </sheetData>
  <mergeCells count="1">
    <mergeCell ref="B6:D6"/>
  </mergeCells>
  <conditionalFormatting sqref="E8">
    <cfRule type="cellIs" dxfId="20" priority="4" operator="lessThan">
      <formula>-1000</formula>
    </cfRule>
    <cfRule type="cellIs" dxfId="19" priority="5" operator="greaterThan">
      <formula>1000</formula>
    </cfRule>
    <cfRule type="cellIs" dxfId="18" priority="6" operator="lessThan">
      <formula>-100</formula>
    </cfRule>
  </conditionalFormatting>
  <conditionalFormatting sqref="H8">
    <cfRule type="cellIs" dxfId="17" priority="1" operator="lessThan">
      <formula>-1000</formula>
    </cfRule>
    <cfRule type="cellIs" dxfId="16" priority="2" operator="greaterThan">
      <formula>1000</formula>
    </cfRule>
    <cfRule type="cellIs" dxfId="15" priority="3" operator="lessThan">
      <formula>-100</formula>
    </cfRule>
  </conditionalFormatting>
  <pageMargins left="0.511811024" right="0.511811024" top="0.78740157499999996" bottom="0.78740157499999996" header="0.31496062000000002" footer="0.31496062000000002"/>
  <pageSetup paperSize="9" scale="71"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14ECD1A9D601D4784197DF505324739" ma:contentTypeVersion="4" ma:contentTypeDescription="Crie um novo documento." ma:contentTypeScope="" ma:versionID="796c32b671ba707251e8b015d4e19abf">
  <xsd:schema xmlns:xsd="http://www.w3.org/2001/XMLSchema" xmlns:xs="http://www.w3.org/2001/XMLSchema" xmlns:p="http://schemas.microsoft.com/office/2006/metadata/properties" xmlns:ns2="ac2f2b13-ddd8-4045-829b-db5b80737d1b" targetNamespace="http://schemas.microsoft.com/office/2006/metadata/properties" ma:root="true" ma:fieldsID="8fd92c9d48aeb0b448171b9cb8f56982" ns2:_="">
    <xsd:import namespace="ac2f2b13-ddd8-4045-829b-db5b80737d1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2f2b13-ddd8-4045-829b-db5b80737d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C9845DE-D4A5-4F4A-97B7-779EAFE5FA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2f2b13-ddd8-4045-829b-db5b80737d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0A6A902-5EE0-4E36-9394-B559A94FCF07}">
  <ds:schemaRefs>
    <ds:schemaRef ds:uri="http://schemas.microsoft.com/sharepoint/v3/contenttype/forms"/>
  </ds:schemaRefs>
</ds:datastoreItem>
</file>

<file path=customXml/itemProps3.xml><?xml version="1.0" encoding="utf-8"?>
<ds:datastoreItem xmlns:ds="http://schemas.openxmlformats.org/officeDocument/2006/customXml" ds:itemID="{5DE2655A-F19F-47DF-9C62-A5BF2A710E7B}">
  <ds:schemaRef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purl.org/dc/terms/"/>
    <ds:schemaRef ds:uri="ac2f2b13-ddd8-4045-829b-db5b80737d1b"/>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27</vt:i4>
      </vt:variant>
      <vt:variant>
        <vt:lpstr>Intervalos nomeados</vt:lpstr>
      </vt:variant>
      <vt:variant>
        <vt:i4>43</vt:i4>
      </vt:variant>
    </vt:vector>
  </HeadingPairs>
  <TitlesOfParts>
    <vt:vector size="70" baseType="lpstr">
      <vt:lpstr>MENU</vt:lpstr>
      <vt:lpstr>I - INCOME STATEMENT</vt:lpstr>
      <vt:lpstr>I - BALANCE SHEET</vt:lpstr>
      <vt:lpstr>I - CASH FLOW</vt:lpstr>
      <vt:lpstr>I - EBITDA AND FIN RESULT</vt:lpstr>
      <vt:lpstr>I - EQTY IN EARN</vt:lpstr>
      <vt:lpstr>I - SHARE CAPITAL</vt:lpstr>
      <vt:lpstr>II - COPEL GET</vt:lpstr>
      <vt:lpstr>II - COPEL DIS</vt:lpstr>
      <vt:lpstr>II - COPEL DIS ROB</vt:lpstr>
      <vt:lpstr>II - COPEL COM</vt:lpstr>
      <vt:lpstr>II - COMPANY QUARTER</vt:lpstr>
      <vt:lpstr>II - COMPANY ACCUMULATED</vt:lpstr>
      <vt:lpstr>II - ASSETS BY COMPANY</vt:lpstr>
      <vt:lpstr>II - LIABILITIES BY COMPANY</vt:lpstr>
      <vt:lpstr>III - ENERGY MARKET</vt:lpstr>
      <vt:lpstr>III - TARIFFS</vt:lpstr>
      <vt:lpstr>III - ELECTRICITY AND CHARGES</vt:lpstr>
      <vt:lpstr>III - ENERGY BALANCE</vt:lpstr>
      <vt:lpstr>III -WIND POWER PRICES</vt:lpstr>
      <vt:lpstr>III - ENERGY FLOW</vt:lpstr>
      <vt:lpstr>III - ENERGY FLOW (2)</vt:lpstr>
      <vt:lpstr>IV - INDICATORS SUMMARY</vt:lpstr>
      <vt:lpstr>IV - GENERATION</vt:lpstr>
      <vt:lpstr>IV - GENERATION - INTEREST</vt:lpstr>
      <vt:lpstr>IV - TRANSMISSION</vt:lpstr>
      <vt:lpstr>IV - DISTRIBUTION</vt:lpstr>
      <vt:lpstr>'I - CASH FLOW'!Area_de_impressao</vt:lpstr>
      <vt:lpstr>'I - EBITDA AND FIN RESULT'!Area_de_impressao</vt:lpstr>
      <vt:lpstr>'I - EQTY IN EARN'!Area_de_impressao</vt:lpstr>
      <vt:lpstr>'I - INCOME STATEMENT'!Area_de_impressao</vt:lpstr>
      <vt:lpstr>'II - ASSETS BY COMPANY'!Area_de_impressao</vt:lpstr>
      <vt:lpstr>'II - COMPANY ACCUMULATED'!Area_de_impressao</vt:lpstr>
      <vt:lpstr>'II - COMPANY QUARTER'!Area_de_impressao</vt:lpstr>
      <vt:lpstr>'II - COPEL COM'!Area_de_impressao</vt:lpstr>
      <vt:lpstr>'II - COPEL DIS'!Area_de_impressao</vt:lpstr>
      <vt:lpstr>'II - COPEL DIS ROB'!Area_de_impressao</vt:lpstr>
      <vt:lpstr>'II - COPEL GET'!Area_de_impressao</vt:lpstr>
      <vt:lpstr>'II - LIABILITIES BY COMPANY'!Area_de_impressao</vt:lpstr>
      <vt:lpstr>'III - ENERGY BALANCE'!Area_de_impressao</vt:lpstr>
      <vt:lpstr>'III - ENERGY FLOW'!Area_de_impressao</vt:lpstr>
      <vt:lpstr>'III - ENERGY FLOW (2)'!Area_de_impressao</vt:lpstr>
      <vt:lpstr>'III - ENERGY MARKET'!Area_de_impressao</vt:lpstr>
      <vt:lpstr>'III - TARIFFS'!Area_de_impressao</vt:lpstr>
      <vt:lpstr>'III -WIND POWER PRICES'!Area_de_impressao</vt:lpstr>
      <vt:lpstr>'IV - DISTRIBUTION'!Area_de_impressao</vt:lpstr>
      <vt:lpstr>'IV - GENERATION'!Area_de_impressao</vt:lpstr>
      <vt:lpstr>'IV - GENERATION - INTEREST'!Area_de_impressao</vt:lpstr>
      <vt:lpstr>'IV - INDICATORS SUMMARY'!Area_de_impressao</vt:lpstr>
      <vt:lpstr>'IV - TRANSMISSION'!Area_de_impressao</vt:lpstr>
      <vt:lpstr>MENU!Area_de_impressao</vt:lpstr>
      <vt:lpstr>'I - CASH FLOW'!Print_Area</vt:lpstr>
      <vt:lpstr>'I - EBITDA AND FIN RESULT'!Print_Area</vt:lpstr>
      <vt:lpstr>'I - EQTY IN EARN'!Print_Area</vt:lpstr>
      <vt:lpstr>'I - SHARE CAPITAL'!Print_Area</vt:lpstr>
      <vt:lpstr>'II - ASSETS BY COMPANY'!Print_Area</vt:lpstr>
      <vt:lpstr>'II - COMPANY ACCUMULATED'!Print_Area</vt:lpstr>
      <vt:lpstr>'II - COMPANY QUARTER'!Print_Area</vt:lpstr>
      <vt:lpstr>'II - COPEL DIS'!Print_Area</vt:lpstr>
      <vt:lpstr>'II - COPEL DIS ROB'!Print_Area</vt:lpstr>
      <vt:lpstr>'II - COPEL GET'!Print_Area</vt:lpstr>
      <vt:lpstr>'III - ENERGY BALANCE'!Print_Area</vt:lpstr>
      <vt:lpstr>'III - ENERGY FLOW'!Print_Area</vt:lpstr>
      <vt:lpstr>'III - ENERGY MARKET'!Print_Area</vt:lpstr>
      <vt:lpstr>'III -WIND POWER PRICES'!Print_Area</vt:lpstr>
      <vt:lpstr>'IV - DISTRIBUTION'!Print_Area</vt:lpstr>
      <vt:lpstr>'IV - GENERATION'!Print_Area</vt:lpstr>
      <vt:lpstr>'IV - INDICATORS SUMMARY'!Print_Area</vt:lpstr>
      <vt:lpstr>'IV - TRANSMISSION'!Print_Area</vt:lpstr>
      <vt:lpstr>MENU!Print_Area</vt:lpstr>
    </vt:vector>
  </TitlesOfParts>
  <Manager/>
  <Company>COPEL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 MARIA VARGAS DOS SANTOS</dc:creator>
  <cp:keywords/>
  <dc:description/>
  <cp:lastModifiedBy>DANIELA MERIKO JACOJACO</cp:lastModifiedBy>
  <cp:revision/>
  <cp:lastPrinted>2024-08-07T21:34:10Z</cp:lastPrinted>
  <dcterms:created xsi:type="dcterms:W3CDTF">2022-02-09T14:27:36Z</dcterms:created>
  <dcterms:modified xsi:type="dcterms:W3CDTF">2024-11-06T23:09:15Z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0x010100714ECD1A9D601D4784197DF505324739</vt:lpwstr>
  </property>
</Properties>
</file>