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EstaPastaDeTrabalho"/>
  <mc:AlternateContent xmlns:mc="http://schemas.openxmlformats.org/markup-compatibility/2006">
    <mc:Choice Requires="x15">
      <x15ac:absPath xmlns:x15ac="http://schemas.microsoft.com/office/spreadsheetml/2010/11/ac" url="R:\DRIN\08 Press Release\2T23\Press Release\Anexos\"/>
    </mc:Choice>
  </mc:AlternateContent>
  <xr:revisionPtr revIDLastSave="0" documentId="13_ncr:1_{C2C1320F-928E-4AE6-8DCE-C40A032FC7CA}" xr6:coauthVersionLast="47" xr6:coauthVersionMax="47" xr10:uidLastSave="{00000000-0000-0000-0000-000000000000}"/>
  <bookViews>
    <workbookView xWindow="-120" yWindow="-120" windowWidth="29040" windowHeight="15840" tabRatio="717" xr2:uid="{00000000-000D-0000-FFFF-FFFF00000000}"/>
  </bookViews>
  <sheets>
    <sheet name="MENU" sheetId="45" r:id="rId1"/>
    <sheet name="I - INCOME STATEMENT" sheetId="13" r:id="rId2"/>
    <sheet name="I - BALANCE SHEET" sheetId="28" r:id="rId3"/>
    <sheet name="I - CASH FLOW" sheetId="50" r:id="rId4"/>
    <sheet name="I - EBITDA AND FIN RESULT" sheetId="35" r:id="rId5"/>
    <sheet name="I - EQTY IN EARN" sheetId="36" r:id="rId6"/>
    <sheet name="I - SHARE CAPITAL" sheetId="51" r:id="rId7"/>
    <sheet name="II - COPEL GET" sheetId="12" r:id="rId8"/>
    <sheet name="II - COPEL DIS" sheetId="31" r:id="rId9"/>
    <sheet name="II - COPEL COM" sheetId="32" r:id="rId10"/>
    <sheet name="II - COMPANY QUARTER" sheetId="23" r:id="rId11"/>
    <sheet name="II - COMPANY ACCUMULATED" sheetId="52" r:id="rId12"/>
    <sheet name="II - ASSETS BY COMPANY" sheetId="43" r:id="rId13"/>
    <sheet name="II - LIABILITIES BY COMPANY" sheetId="44" r:id="rId14"/>
    <sheet name="III - DISTRIBUTION MARKET" sheetId="7" r:id="rId15"/>
    <sheet name="III - ELECTRICITY AND CHARGES" sheetId="42" r:id="rId16"/>
    <sheet name="III - ENERGY BALANCE" sheetId="48" r:id="rId17"/>
    <sheet name="III - TARIFFS" sheetId="33" r:id="rId18"/>
    <sheet name="III -WIND POWER PRICES" sheetId="49" r:id="rId19"/>
    <sheet name="III - ENERGY FLOW" sheetId="19" r:id="rId20"/>
    <sheet name="III - ENERGY FLOW (2)" sheetId="46" r:id="rId21"/>
    <sheet name="IV - INDICATORS SUMMARY" sheetId="34" r:id="rId22"/>
    <sheet name="IV - GENERATION" sheetId="25" r:id="rId23"/>
    <sheet name="IV - GENERATION - INTEREST" sheetId="40" r:id="rId24"/>
    <sheet name="IV - TRANSMISSION" sheetId="26" r:id="rId25"/>
    <sheet name="IV - DISTRIBUTION" sheetId="27" r:id="rId26"/>
  </sheets>
  <externalReferences>
    <externalReference r:id="rId27"/>
  </externalReferences>
  <definedNames>
    <definedName name="_xlnm.Print_Area" localSheetId="3">'I - CASH FLOW'!$A$1:$D$84</definedName>
    <definedName name="_xlnm.Print_Area" localSheetId="4">'I - EBITDA AND FIN RESULT'!$A$1:$I$46</definedName>
    <definedName name="_xlnm.Print_Area" localSheetId="5">'I - EQTY IN EARN'!$A$1:$K$42</definedName>
    <definedName name="_xlnm.Print_Area" localSheetId="1">'I - INCOME STATEMENT'!$A$1:$I$49</definedName>
    <definedName name="_xlnm.Print_Area" localSheetId="12">'II - ASSETS BY COMPANY'!$A$1:$Q$83</definedName>
    <definedName name="_xlnm.Print_Area" localSheetId="11">'II - COMPANY ACCUMULATED'!$A$1:$R$80</definedName>
    <definedName name="_xlnm.Print_Area" localSheetId="10">'II - COMPANY QUARTER'!$A$1:$R$80</definedName>
    <definedName name="_xlnm.Print_Area" localSheetId="9">'II - COPEL COM'!$A$1:$I$32</definedName>
    <definedName name="_xlnm.Print_Area" localSheetId="8">'II - COPEL DIS'!$A$1:$I$39</definedName>
    <definedName name="_xlnm.Print_Area" localSheetId="7">'II - COPEL GET'!$A$1:$I$37</definedName>
    <definedName name="_xlnm.Print_Area" localSheetId="13">'II - LIABILITIES BY COMPANY'!$A$1:$Q$102</definedName>
    <definedName name="_xlnm.Print_Area" localSheetId="14">'III - DISTRIBUTION MARKET'!$A$1:$N$61</definedName>
    <definedName name="_xlnm.Print_Area" localSheetId="16">'III - ENERGY BALANCE'!$A$1:$H$69</definedName>
    <definedName name="_xlnm.Print_Area" localSheetId="19">'III - ENERGY FLOW'!$A$1:$O$82</definedName>
    <definedName name="_xlnm.Print_Area" localSheetId="25">'IV - DISTRIBUTION'!$A$1:$I$42</definedName>
    <definedName name="_xlnm.Print_Area" localSheetId="22">'IV - GENERATION'!$B$1:$F$87</definedName>
    <definedName name="_xlnm.Print_Area" localSheetId="23">'IV - GENERATION - INTEREST'!$A$1:$I$32</definedName>
    <definedName name="_xlnm.Print_Area" localSheetId="21">'IV - INDICATORS SUMMARY'!$A$1:$I$57</definedName>
    <definedName name="_xlnm.Print_Area" localSheetId="24">'IV - TRANSMISSION'!$A$1:$J$34</definedName>
    <definedName name="_xlnm.Print_Area" localSheetId="0">MENU!$E$1:$W$36</definedName>
    <definedName name="Base">'[1]Analítico Gerencial'!$A$15:$BD$39550</definedName>
    <definedName name="Contas">'[1]Analítico Gerencial'!$A$15:$A$39550</definedName>
    <definedName name="GCopel">'[1]Analítico Gerencial'!$A$15:$BD$15</definedName>
    <definedName name="Print_Area" localSheetId="3">'I - CASH FLOW'!$B$1:$D$5</definedName>
    <definedName name="Print_Area" localSheetId="4">'I - EBITDA AND FIN RESULT'!$A$1:$I$46</definedName>
    <definedName name="Print_Area" localSheetId="5">'I - EQTY IN EARN'!$A$1:$K$43</definedName>
    <definedName name="Print_Area" localSheetId="6">'I - SHARE CAPITAL'!$B$1:$J$45</definedName>
    <definedName name="Print_Area" localSheetId="12">'II - ASSETS BY COMPANY'!$A$1:$Q$82</definedName>
    <definedName name="Print_Area" localSheetId="11">'II - COMPANY ACCUMULATED'!$A$1:$R$82</definedName>
    <definedName name="Print_Area" localSheetId="10">'II - COMPANY QUARTER'!$A$1:$R$82</definedName>
    <definedName name="Print_Area" localSheetId="8">'II - COPEL DIS'!$A$1:$I$38</definedName>
    <definedName name="Print_Area" localSheetId="7">'II - COPEL GET'!$A$1:$I$38</definedName>
    <definedName name="Print_Area" localSheetId="14">'III - DISTRIBUTION MARKET'!$A$1:$N$60</definedName>
    <definedName name="Print_Area" localSheetId="16">'III - ENERGY BALANCE'!$B$1:$H$69</definedName>
    <definedName name="Print_Area" localSheetId="19">'III - ENERGY FLOW'!$B$1:$N$81</definedName>
    <definedName name="Print_Area" localSheetId="18">'III -WIND POWER PRICES'!$A$1:$H$63</definedName>
    <definedName name="Print_Area" localSheetId="25">'IV - DISTRIBUTION'!$B$1:$H$42</definedName>
    <definedName name="Print_Area" localSheetId="22">'IV - GENERATION'!$A$1:$F$71</definedName>
    <definedName name="Print_Area" localSheetId="21">'IV - INDICATORS SUMMARY'!$B$1:$H$57</definedName>
    <definedName name="Print_Area" localSheetId="24">'IV - TRANSMISSION'!$A$1:$I$35</definedName>
    <definedName name="Print_Area" localSheetId="0">MENU!$B$1:$W$40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2" l="1"/>
  <c r="H30" i="32"/>
  <c r="E31" i="32"/>
  <c r="H31" i="32"/>
  <c r="E8" i="32"/>
  <c r="H8" i="32"/>
  <c r="E9" i="32"/>
  <c r="H9" i="32"/>
  <c r="E10" i="32"/>
  <c r="H10" i="32"/>
  <c r="H11" i="32"/>
  <c r="E12" i="32"/>
  <c r="H12" i="32"/>
  <c r="E13" i="32"/>
  <c r="H13" i="32"/>
  <c r="E14" i="32"/>
  <c r="H14" i="32"/>
  <c r="E15" i="32"/>
  <c r="H15" i="32"/>
  <c r="E16" i="32"/>
  <c r="H16" i="32"/>
  <c r="E17" i="32"/>
  <c r="H17" i="32"/>
  <c r="E18" i="32"/>
  <c r="H18" i="32"/>
  <c r="E19" i="32"/>
  <c r="H19" i="32"/>
  <c r="E20" i="32"/>
  <c r="H20" i="32"/>
  <c r="E21" i="32"/>
  <c r="H21" i="32"/>
  <c r="E22" i="32"/>
  <c r="H22" i="32"/>
  <c r="E23" i="32"/>
  <c r="H23" i="32"/>
  <c r="E24" i="32"/>
  <c r="H24" i="32"/>
  <c r="E25" i="32"/>
  <c r="H25" i="32"/>
  <c r="E26" i="32"/>
  <c r="H26" i="32"/>
  <c r="E27" i="32"/>
  <c r="H27" i="32"/>
  <c r="E28" i="32"/>
  <c r="H28" i="32"/>
  <c r="H35" i="31"/>
  <c r="E29" i="31"/>
  <c r="H29" i="31"/>
  <c r="E30" i="31"/>
  <c r="H30" i="31"/>
  <c r="E31" i="31"/>
  <c r="H31" i="31"/>
  <c r="E8" i="31"/>
  <c r="H8" i="31"/>
  <c r="E9" i="31"/>
  <c r="H9" i="31"/>
  <c r="E10" i="31"/>
  <c r="H10" i="31"/>
  <c r="E11" i="31"/>
  <c r="H11" i="31"/>
  <c r="E12" i="31"/>
  <c r="H12" i="31"/>
  <c r="E13" i="31"/>
  <c r="H13" i="31"/>
  <c r="E14" i="31"/>
  <c r="H14" i="31"/>
  <c r="E15" i="31"/>
  <c r="H15" i="31"/>
  <c r="E16" i="31"/>
  <c r="H16" i="31"/>
  <c r="E17" i="31"/>
  <c r="H17" i="31"/>
  <c r="E18" i="31"/>
  <c r="H18" i="31"/>
  <c r="E19" i="31"/>
  <c r="H19" i="31"/>
  <c r="E20" i="31"/>
  <c r="H20" i="31"/>
  <c r="E21" i="31"/>
  <c r="H21" i="31"/>
  <c r="E22" i="31"/>
  <c r="H22" i="31"/>
  <c r="E23" i="31"/>
  <c r="H23" i="31"/>
  <c r="E24" i="31"/>
  <c r="H24" i="31"/>
  <c r="E25" i="31"/>
  <c r="H25" i="31"/>
  <c r="E26" i="31"/>
  <c r="H26" i="31"/>
  <c r="J22" i="36"/>
  <c r="G22" i="36"/>
  <c r="G8" i="36"/>
  <c r="J8" i="36"/>
  <c r="G9" i="36"/>
  <c r="J9" i="36"/>
  <c r="G10" i="36"/>
  <c r="J10" i="36"/>
  <c r="G11" i="36"/>
  <c r="J11" i="36"/>
  <c r="G12" i="36"/>
  <c r="J12" i="36"/>
  <c r="G13" i="36"/>
  <c r="J13" i="36"/>
  <c r="G14" i="36"/>
  <c r="J14" i="36"/>
  <c r="G15" i="36"/>
  <c r="J15" i="36"/>
  <c r="G16" i="36"/>
  <c r="J16" i="36"/>
  <c r="G17" i="36"/>
  <c r="J17" i="36"/>
  <c r="G18" i="36"/>
  <c r="J18" i="36"/>
  <c r="G19" i="36"/>
  <c r="J19" i="36"/>
  <c r="G20" i="36"/>
  <c r="J20" i="36"/>
  <c r="E16" i="35"/>
  <c r="H16" i="35"/>
  <c r="E17" i="35"/>
  <c r="H17" i="35"/>
  <c r="C18" i="35"/>
  <c r="E18" i="35" s="1"/>
  <c r="D18" i="35"/>
  <c r="F18" i="35"/>
  <c r="G18" i="35"/>
  <c r="H18" i="35"/>
  <c r="H8" i="35"/>
  <c r="E8" i="35"/>
  <c r="E21" i="42"/>
  <c r="H21" i="42"/>
  <c r="E22" i="42"/>
  <c r="E23" i="42"/>
  <c r="H23" i="42"/>
  <c r="E24" i="42"/>
  <c r="H24" i="42"/>
  <c r="E25" i="42"/>
  <c r="E26" i="42"/>
  <c r="H26" i="42"/>
  <c r="E27" i="42"/>
  <c r="H27" i="42"/>
  <c r="E8" i="42"/>
  <c r="H8" i="42"/>
  <c r="E9" i="42"/>
  <c r="H9" i="42"/>
  <c r="E10" i="42"/>
  <c r="H10" i="42"/>
  <c r="E11" i="42"/>
  <c r="H11" i="42"/>
  <c r="E12" i="42"/>
  <c r="H12" i="42"/>
  <c r="E13" i="42"/>
  <c r="H13" i="42"/>
  <c r="E14" i="42"/>
  <c r="H14" i="42"/>
  <c r="E16" i="42"/>
  <c r="H16" i="42"/>
  <c r="C17" i="42"/>
  <c r="E17" i="42" s="1"/>
  <c r="D17" i="42"/>
  <c r="F17" i="42"/>
  <c r="G17" i="42"/>
  <c r="H17" i="42"/>
  <c r="F44" i="33"/>
  <c r="F45" i="33"/>
  <c r="F46" i="33"/>
  <c r="F47" i="33"/>
  <c r="F48" i="33"/>
  <c r="F49" i="33"/>
  <c r="F50" i="33"/>
  <c r="F22" i="33"/>
  <c r="F23" i="33"/>
  <c r="F24" i="33"/>
  <c r="F25" i="33"/>
  <c r="F26" i="33"/>
  <c r="F27" i="33"/>
  <c r="F28" i="33"/>
  <c r="F29" i="33"/>
  <c r="F30" i="33"/>
  <c r="F31" i="33"/>
  <c r="F32" i="33"/>
  <c r="F33" i="33"/>
  <c r="F34" i="33"/>
  <c r="H18" i="27"/>
  <c r="H13" i="27"/>
  <c r="G13" i="27"/>
  <c r="F13" i="27"/>
  <c r="H31" i="26"/>
  <c r="H23" i="26" l="1"/>
  <c r="H32" i="26" l="1"/>
  <c r="H14" i="34" l="1"/>
  <c r="E80" i="25"/>
  <c r="D80" i="25"/>
  <c r="C80" i="25"/>
  <c r="E75" i="25"/>
  <c r="D75" i="25"/>
  <c r="C75" i="25"/>
  <c r="E70" i="25"/>
  <c r="D70" i="25"/>
  <c r="C70" i="25"/>
  <c r="E64" i="25"/>
  <c r="D64" i="25"/>
  <c r="C64" i="25"/>
  <c r="E57" i="25"/>
  <c r="D57" i="25"/>
  <c r="C57" i="25"/>
  <c r="E49" i="25"/>
  <c r="D49" i="25"/>
  <c r="C49" i="25"/>
  <c r="E41" i="25"/>
  <c r="D41" i="25"/>
  <c r="C41" i="25"/>
  <c r="E36" i="25"/>
  <c r="D36" i="25"/>
  <c r="D34" i="25" s="1"/>
  <c r="D86" i="25" s="1"/>
  <c r="C36" i="25"/>
  <c r="E32" i="25"/>
  <c r="D32" i="25"/>
  <c r="C32" i="25"/>
  <c r="E26" i="25"/>
  <c r="D26" i="25"/>
  <c r="C26" i="25"/>
  <c r="E18" i="25"/>
  <c r="D18" i="25"/>
  <c r="C18" i="25"/>
  <c r="D15" i="25"/>
  <c r="D14" i="25"/>
  <c r="E9" i="25"/>
  <c r="D9" i="25"/>
  <c r="D8" i="25" s="1"/>
  <c r="C9" i="25"/>
  <c r="C8" i="25" s="1"/>
  <c r="E8" i="25" l="1"/>
  <c r="C34" i="25"/>
  <c r="C86" i="25" s="1"/>
  <c r="E34" i="25"/>
  <c r="E86" i="25" s="1"/>
  <c r="G24" i="40"/>
  <c r="F24" i="40"/>
  <c r="E24" i="40"/>
  <c r="D24" i="40"/>
  <c r="G22" i="40"/>
  <c r="F22" i="40"/>
  <c r="E22" i="40"/>
  <c r="D22" i="40"/>
  <c r="G20" i="40"/>
  <c r="F20" i="40"/>
  <c r="E20" i="40"/>
  <c r="D20" i="40"/>
  <c r="G17" i="40"/>
  <c r="F17" i="40"/>
  <c r="E17" i="40"/>
  <c r="D17" i="40"/>
  <c r="G15" i="40"/>
  <c r="F15" i="40"/>
  <c r="E15" i="40"/>
  <c r="D15" i="40"/>
  <c r="G9" i="40"/>
  <c r="F9" i="40"/>
  <c r="F8" i="40" s="1"/>
  <c r="F26" i="40" s="1"/>
  <c r="E9" i="40"/>
  <c r="E8" i="40" s="1"/>
  <c r="E26" i="40" s="1"/>
  <c r="D9" i="40"/>
  <c r="D8" i="40" s="1"/>
  <c r="D26" i="40" s="1"/>
  <c r="G8" i="40" l="1"/>
  <c r="G26" i="40" s="1"/>
  <c r="G14" i="48"/>
  <c r="F14" i="48"/>
  <c r="E14" i="48"/>
  <c r="D14" i="48"/>
  <c r="C14" i="48"/>
  <c r="G13" i="48"/>
  <c r="F13" i="48"/>
  <c r="E13" i="48"/>
  <c r="D13" i="48"/>
  <c r="C13" i="48"/>
  <c r="G8" i="48"/>
  <c r="F8" i="48"/>
  <c r="E8" i="48"/>
  <c r="D8" i="48"/>
  <c r="C8" i="48"/>
  <c r="F16" i="33"/>
  <c r="F15" i="33"/>
  <c r="F12" i="33"/>
  <c r="F11" i="33"/>
  <c r="F10" i="33"/>
  <c r="F9" i="33"/>
  <c r="F8" i="33"/>
  <c r="H16" i="34"/>
  <c r="F45" i="34" l="1"/>
  <c r="E29" i="34"/>
  <c r="G29" i="34"/>
  <c r="I7" i="28" l="1"/>
  <c r="H7" i="28"/>
  <c r="C35" i="34" l="1"/>
  <c r="C29" i="34"/>
  <c r="D46" i="34"/>
  <c r="D45" i="34"/>
  <c r="G14" i="34"/>
  <c r="G18" i="27"/>
  <c r="C36" i="34" l="1"/>
  <c r="E35" i="34"/>
  <c r="E36" i="34" s="1"/>
  <c r="G35" i="34"/>
  <c r="G36" i="34" s="1"/>
  <c r="G45" i="34" l="1"/>
  <c r="F14" i="34" l="1"/>
  <c r="E14" i="34"/>
  <c r="D14" i="34"/>
  <c r="C14" i="34"/>
</calcChain>
</file>

<file path=xl/sharedStrings.xml><?xml version="1.0" encoding="utf-8"?>
<sst xmlns="http://schemas.openxmlformats.org/spreadsheetml/2006/main" count="2018" uniqueCount="814">
  <si>
    <t>R$ '000</t>
  </si>
  <si>
    <t>Income Statement</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</si>
  <si>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</si>
  <si>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</si>
  <si>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</si>
  <si>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</si>
  <si>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</si>
  <si>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</si>
  <si>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</si>
  <si>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Revenues from telecommunications</t>
  </si>
  <si>
    <t xml:space="preserve">Distribution of piped gas </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</si>
  <si>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</si>
  <si>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</si>
  <si>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</si>
  <si>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</si>
  <si>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</si>
  <si>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</si>
  <si>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</si>
  <si>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</si>
  <si>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</si>
  <si>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Natural gas and supplies for the gas business </t>
  </si>
  <si>
    <t>Third-party services</t>
  </si>
  <si>
    <t>Depreciation and amortization</t>
  </si>
  <si>
    <t>Provisions and reversals</t>
  </si>
  <si>
    <t>Construction cost</t>
  </si>
  <si>
    <t>Other cost and expenses</t>
  </si>
  <si>
    <t>PROVISION FOR ALLOCATION OF PIS AND COFINS</t>
  </si>
  <si>
    <t>EQUITY IN EARNINGS OF SUBSIDIARIES</t>
  </si>
  <si>
    <t>PROFIT BEFORE FINANCIAL RESULTS AND TAXES</t>
  </si>
  <si>
    <t>FINANCIAL RESULTS</t>
  </si>
  <si>
    <t>Financial income</t>
  </si>
  <si>
    <t>Financial expenses</t>
  </si>
  <si>
    <t>Update of provision for allocation of Pis and Cofins credits</t>
  </si>
  <si>
    <t>OPERATIONAL EXPENSES/ INCOME</t>
  </si>
  <si>
    <t>INCOME TAX AND SOCIAL CONTRIBUTION ON PROFIT</t>
  </si>
  <si>
    <t>Income tax and social contribution on profit</t>
  </si>
  <si>
    <t>Deferred income tax and social contribution on profit</t>
  </si>
  <si>
    <t>NET PROFIT continued operations</t>
  </si>
  <si>
    <t>NET PROFIT discontinued operations</t>
  </si>
  <si>
    <t>NET PROFIT</t>
  </si>
  <si>
    <t>Attributed to shareholders of the parent company - continuous operations</t>
  </si>
  <si>
    <t>Attributed to the controlling company's shareholders - discontinued operations</t>
  </si>
  <si>
    <t>Attributed to non-controlling shareholders</t>
  </si>
  <si>
    <t xml:space="preserve">EBITDA </t>
  </si>
  <si>
    <t>R$'000</t>
  </si>
  <si>
    <t>Assets</t>
  </si>
  <si>
    <t>Dec-22</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</si>
  <si>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</si>
  <si>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</si>
  <si>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</si>
  <si>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</si>
  <si>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</si>
  <si>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</si>
  <si>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</si>
  <si>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</si>
  <si>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</si>
  <si>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</si>
  <si>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</si>
  <si>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</si>
  <si>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</si>
  <si>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</si>
  <si>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</si>
  <si>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</si>
  <si>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</si>
  <si>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</si>
  <si>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</si>
  <si>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</si>
  <si>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</si>
  <si>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</si>
  <si>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</si>
  <si>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</si>
  <si>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</si>
  <si>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</si>
  <si>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</si>
  <si>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</si>
  <si>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</si>
  <si>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Other accounts payable</t>
  </si>
  <si>
    <t>NON-CURRENT</t>
  </si>
  <si>
    <t>PIS and COFINS to be refunded to costumers</t>
  </si>
  <si>
    <t>Long Term Assets</t>
  </si>
  <si>
    <t>Other temporary investments</t>
  </si>
  <si>
    <t>Deferred income tax and social contribution</t>
  </si>
  <si>
    <t>Judicial deposits</t>
  </si>
  <si>
    <t>Sectoral financial assets</t>
  </si>
  <si>
    <t>Other non-current receivables</t>
  </si>
  <si>
    <t xml:space="preserve">Accounts Payable related to concession </t>
  </si>
  <si>
    <t xml:space="preserve">Deferred income tax and social contribution </t>
  </si>
  <si>
    <t>Other non-current recoverable taxes</t>
  </si>
  <si>
    <t>-</t>
  </si>
  <si>
    <t>Investments</t>
  </si>
  <si>
    <t>Provision for allocation of Pis and Cofins credits</t>
  </si>
  <si>
    <t>Property, plant and equipment, net</t>
  </si>
  <si>
    <t>Provisions for litigation</t>
  </si>
  <si>
    <t>Intangible assets</t>
  </si>
  <si>
    <t>EQUITY</t>
  </si>
  <si>
    <t>Right to use an asset</t>
  </si>
  <si>
    <t>Attributed to controlling shareholders</t>
  </si>
  <si>
    <t>TOTAL</t>
  </si>
  <si>
    <t xml:space="preserve">Share capital </t>
  </si>
  <si>
    <t>Equity valuation adjustments</t>
  </si>
  <si>
    <t>Legal reserves</t>
  </si>
  <si>
    <t>Retained earnings</t>
  </si>
  <si>
    <t>Accrued earnings</t>
  </si>
  <si>
    <t xml:space="preserve">Attributable to non-controlling interest </t>
  </si>
  <si>
    <t>CASH FLOWS FROM OPERATIONAL ACTIVITIES</t>
  </si>
  <si>
    <t>Net income</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</si>
  <si>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</si>
  <si>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</si>
  <si>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</si>
  <si>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</si>
  <si>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</si>
  <si>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</si>
  <si>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</si>
  <si>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</si>
  <si>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</si>
  <si>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Net operating estimated losses, provisions and reversals</t>
  </si>
  <si>
    <t>Realization of added value in business combinations</t>
  </si>
  <si>
    <t>Fair value in energy purchase and sale operations</t>
  </si>
  <si>
    <t>Derivatives fair value</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</si>
  <si>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</si>
  <si>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</si>
  <si>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</si>
  <si>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</si>
  <si>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</si>
  <si>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 xml:space="preserve">Decrease (increase) in assets  </t>
  </si>
  <si>
    <t xml:space="preserve">Trade accounts receivable   </t>
  </si>
  <si>
    <t xml:space="preserve">Dividends and interest on own capital received </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</si>
  <si>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</si>
  <si>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</si>
  <si>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</si>
  <si>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</si>
  <si>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</si>
  <si>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</si>
  <si>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</si>
  <si>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</si>
  <si>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</si>
  <si>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</si>
  <si>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</si>
  <si>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</si>
  <si>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</si>
  <si>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</si>
  <si>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</si>
  <si>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 xml:space="preserve">NET CASH GENERATED FROM OPERATING ACTIVITIES  </t>
  </si>
  <si>
    <t xml:space="preserve">CASH FLOWS FROM INVESTMENT ACTIVITIES   </t>
  </si>
  <si>
    <t xml:space="preserve">Financial investments </t>
  </si>
  <si>
    <t>Loans and financing granted to related parties</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</si>
  <si>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</si>
  <si>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</si>
  <si>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</si>
  <si>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</si>
  <si>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</si>
  <si>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</si>
  <si>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 xml:space="preserve">NET CASH USED FROM INVESTING ACTIVITIES  </t>
  </si>
  <si>
    <t xml:space="preserve">CASH FLOWS FROM FINANCING ACTIVITIES   </t>
  </si>
  <si>
    <t xml:space="preserve">Loans and financing obtained from third parties  </t>
  </si>
  <si>
    <t>Issue of debentures</t>
  </si>
  <si>
    <t>Transaction costs in the issuing of debentures</t>
  </si>
  <si>
    <t xml:space="preserve">Payments of principal - loans and financing  </t>
  </si>
  <si>
    <t>Payments of principal - debentures</t>
  </si>
  <si>
    <t>Amortization of principal of lease liabilities</t>
  </si>
  <si>
    <t xml:space="preserve">Dividends and interest on own capital paid   </t>
  </si>
  <si>
    <t xml:space="preserve">TOTAL EFFECTS ON CASH AND CASH EQUIVALENTS   </t>
  </si>
  <si>
    <t>Cash and cash equivalents at the beginning of the period</t>
  </si>
  <si>
    <t>Cash and cash equivalents at the end of the period</t>
  </si>
  <si>
    <t>EBITDA</t>
  </si>
  <si>
    <t>(-)/+ Fair value in the purchase and sale of energy</t>
  </si>
  <si>
    <t>(-)/+ Impairment</t>
  </si>
  <si>
    <t xml:space="preserve">(-)/+ Tariff flag account on MMGD </t>
  </si>
  <si>
    <t>(-)/+ indemnity of adittional third of vacation bonus</t>
  </si>
  <si>
    <t>(-)/+ Provision/Reversal of PDI indemnities</t>
  </si>
  <si>
    <t>Adjusted EBITDA</t>
  </si>
  <si>
    <t>(-)/+ Equity in earnings of subsidiaries</t>
  </si>
  <si>
    <t>Adjusted EBITDA without earnings of subsidiaries</t>
  </si>
  <si>
    <t>Financial Revenues</t>
  </si>
  <si>
    <t>Income from investments held for trading</t>
  </si>
  <si>
    <t>Late fees on electricity bills</t>
  </si>
  <si>
    <t>Monetary restatement and adjustment to present value of accounts payable related to concession</t>
  </si>
  <si>
    <t>Income from sectorial assets and liabilities</t>
  </si>
  <si>
    <t>Exchange variation About Purchase Itaipu Electric Power</t>
  </si>
  <si>
    <t>Other financial revenues</t>
  </si>
  <si>
    <t>(-) Pis/Pasep and Cofins on revenues</t>
  </si>
  <si>
    <t>Financial Expenses</t>
  </si>
  <si>
    <t>Monetary variation, foreign exchange and debt service charges</t>
  </si>
  <si>
    <t>Monetary variation and adjustment to present value of accounts payable related to concession</t>
  </si>
  <si>
    <t>Interest on R&amp;D and PEE</t>
  </si>
  <si>
    <t>Interest on tax installments</t>
  </si>
  <si>
    <t>Interest on lease liabilities</t>
  </si>
  <si>
    <t>Other financial expenses</t>
  </si>
  <si>
    <t>Financial income (expenses)</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</si>
  <si>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</si>
  <si>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</si>
  <si>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</si>
  <si>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</si>
  <si>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</si>
  <si>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</si>
  <si>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</si>
  <si>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</si>
  <si>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</si>
  <si>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</si>
  <si>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</si>
  <si>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</si>
  <si>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</si>
  <si>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</si>
  <si>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</si>
  <si>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</si>
  <si>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t>Dona Francisca</t>
  </si>
  <si>
    <t>Foz do Chopim</t>
  </si>
  <si>
    <t>Total assets</t>
  </si>
  <si>
    <t>Shareholder’s equity¹</t>
  </si>
  <si>
    <t>Net operating revenue</t>
  </si>
  <si>
    <t>Net Income</t>
  </si>
  <si>
    <t>Participation in the enterprise - %</t>
  </si>
  <si>
    <t>Investment book value</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</si>
  <si>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</si>
  <si>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</si>
  <si>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</si>
  <si>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</si>
  <si>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</si>
  <si>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</si>
  <si>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</si>
  <si>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</si>
  <si>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</si>
  <si>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Thousand shares</t>
  </si>
  <si>
    <t>Shareholders</t>
  </si>
  <si>
    <t>Common</t>
  </si>
  <si>
    <t>%</t>
  </si>
  <si>
    <t>Preferred "A"</t>
  </si>
  <si>
    <t>Preferred "B"</t>
  </si>
  <si>
    <t>State of Paraná</t>
  </si>
  <si>
    <t>BNDESPAR</t>
  </si>
  <si>
    <t>Free Floating</t>
  </si>
  <si>
    <t>B3</t>
  </si>
  <si>
    <t>NYSE</t>
  </si>
  <si>
    <t>LATIBEX</t>
  </si>
  <si>
    <t>Other</t>
  </si>
  <si>
    <t>UNIT</t>
  </si>
  <si>
    <t>Use of the main transmission grid</t>
  </si>
  <si>
    <t>Charges of main distribution and transmission grid</t>
  </si>
  <si>
    <t>NET INCOME (LOSS)</t>
  </si>
  <si>
    <t>Use of the main distribution grid</t>
  </si>
  <si>
    <t>Sectorial assets and liabilities result</t>
  </si>
  <si>
    <t>Charges of main transmission grid</t>
  </si>
  <si>
    <t>Provision for allocation of PIS and Cofins</t>
  </si>
  <si>
    <t>Update of provision for allocation of PIS and Cofins credits</t>
  </si>
  <si>
    <t>GET</t>
  </si>
  <si>
    <t>Distribuição</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</si>
  <si>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</si>
  <si>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</si>
  <si>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</si>
  <si>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</si>
  <si>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</si>
  <si>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</si>
  <si>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</si>
  <si>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</si>
  <si>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</si>
  <si>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</si>
  <si>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</si>
  <si>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</si>
  <si>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</si>
  <si>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</si>
  <si>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</si>
  <si>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final customers</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</si>
  <si>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</si>
  <si>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</si>
  <si>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</si>
  <si>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</si>
  <si>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</si>
  <si>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</si>
  <si>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</si>
  <si>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 and supplies</t>
  </si>
  <si>
    <t>Natural gas and supplies for gas business</t>
  </si>
  <si>
    <t>Other operating costs and expenses</t>
  </si>
  <si>
    <t>EARNINGS BEFORE INCOME TAXES</t>
  </si>
  <si>
    <t>OPERATIONAL EXPENSES / INCOME</t>
  </si>
  <si>
    <t>NET INCOME</t>
  </si>
  <si>
    <t>Attributed to non-controlling interest</t>
  </si>
  <si>
    <t>Materials</t>
  </si>
  <si>
    <t xml:space="preserve">Raw material and supplies - energy production </t>
  </si>
  <si>
    <t>Attributed to controlling shareholders - continued operations</t>
  </si>
  <si>
    <t>Geração e Transmissão</t>
  </si>
  <si>
    <t>Costa Oeste, Marumbi, Uirapuru</t>
  </si>
  <si>
    <t>Eliminations</t>
  </si>
  <si>
    <t>Assets - December-2022</t>
  </si>
  <si>
    <t>CRC transferred to the State of Paraná</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</si>
  <si>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</si>
  <si>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</si>
  <si>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</si>
  <si>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</si>
  <si>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</si>
  <si>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</si>
  <si>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</si>
  <si>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</si>
  <si>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</si>
  <si>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</si>
  <si>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</si>
  <si>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</si>
  <si>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</si>
  <si>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Attributable to controlling shareholders</t>
  </si>
  <si>
    <t>Capital</t>
  </si>
  <si>
    <t>Advance for Future Capital Increase</t>
  </si>
  <si>
    <t>Capital reserves</t>
  </si>
  <si>
    <t xml:space="preserve">Equity valuation adjustments </t>
  </si>
  <si>
    <t>Legal Reserves</t>
  </si>
  <si>
    <t>Profit retention reserve</t>
  </si>
  <si>
    <t>Additional proposed dividends</t>
  </si>
  <si>
    <t>Accumulated profit</t>
  </si>
  <si>
    <t>Attributable to noncontrolling interests</t>
  </si>
  <si>
    <t>Liabilities - December-22</t>
  </si>
  <si>
    <t>Provision for allocation of PIS and Cofins credits</t>
  </si>
  <si>
    <t xml:space="preserve">Copel’s Total Market </t>
  </si>
  <si>
    <t>Number of Customers / Agreements</t>
  </si>
  <si>
    <t>Energy Sold (GWh)</t>
  </si>
  <si>
    <t>∆%</t>
  </si>
  <si>
    <t>Copel DIS</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</si>
  <si>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</si>
  <si>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</si>
  <si>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</si>
  <si>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</si>
  <si>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</si>
  <si>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</si>
  <si>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</si>
  <si>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</si>
  <si>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</si>
  <si>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</si>
  <si>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</si>
  <si>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</si>
  <si>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</si>
  <si>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Bilateral Agreements</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</si>
  <si>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</si>
  <si>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</si>
  <si>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</si>
  <si>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</si>
  <si>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</si>
  <si>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</si>
  <si>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</si>
  <si>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</si>
  <si>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</si>
  <si>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Residential</t>
  </si>
  <si>
    <t>Industrial</t>
  </si>
  <si>
    <t>Captive</t>
  </si>
  <si>
    <t>Free</t>
  </si>
  <si>
    <t>Commercial</t>
  </si>
  <si>
    <t>Rural</t>
  </si>
  <si>
    <t>Others</t>
  </si>
  <si>
    <t xml:space="preserve"> Total Captive Market</t>
  </si>
  <si>
    <t xml:space="preserve"> Total Free Market</t>
  </si>
  <si>
    <t xml:space="preserve">Supply to Concessionaries </t>
  </si>
  <si>
    <t>Total Grid Market</t>
  </si>
  <si>
    <t xml:space="preserve">Micro and Mini Distributed Energy Generation </t>
  </si>
  <si>
    <t>Total Billed Market</t>
  </si>
  <si>
    <t>Electricity Purchased for Resale</t>
  </si>
  <si>
    <t>Purchase of energy in the regulated party - CCEAR</t>
  </si>
  <si>
    <t>Itaipu Binacional</t>
  </si>
  <si>
    <t>Câmara de Comercialização de Energia - CCEE</t>
  </si>
  <si>
    <t>Micro and mini generators and customer repurchase</t>
  </si>
  <si>
    <t>Proinfa</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</si>
  <si>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</si>
  <si>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</si>
  <si>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</si>
  <si>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</si>
  <si>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</si>
  <si>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</si>
  <si>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</si>
  <si>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System usage charges - Provisions</t>
  </si>
  <si>
    <t>(-) PIS / Pasep and Cofins taxes on charges for use of power grid</t>
  </si>
  <si>
    <t xml:space="preserve">  TOTAL</t>
  </si>
  <si>
    <t>(average MW)</t>
  </si>
  <si>
    <t>Own Resources GeT</t>
  </si>
  <si>
    <t>GeT</t>
  </si>
  <si>
    <t>GPS + 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</si>
  <si>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</si>
  <si>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</si>
  <si>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</si>
  <si>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</si>
  <si>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</si>
  <si>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</si>
  <si>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</si>
  <si>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</si>
  <si>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</si>
  <si>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</si>
  <si>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</si>
  <si>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Note: Considers Assured Power updated by Ordinance No. 709/2022 for: FDA, Segredo, Salto Caxias and GPS.</t>
  </si>
  <si>
    <t>(1) Includes Mauá and Baixo Iguaçu Power Plants (proportional to the stake in the project) and GPS 30% (ex-CCGF). Does not include Elejor and Foz do Chopim.</t>
  </si>
  <si>
    <t>(2) Does not include Voltália Wind Complex.</t>
  </si>
  <si>
    <t>Supply Tariff (R$/MWh)</t>
  </si>
  <si>
    <t>Amount</t>
  </si>
  <si>
    <t>Average MW</t>
  </si>
  <si>
    <t>Copel Geração e Transmissão</t>
  </si>
  <si>
    <t>Auction CCEAR 2011 - 2040 ( HPP Mauá)</t>
  </si>
  <si>
    <t>Auction CCEAR 2013 - 2042 (Cavernoso II)</t>
  </si>
  <si>
    <t>Auction - CCEAR 2015 - 2044 (HPP Colíder)</t>
  </si>
  <si>
    <t>Auction - CCAR 2018 - 2048 (HPP Baixo Iguaçu)</t>
  </si>
  <si>
    <t>Copel Distribuição</t>
  </si>
  <si>
    <t>Concession holders in the State of Paraná</t>
  </si>
  <si>
    <t>Total / Tariff Weighted Average Supply</t>
  </si>
  <si>
    <t>Contains PIS and COFINS. Net of ICMS.</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</si>
  <si>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</si>
  <si>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</si>
  <si>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</si>
  <si>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</si>
  <si>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</si>
  <si>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</si>
  <si>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</si>
  <si>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</si>
  <si>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</si>
  <si>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</si>
  <si>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</si>
  <si>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</si>
  <si>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</si>
  <si>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</si>
  <si>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</si>
  <si>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</si>
  <si>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</si>
  <si>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</si>
  <si>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</si>
  <si>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</si>
  <si>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</si>
  <si>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 xml:space="preserve">Retail Tariff  supply average tariff </t>
  </si>
  <si>
    <t>Demand average tariff (R$/kW)</t>
  </si>
  <si>
    <t xml:space="preserve"> Does not consider tariff flags, Pis/Pasep and net of ICMS.</t>
  </si>
  <si>
    <t xml:space="preserve">Wind Farms - Sold </t>
  </si>
  <si>
    <t>Auction ¹</t>
  </si>
  <si>
    <t>Price (R$)²</t>
  </si>
  <si>
    <t>Amount
MW average/year</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</si>
  <si>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</si>
  <si>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</si>
  <si>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</si>
  <si>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</si>
  <si>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</si>
  <si>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</si>
  <si>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</si>
  <si>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</si>
  <si>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</si>
  <si>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</si>
  <si>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</si>
  <si>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</si>
  <si>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</si>
  <si>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</si>
  <si>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</si>
  <si>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</si>
  <si>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</si>
  <si>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</si>
  <si>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</si>
  <si>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</si>
  <si>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</si>
  <si>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</si>
  <si>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</si>
  <si>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</si>
  <si>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</si>
  <si>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</si>
  <si>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</si>
  <si>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</si>
  <si>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</si>
  <si>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</si>
  <si>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</si>
  <si>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</si>
  <si>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</si>
  <si>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</si>
  <si>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</si>
  <si>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</si>
  <si>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</si>
  <si>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</si>
  <si>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</si>
  <si>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</si>
  <si>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</si>
  <si>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</si>
  <si>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</si>
  <si>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</si>
  <si>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</si>
  <si>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</si>
  <si>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</si>
  <si>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</si>
  <si>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</si>
  <si>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</si>
  <si>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</si>
  <si>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</si>
  <si>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</si>
  <si>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</si>
  <si>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</si>
  <si>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</si>
  <si>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</si>
  <si>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</si>
  <si>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</si>
  <si>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</si>
  <si>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r>
      <t>Voltália</t>
    </r>
    <r>
      <rPr>
        <b/>
        <vertAlign val="superscript"/>
        <sz val="10"/>
        <color rgb="FFF37324"/>
        <rFont val="Calibri"/>
        <family val="2"/>
        <scheme val="minor"/>
      </rPr>
      <t>3</t>
    </r>
  </si>
  <si>
    <t>Carnaúbas</t>
  </si>
  <si>
    <t>04ª LER
(08/18/2011)</t>
  </si>
  <si>
    <t>Reduto</t>
  </si>
  <si>
    <t>Santo Cristo</t>
  </si>
  <si>
    <t xml:space="preserve">São João </t>
  </si>
  <si>
    <t>¹LFA - Alternative Sources Auction/LER - Reserve Energy Auction/LEN - New Energy Auction.</t>
  </si>
  <si>
    <r>
      <rPr>
        <vertAlign val="superscript"/>
        <sz val="8"/>
        <rFont val="Calibri"/>
        <family val="2"/>
        <scheme val="minor"/>
      </rPr>
      <t xml:space="preserve">3 </t>
    </r>
    <r>
      <rPr>
        <sz val="8"/>
        <rFont val="Calibri"/>
        <family val="2"/>
        <scheme val="minor"/>
      </rPr>
      <t>Values presented refer to 100% of the Complex. Copel has a 49% stake in the project.</t>
    </r>
  </si>
  <si>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</si>
  <si>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</si>
  <si>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</si>
  <si>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</si>
  <si>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</si>
  <si>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</si>
  <si>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</si>
  <si>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</si>
  <si>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</si>
  <si>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</si>
  <si>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</si>
  <si>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</si>
  <si>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</si>
  <si>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</si>
  <si>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</si>
  <si>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</si>
  <si>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</si>
  <si>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</si>
  <si>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</si>
  <si>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</si>
  <si>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</si>
  <si>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</si>
  <si>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</si>
  <si>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</si>
  <si>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</si>
  <si>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</si>
  <si>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</si>
  <si>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</si>
  <si>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</si>
  <si>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</si>
  <si>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</si>
  <si>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</si>
  <si>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</si>
  <si>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</si>
  <si>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</si>
  <si>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</si>
  <si>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</si>
  <si>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</si>
  <si>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</si>
  <si>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</si>
  <si>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</si>
  <si>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</si>
  <si>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</si>
  <si>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</si>
  <si>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</si>
  <si>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</si>
  <si>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</si>
  <si>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Calibri"/>
        <family val="2"/>
        <scheme val="minor"/>
      </rPr>
      <t>2</t>
    </r>
    <r>
      <rPr>
        <sz val="8"/>
        <rFont val="Calibri"/>
        <family val="2"/>
        <scheme val="minor"/>
      </rPr>
      <t xml:space="preserve"> Electricity sales to concessionaries and licensees with own market of less than 500GWh/year</t>
    </r>
  </si>
  <si>
    <r>
      <rPr>
        <vertAlign val="superscript"/>
        <sz val="8"/>
        <rFont val="Calibri"/>
        <family val="2"/>
        <scheme val="minor"/>
      </rPr>
      <t>3</t>
    </r>
    <r>
      <rPr>
        <sz val="8"/>
        <rFont val="Calibri"/>
        <family val="2"/>
        <scheme val="minor"/>
      </rPr>
      <t xml:space="preserve"> Eletricity sales to the agent distributor of CCEE through a Regulated Bilateral Contract - CBR</t>
    </r>
  </si>
  <si>
    <r>
      <rPr>
        <vertAlign val="superscript"/>
        <sz val="8"/>
        <rFont val="Calibri"/>
        <family val="2"/>
        <scheme val="minor"/>
      </rPr>
      <t xml:space="preserve">4 </t>
    </r>
    <r>
      <rPr>
        <sz val="8"/>
        <rFont val="Calibri"/>
        <family val="2"/>
        <scheme val="minor"/>
      </rPr>
      <t>Assignments MCSD EN - Contractual assignments to other distributors through the Mechanism for Compensation of Surpluses and Deficits (MCSD)</t>
    </r>
  </si>
  <si>
    <r>
      <rPr>
        <vertAlign val="superscript"/>
        <sz val="8"/>
        <rFont val="Calibri"/>
        <family val="2"/>
        <scheme val="minor"/>
      </rPr>
      <t xml:space="preserve">5 </t>
    </r>
    <r>
      <rPr>
        <sz val="8"/>
        <rFont val="Calibri"/>
        <family val="2"/>
        <scheme val="minor"/>
      </rPr>
      <t>Considers the effect of Distributed Mini and Microgeneration (MMGD)</t>
    </r>
  </si>
  <si>
    <r>
      <rPr>
        <vertAlign val="superscript"/>
        <sz val="8"/>
        <rFont val="Calibri"/>
        <family val="2"/>
        <scheme val="minor"/>
      </rPr>
      <t>6</t>
    </r>
    <r>
      <rPr>
        <sz val="8"/>
        <rFont val="Calibri"/>
        <family val="2"/>
        <scheme val="minor"/>
      </rPr>
      <t xml:space="preserve"> Considers losses and the volume of energy not delivered, referring to availability contracts, which provide for subsequent reimbursement.</t>
    </r>
  </si>
  <si>
    <t>It does not consider the energy produced by TPP Araucária sold in the MCP (Short Term Market) or through bilateral contracts.</t>
  </si>
  <si>
    <t>MANAGEMENT</t>
  </si>
  <si>
    <t>Copel Staff List</t>
  </si>
  <si>
    <t>Telecomunicações</t>
  </si>
  <si>
    <t>Comercialização</t>
  </si>
  <si>
    <t xml:space="preserve"> - </t>
  </si>
  <si>
    <t>Cotrolated Staff List</t>
  </si>
  <si>
    <t>Compagás</t>
  </si>
  <si>
    <t>GENERATION</t>
  </si>
  <si>
    <t>Copel GET</t>
  </si>
  <si>
    <t>Installed
Capacity (MW)</t>
  </si>
  <si>
    <t>Assured Power
(Average MW)</t>
  </si>
  <si>
    <t>Hydroelectric</t>
  </si>
  <si>
    <t>Thermoelectric</t>
  </si>
  <si>
    <t>Wind</t>
  </si>
  <si>
    <t>Copel GET
(Interest)</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</si>
  <si>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</si>
  <si>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</si>
  <si>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</si>
  <si>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</si>
  <si>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</si>
  <si>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</si>
  <si>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</si>
  <si>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</si>
  <si>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</si>
  <si>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</si>
  <si>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</si>
  <si>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</si>
  <si>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</si>
  <si>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</si>
  <si>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</si>
  <si>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</si>
  <si>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</si>
  <si>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</si>
  <si>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</si>
  <si>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</si>
  <si>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</si>
  <si>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</si>
  <si>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</si>
  <si>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</si>
  <si>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</si>
  <si>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</si>
  <si>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</si>
  <si>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</si>
  <si>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</si>
  <si>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</si>
  <si>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</si>
  <si>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</si>
  <si>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</si>
  <si>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</si>
  <si>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</si>
  <si>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</si>
  <si>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</si>
  <si>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</si>
  <si>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</si>
  <si>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r>
      <t>Bela Vista</t>
    </r>
    <r>
      <rPr>
        <vertAlign val="superscript"/>
        <sz val="10"/>
        <rFont val="Calibri"/>
        <family val="2"/>
        <scheme val="minor"/>
      </rPr>
      <t>(2)</t>
    </r>
  </si>
  <si>
    <t>Small hydroelectric power station (SHP)</t>
  </si>
  <si>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</si>
  <si>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</si>
  <si>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</si>
  <si>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</si>
  <si>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</si>
  <si>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</si>
  <si>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</si>
  <si>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</si>
  <si>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</si>
  <si>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</si>
  <si>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</si>
  <si>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</si>
  <si>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</si>
  <si>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</si>
  <si>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</si>
  <si>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</si>
  <si>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</si>
  <si>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</si>
  <si>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</si>
  <si>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</si>
  <si>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</si>
  <si>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</si>
  <si>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</si>
  <si>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</si>
  <si>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</si>
  <si>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</si>
  <si>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</si>
  <si>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</si>
  <si>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</si>
  <si>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</si>
  <si>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</si>
  <si>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</si>
  <si>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</si>
  <si>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</si>
  <si>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 xml:space="preserve">
(7) Assured Power updated by Ordinance N°709/2022 for: FDA, Segredo, Salto Caxias and GPS, effective from January/2023.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</si>
  <si>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</si>
  <si>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</si>
  <si>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</si>
  <si>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t>Proportional installed capacity (MW)</t>
  </si>
  <si>
    <t>Proporcional Assured Power
(Average MW)</t>
  </si>
  <si>
    <r>
      <t xml:space="preserve">HPP Mauá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</si>
  <si>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</si>
  <si>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</si>
  <si>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</si>
  <si>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</si>
  <si>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</si>
  <si>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</si>
  <si>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</si>
  <si>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- 23,03%
Gerdau - 51,82%
Celesc - 23,03%
Statkraft - 2,12%</t>
  </si>
  <si>
    <r>
      <rPr>
        <b/>
        <sz val="10"/>
        <rFont val="Calibri"/>
        <family val="2"/>
        <scheme val="minor"/>
      </rPr>
      <t>SHP Santa Clara I</t>
    </r>
    <r>
      <rPr>
        <sz val="10"/>
        <rFont val="Calibri"/>
        <family val="2"/>
        <scheme val="minor"/>
      </rPr>
      <t xml:space="preserve">  
(Elejor)</t>
    </r>
  </si>
  <si>
    <r>
      <rPr>
        <b/>
        <sz val="10"/>
        <rFont val="Calibri"/>
        <family val="2"/>
        <scheme val="minor"/>
      </rPr>
      <t>SHP Fundão I</t>
    </r>
    <r>
      <rPr>
        <sz val="10"/>
        <rFont val="Calibri"/>
        <family val="2"/>
        <scheme val="minor"/>
      </rPr>
      <t xml:space="preserve">  
(Elejor)</t>
    </r>
  </si>
  <si>
    <r>
      <rPr>
        <b/>
        <sz val="10"/>
        <rFont val="Calibri"/>
        <family val="2"/>
        <scheme val="minor"/>
      </rPr>
      <t xml:space="preserve">SHP Arturo Andreoli </t>
    </r>
    <r>
      <rPr>
        <vertAlign val="superscript"/>
        <sz val="10"/>
        <rFont val="Calibri"/>
        <family val="2"/>
        <scheme val="minor"/>
      </rPr>
      <t>2</t>
    </r>
    <r>
      <rPr>
        <b/>
        <sz val="10"/>
        <rFont val="Calibri"/>
        <family val="2"/>
        <scheme val="minor"/>
      </rPr>
      <t xml:space="preserve"> 
</t>
    </r>
    <r>
      <rPr>
        <sz val="10"/>
        <rFont val="Calibri"/>
        <family val="2"/>
        <scheme val="minor"/>
      </rPr>
      <t>(Foz do Chopim)</t>
    </r>
  </si>
  <si>
    <t>COPEL GeT - 35,77%
Silea Participações - 64,23%</t>
  </si>
  <si>
    <t>COPEL - 20,3% 
COPEL GeT - 60,9% 
Petrobras - 18,8%</t>
  </si>
  <si>
    <r>
      <t xml:space="preserve">Voltalia - São Miguel 
do Gostoso </t>
    </r>
    <r>
      <rPr>
        <sz val="10"/>
        <rFont val="Calibri"/>
        <family val="2"/>
        <scheme val="minor"/>
      </rPr>
      <t>(5 parques)</t>
    </r>
  </si>
  <si>
    <t xml:space="preserve">COPEL- 49%
Voltalia-  51% </t>
  </si>
  <si>
    <t xml:space="preserve"> Solar</t>
  </si>
  <si>
    <t xml:space="preserve">        
  COPEL - 49% 
</t>
  </si>
  <si>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</si>
  <si>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</si>
  <si>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</si>
  <si>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</si>
  <si>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</si>
  <si>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</si>
  <si>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</si>
  <si>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</si>
  <si>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</si>
  <si>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</si>
  <si>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</si>
  <si>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</si>
  <si>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</si>
  <si>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</si>
  <si>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</si>
  <si>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</si>
  <si>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</si>
  <si>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</si>
  <si>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</si>
  <si>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</si>
  <si>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</si>
  <si>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</si>
  <si>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</si>
  <si>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</si>
  <si>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</si>
  <si>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</si>
  <si>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</si>
  <si>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</si>
  <si>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</si>
  <si>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</si>
  <si>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</si>
  <si>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</si>
  <si>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</si>
  <si>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</si>
  <si>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</si>
  <si>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</si>
  <si>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</si>
  <si>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</si>
  <si>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</si>
  <si>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</si>
  <si>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</si>
  <si>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</si>
  <si>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</si>
  <si>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</si>
  <si>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</si>
  <si>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</si>
  <si>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</si>
  <si>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</si>
  <si>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</si>
  <si>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</si>
  <si>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</si>
  <si>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</si>
  <si>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</si>
  <si>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</si>
  <si>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</si>
  <si>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</si>
  <si>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</si>
  <si>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</si>
  <si>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</si>
  <si>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</si>
  <si>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</si>
  <si>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</si>
  <si>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</si>
  <si>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t>OPERATIONAL DATA</t>
  </si>
  <si>
    <t>Number of Consumers</t>
  </si>
  <si>
    <t>Cities served</t>
  </si>
  <si>
    <t>Voltage</t>
  </si>
  <si>
    <t>Number of Substations</t>
  </si>
  <si>
    <t>Km of lines</t>
  </si>
  <si>
    <t>13,8 kV</t>
  </si>
  <si>
    <t>34,5 kV</t>
  </si>
  <si>
    <t>69 kV</t>
  </si>
  <si>
    <t>138 kV</t>
  </si>
  <si>
    <t>Consumer-to-employee ratio DIS</t>
  </si>
  <si>
    <t xml:space="preserve">
Captive Consumers </t>
  </si>
  <si>
    <t>Copel Dis employees</t>
  </si>
  <si>
    <t>Consum/Emp</t>
  </si>
  <si>
    <t>QUALITY OF SUPPLY</t>
  </si>
  <si>
    <t>DEC ¹
(hours)</t>
  </si>
  <si>
    <t xml:space="preserve">FEC ²
(outages) </t>
  </si>
  <si>
    <t>Period</t>
  </si>
  <si>
    <t>Technical Loss</t>
  </si>
  <si>
    <t>Non-Technical Loss</t>
  </si>
  <si>
    <t>Total loss</t>
  </si>
  <si>
    <t>Regulatory (1)</t>
  </si>
  <si>
    <t xml:space="preserve"> Real (2)</t>
  </si>
  <si>
    <t>Regulatory (3)</t>
  </si>
  <si>
    <t xml:space="preserve"> Calculated (4)</t>
  </si>
  <si>
    <t>Regulatory (5)</t>
  </si>
  <si>
    <t xml:space="preserve"> Total (6)</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</si>
  <si>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</si>
  <si>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</si>
  <si>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</si>
  <si>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</si>
  <si>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</si>
  <si>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</si>
  <si>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</si>
  <si>
    <t>2Q23</t>
  </si>
  <si>
    <t>2Q22</t>
  </si>
  <si>
    <t>Jun-23</t>
  </si>
  <si>
    <t>Main Indicators -Associates                                                  Jun-23</t>
  </si>
  <si>
    <t>Main Indicators -Joint ventures
Jun-23</t>
  </si>
  <si>
    <t>Share Capital -  As of June, 30,2023</t>
  </si>
  <si>
    <t>Income Statement 2Q23</t>
  </si>
  <si>
    <t>Income Statement 2Q22</t>
  </si>
  <si>
    <t>Assets - June -2023</t>
  </si>
  <si>
    <t>Liabilities - June -23</t>
  </si>
  <si>
    <t>Energy Balance - Copel GET - Jun-23</t>
  </si>
  <si>
    <t>Jun-22</t>
  </si>
  <si>
    <t>ENERGY FLOW CONSOLIDATED 2Q23</t>
  </si>
  <si>
    <r>
      <t xml:space="preserve">¹  DEC measured in hours and hundredths of an hour
²  FEC expressed in number of interruptions and hundredths of a number of interruptions year to date
</t>
    </r>
    <r>
      <rPr>
        <sz val="8"/>
        <color rgb="FFFF0000"/>
        <rFont val="Gadugi"/>
        <family val="2"/>
      </rPr>
      <t>* Values of the last 12 months</t>
    </r>
  </si>
  <si>
    <t>Interest on taxes to be compensated</t>
  </si>
  <si>
    <t>Income and monetary restatement of judicial deposits</t>
  </si>
  <si>
    <t>(-)/+ Reflection on PIS/Cofins Provision</t>
  </si>
  <si>
    <t>(-)/+ Provision for allocation of PIS/Cofins Credits</t>
  </si>
  <si>
    <t>Monetary variation of litigation</t>
  </si>
  <si>
    <t>Pis/ Pasep and Cofins taxes over interest on equity</t>
  </si>
  <si>
    <t>Derivatives fair value - forward contract</t>
  </si>
  <si>
    <t>(-) Update of provision for allocation of PIS and Cofins credits</t>
  </si>
  <si>
    <r>
      <rPr>
        <vertAlign val="superscript"/>
        <sz val="9"/>
        <rFont val="Gadugi"/>
        <family val="2"/>
      </rPr>
      <t>1</t>
    </r>
    <r>
      <rPr>
        <sz val="9"/>
        <rFont val="Gadugi"/>
        <family val="2"/>
      </rPr>
      <t xml:space="preserve"> Includes Carbocampel S.A.</t>
    </r>
  </si>
  <si>
    <t>*Supply contract from May/2023.</t>
  </si>
  <si>
    <t>Auction - CCAR 2009 - 2016 (HPP Salto Caxias)*</t>
  </si>
  <si>
    <t>² Price updated by IPCA until Jun/2023 (Reference Jul/23). Source: CCEE</t>
  </si>
  <si>
    <t xml:space="preserve">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June/2023.
6 - The GPS CCGF RAG is not considered in the calculation of average prices.
7 - From 2025 disregards FDA.
</t>
  </si>
  <si>
    <t>Reference: June/23</t>
  </si>
  <si>
    <t>Charges on loans granted/obtained from related parties</t>
  </si>
  <si>
    <t xml:space="preserve">Receipt of loans and financing granted to related parties  </t>
  </si>
  <si>
    <t xml:space="preserve">NET CASH GENERATED (USED) FROM FINANCING ACTIVITIES   </t>
  </si>
  <si>
    <t xml:space="preserve">CHANGE IN CASH AND CASH EQUIVALENTS   </t>
  </si>
  <si>
    <t>Income Statement 1H23</t>
  </si>
  <si>
    <t>Income Statement 1H22</t>
  </si>
  <si>
    <t>Provision for allocation of PIS and COFINS</t>
  </si>
  <si>
    <t>(2)</t>
  </si>
  <si>
    <r>
      <rPr>
        <vertAlign val="superscript"/>
        <sz val="8"/>
        <color rgb="FF000000"/>
        <rFont val="Gadugi"/>
        <family val="2"/>
      </rPr>
      <t>1</t>
    </r>
    <r>
      <rPr>
        <sz val="8"/>
        <color rgb="FF000000"/>
        <rFont val="Gadugi"/>
        <family val="2"/>
      </rPr>
      <t xml:space="preserve"> Assured power updated by Ordinance No. 709/2022 of: HPP Mauá, Santa Clara, Fundão and Dona Francisca, effective from January/2023. </t>
    </r>
  </si>
  <si>
    <r>
      <t xml:space="preserve">Assured Power </t>
    </r>
    <r>
      <rPr>
        <b/>
        <vertAlign val="superscript"/>
        <sz val="10"/>
        <color rgb="FFF37324"/>
        <rFont val="Gadugi"/>
        <family val="2"/>
      </rPr>
      <t>1</t>
    </r>
    <r>
      <rPr>
        <b/>
        <sz val="10"/>
        <color rgb="FFF37324"/>
        <rFont val="Gadugi"/>
        <family val="2"/>
      </rPr>
      <t xml:space="preserve">
(Average MW)</t>
    </r>
  </si>
  <si>
    <r>
      <rPr>
        <b/>
        <sz val="10"/>
        <rFont val="Calibri"/>
        <family val="2"/>
        <scheme val="minor"/>
      </rPr>
      <t xml:space="preserve">TPP Araucária </t>
    </r>
    <r>
      <rPr>
        <vertAlign val="superscript"/>
        <sz val="10"/>
        <rFont val="Calibri"/>
        <family val="2"/>
        <scheme val="minor"/>
      </rPr>
      <t xml:space="preserve">3
</t>
    </r>
    <r>
      <rPr>
        <sz val="10"/>
        <rFont val="Calibri"/>
        <family val="2"/>
        <scheme val="minor"/>
      </rPr>
      <t>(UEG Araucária)</t>
    </r>
  </si>
  <si>
    <r>
      <rPr>
        <vertAlign val="superscript"/>
        <sz val="8"/>
        <rFont val="Gadugi"/>
        <family val="2"/>
      </rPr>
      <t>3</t>
    </r>
    <r>
      <rPr>
        <sz val="8"/>
        <rFont val="Gadugi"/>
        <family val="2"/>
      </rPr>
      <t xml:space="preserve">  Since February 1, 2014, the plant’s operation has been under the responsibility of UEGA. The Araucária TPP does not have availability agreements and operates under the merchant model. Assured power pursuant to Ordinance SPE/MME 05/2021. The most recent data from SIGA/ANEEL indicate a  Assured power of 267 MW.</t>
    </r>
  </si>
  <si>
    <r>
      <rPr>
        <vertAlign val="superscript"/>
        <sz val="8"/>
        <rFont val="Gadugi"/>
        <family val="2"/>
      </rPr>
      <t>5</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</si>
  <si>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t>(4)</t>
  </si>
  <si>
    <r>
      <t xml:space="preserve">Solar Paraná </t>
    </r>
    <r>
      <rPr>
        <vertAlign val="superscript"/>
        <sz val="9"/>
        <rFont val="Gadugi"/>
        <family val="2"/>
      </rPr>
      <t>5</t>
    </r>
  </si>
  <si>
    <r>
      <rPr>
        <vertAlign val="superscript"/>
        <sz val="8"/>
        <rFont val="Gadugi"/>
        <family val="2"/>
      </rPr>
      <t>4</t>
    </r>
    <r>
      <rPr>
        <sz val="8"/>
        <rFont val="Gadugi"/>
        <family val="2"/>
      </rPr>
      <t xml:space="preserve"> The Concession Expires of the wind farm concessions are respectively: Carnaúbas (04.09.2047), Reduto (04.16.2047), Santo Cristo (04.18.2047), São João (03.26.2047).</t>
    </r>
  </si>
  <si>
    <t>Proportional installed 
capacity (MW)</t>
  </si>
  <si>
    <t>(1) RAG of R$160.9 million, updated by Aneel's Resolution No. 3,225, of July 18, 2023.
(2) In partial operation, entry into commercial operation of the fourth generating unit scheduled for 2022.
(3) Power plants exempted from concession, are only registered with ANEEL.
(4) Assured power considered the average wind generation.
(5) Extension of Grant according to REH 2919/2021 and 2932/2021.
(6) Under approval by ANEEL.</t>
  </si>
  <si>
    <r>
      <rPr>
        <vertAlign val="superscript"/>
        <sz val="8"/>
        <rFont val="Gadugi"/>
        <family val="2"/>
      </rPr>
      <t>1</t>
    </r>
    <r>
      <rPr>
        <sz val="8"/>
        <rFont val="Gadugi"/>
        <family val="2"/>
      </rPr>
      <t xml:space="preserve"> Proportional to Copel's interest in the project. Values referring to the 2023/2024 cycle, effective from July 1, 2023, according to REH 3.216/2023 - Technical Note No. 39/2023 – STR/ANEEL, of June 30, 2023.
² Considers double circuit sections (circuits that share the same transmission tower).
³ Contract renewed according to Law 12,783/13. The O&amp;M portion is part of the RBSE, under the terms of the Law. It will be received until the end of the concession (Jan/2043). The value of the APR for the 2023-2024 cycle, excluding the RBSE, according to REH 3,216/2023, is R$ 146.1 million. This amount refers to additional RAP for reinforcements and improvements, in effect when REH 3,216/2023 was published.
</t>
    </r>
    <r>
      <rPr>
        <vertAlign val="superscript"/>
        <sz val="8"/>
        <rFont val="Gadugi"/>
        <family val="2"/>
      </rPr>
      <t>4</t>
    </r>
    <r>
      <rPr>
        <sz val="8"/>
        <rFont val="Gadugi"/>
        <family val="2"/>
      </rPr>
      <t xml:space="preserve"> As of 10.31.2018, the APR was reduced by 50%.
</t>
    </r>
    <r>
      <rPr>
        <vertAlign val="superscript"/>
        <sz val="8"/>
        <rFont val="Gadugi"/>
        <family val="2"/>
      </rPr>
      <t>5</t>
    </r>
    <r>
      <rPr>
        <sz val="8"/>
        <rFont val="Gadugi"/>
        <family val="2"/>
      </rPr>
      <t xml:space="preserve">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t>
    </r>
    <r>
      <rPr>
        <vertAlign val="superscript"/>
        <sz val="8"/>
        <rFont val="Gadugi"/>
        <family val="2"/>
      </rPr>
      <t>6</t>
    </r>
    <r>
      <rPr>
        <sz val="8"/>
        <rFont val="Gadugi"/>
        <family val="2"/>
      </rPr>
      <t xml:space="preserve"> As of 07/09/2021, the APR was reduced by 50%.
</t>
    </r>
    <r>
      <rPr>
        <vertAlign val="superscript"/>
        <sz val="8"/>
        <rFont val="Gadugi"/>
        <family val="2"/>
      </rPr>
      <t>7</t>
    </r>
    <r>
      <rPr>
        <sz val="8"/>
        <rFont val="Gadugi"/>
        <family val="2"/>
      </rPr>
      <t xml:space="preserve"> Consolidated Result.
</t>
    </r>
    <r>
      <rPr>
        <vertAlign val="superscript"/>
        <sz val="8"/>
        <rFont val="Gadugi"/>
        <family val="2"/>
      </rPr>
      <t>8</t>
    </r>
    <r>
      <rPr>
        <sz val="8"/>
        <rFont val="Gadugi"/>
        <family val="2"/>
      </rPr>
      <t xml:space="preserve"> Equity Income.</t>
    </r>
  </si>
  <si>
    <r>
      <rPr>
        <vertAlign val="superscript"/>
        <sz val="8"/>
        <rFont val="Gadugi"/>
        <family val="2"/>
      </rPr>
      <t>2</t>
    </r>
    <r>
      <rPr>
        <sz val="8"/>
        <rFont val="Gadugi"/>
        <family val="2"/>
      </rPr>
      <t xml:space="preserve">  Elejor requested the reclassification of its Small Hydroelectric Power Plants - (SHPs) Fundão I and Santa Clara I to Hydroelectric Generating Centers (CGHs), as amended by Art. 8 of Law 9074/1995. This was formalized through ANEEL Authorizing Resolutions 14,744 and 14,745 of 06/20/2023, with the plants exempted from concession, having only registration with ANEEL.</t>
    </r>
  </si>
  <si>
    <t>Year</t>
  </si>
  <si>
    <t> </t>
  </si>
  <si>
    <t xml:space="preserve">                     -  </t>
  </si>
  <si>
    <t xml:space="preserve">                      -  </t>
  </si>
  <si>
    <t xml:space="preserve">               -   </t>
  </si>
  <si>
    <t xml:space="preserve">                             -</t>
  </si>
  <si>
    <t>1H23</t>
  </si>
  <si>
    <t>1H22</t>
  </si>
  <si>
    <t>ENERGY FLOW CONSOLIDATED 1H23</t>
  </si>
  <si>
    <t>Generation 1H23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</si>
</sst>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2">
    <numFmt numFmtId="41" formatCode="_(* #,##0_);_(* \(#,##0\);_(* &quot;-&quot;_);_(@_)"/>
    <numFmt numFmtId="43" formatCode="_(* #,##0.00_);_(* \(#,##0.00\);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 numFmtId="232" formatCode="[$-409]mmm\-yy;@"/>
    <numFmt numFmtId="233" formatCode="mm/dd/yy;@"/>
  </numFmts>
  <fonts count="162">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b/>
      <sz val="9"/>
      <color rgb="FFF37424"/>
      <name val="Gadugi"/>
      <family val="2"/>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b/>
      <sz val="8"/>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b/>
      <vertAlign val="superscript"/>
      <sz val="9"/>
      <name val="Gadugi"/>
      <family val="2"/>
    </font>
    <font>
      <sz val="10"/>
      <color rgb="FF000000"/>
      <name val="Times New Roman"/>
      <family val="1"/>
    </font>
    <font>
      <sz val="10"/>
      <name val="Arial"/>
      <family val="2"/>
    </font>
    <font>
      <b/>
      <sz val="10"/>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
      <b/>
      <vertAlign val="superscript"/>
      <sz val="10"/>
      <color rgb="FFF37324"/>
      <name val="Calibri"/>
      <family val="2"/>
      <scheme val="minor"/>
    </font>
    <font>
      <sz val="11"/>
      <color theme="0"/>
      <name val="Calibri"/>
      <family val="2"/>
      <scheme val="minor"/>
    </font>
    <font>
      <sz val="8"/>
      <color rgb="FFFF0000"/>
      <name val="Gadugi"/>
      <family val="2"/>
    </font>
    <font>
      <b/>
      <sz val="10"/>
      <name val="Arial"/>
      <family val="2"/>
    </font>
    <font>
      <b/>
      <sz val="9"/>
      <color theme="1"/>
      <name val="Gadugi"/>
      <family val="2"/>
    </font>
    <font>
      <b/>
      <sz val="9"/>
      <name val="Gadugi"/>
      <family val="2"/>
    </font>
    <font>
      <sz val="9"/>
      <name val="Gadugi"/>
      <family val="2"/>
    </font>
    <font>
      <vertAlign val="superscript"/>
      <sz val="12"/>
      <name val="Gadugi"/>
      <family val="2"/>
    </font>
    <font>
      <sz val="9"/>
      <color theme="1"/>
      <name val="Gadugi"/>
    </font>
    <font>
      <sz val="9"/>
      <name val="Gadugi"/>
    </font>
    <font>
      <sz val="10"/>
      <name val="Calibri"/>
    </font>
    <font>
      <b/>
      <sz val="9"/>
      <color rgb="FFF37324"/>
      <name val="Gadugi"/>
    </font>
    <font>
      <sz val="11"/>
      <color rgb="FF000000"/>
      <name val="Calibri"/>
    </font>
    <font>
      <sz val="10"/>
      <name val="Gadugi"/>
    </font>
    <font>
      <b/>
      <sz val="10"/>
      <color theme="5"/>
      <name val="Gadugi"/>
    </font>
    <font>
      <b/>
      <sz val="10"/>
      <color rgb="FFF37324"/>
      <name val="Gadugi"/>
    </font>
    <font>
      <b/>
      <sz val="9"/>
      <name val="Gadugi"/>
    </font>
    <font>
      <b/>
      <sz val="9"/>
      <color rgb="FFED7D31"/>
      <name val="Gadugi"/>
    </font>
    <font>
      <i/>
      <sz val="9"/>
      <name val="Gadugi"/>
    </font>
    <font>
      <b/>
      <sz val="10"/>
      <name val="Gadugi"/>
    </font>
    <font>
      <b/>
      <sz val="10"/>
      <color theme="1"/>
      <name val="Gadugi"/>
    </font>
    <font>
      <sz val="10"/>
      <color theme="1"/>
      <name val="Gadugi"/>
    </font>
    <font>
      <b/>
      <sz val="9"/>
      <color theme="5"/>
      <name val="Gadugi"/>
    </font>
    <font>
      <b/>
      <sz val="10"/>
      <color rgb="FFF37424"/>
      <name val="Gadugi"/>
    </font>
    <font>
      <b/>
      <sz val="9"/>
      <name val="Calibri"/>
    </font>
    <font>
      <b/>
      <sz val="8"/>
      <name val="Gadugi"/>
    </font>
    <font>
      <sz val="8"/>
      <name val="Gadugi"/>
    </font>
    <font>
      <b/>
      <sz val="8"/>
      <color theme="5"/>
      <name val="Gadugi"/>
    </font>
    <font>
      <sz val="8"/>
      <color theme="1"/>
      <name val="Gadugi"/>
    </font>
  </fonts>
  <fills count="54">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
      <patternFill patternType="solid">
        <fgColor rgb="FF4D5564"/>
        <bgColor indexed="64"/>
      </patternFill>
    </fill>
  </fills>
  <borders count="182">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top/>
      <bottom style="thin">
        <color theme="0" tint="-0.24994659260841701"/>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style="thin">
        <color theme="0"/>
      </left>
      <right/>
      <top style="thin">
        <color theme="0" tint="-0.24994659260841701"/>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style="thin">
        <color theme="0"/>
      </left>
      <right style="thin">
        <color theme="0"/>
      </right>
      <top style="medium">
        <color auto="1"/>
      </top>
      <bottom style="medium">
        <color auto="1"/>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right/>
      <top style="medium">
        <color rgb="FFF37324"/>
      </top>
      <bottom style="medium">
        <color rgb="FFF37324"/>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style="thin">
        <color theme="0"/>
      </left>
      <right/>
      <top style="thin">
        <color theme="5"/>
      </top>
      <bottom style="thin">
        <color theme="5"/>
      </bottom>
      <diagonal/>
    </border>
    <border>
      <left/>
      <right/>
      <top style="medium">
        <color auto="1"/>
      </top>
      <bottom style="medium">
        <color auto="1"/>
      </bottom>
      <diagonal/>
    </border>
    <border>
      <left/>
      <right/>
      <top style="thin">
        <color rgb="FFBFBFBF"/>
      </top>
      <bottom style="thin">
        <color theme="5"/>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right style="thin">
        <color theme="6"/>
      </right>
      <top style="medium">
        <color theme="5"/>
      </top>
      <bottom style="medium">
        <color theme="5"/>
      </bottom>
      <diagonal/>
    </border>
    <border>
      <left/>
      <right/>
      <top style="medium">
        <color theme="5"/>
      </top>
      <bottom style="medium">
        <color theme="5"/>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
      <left/>
      <right/>
      <top style="thin">
        <color rgb="FFF37424"/>
      </top>
      <bottom style="thin">
        <color theme="0" tint="-0.24994659260841701"/>
      </bottom>
      <diagonal/>
    </border>
    <border>
      <left/>
      <right/>
      <top style="thin">
        <color theme="0" tint="-0.24994659260841701"/>
      </top>
      <bottom style="thin">
        <color rgb="FFF37424"/>
      </bottom>
      <diagonal/>
    </border>
    <border>
      <left/>
      <right/>
      <top style="thin">
        <color theme="0" tint="-0.24994659260841701"/>
      </top>
      <bottom style="thin">
        <color theme="0" tint="-0.249977111117893"/>
      </bottom>
      <diagonal/>
    </border>
    <border>
      <left/>
      <right/>
      <top style="thin">
        <color theme="5"/>
      </top>
      <bottom style="thin">
        <color rgb="FFD9D9D9"/>
      </bottom>
      <diagonal/>
    </border>
    <border>
      <left/>
      <right/>
      <top style="thin">
        <color theme="5"/>
      </top>
      <bottom style="thin">
        <color rgb="FFBFBFBF"/>
      </bottom>
      <diagonal/>
    </border>
    <border>
      <left/>
      <right/>
      <top style="thin">
        <color rgb="FFBFBFBF"/>
      </top>
      <bottom style="thin">
        <color theme="0" tint="-0.24994659260841701"/>
      </bottom>
      <diagonal/>
    </border>
    <border>
      <left style="thick">
        <color rgb="FF595959"/>
      </left>
      <right/>
      <top style="thick">
        <color rgb="FF595959"/>
      </top>
      <bottom/>
      <diagonal/>
    </border>
    <border>
      <left/>
      <right/>
      <top style="thick">
        <color rgb="FF595959"/>
      </top>
      <bottom/>
      <diagonal/>
    </border>
    <border>
      <left/>
      <right style="thick">
        <color rgb="FF595959"/>
      </right>
      <top style="thick">
        <color rgb="FF595959"/>
      </top>
      <bottom/>
      <diagonal/>
    </border>
    <border>
      <left style="thick">
        <color rgb="FF595959"/>
      </left>
      <right/>
      <top/>
      <bottom/>
      <diagonal/>
    </border>
    <border>
      <left/>
      <right style="thick">
        <color rgb="FF595959"/>
      </right>
      <top/>
      <bottom/>
      <diagonal/>
    </border>
    <border>
      <left style="thick">
        <color rgb="FF595959"/>
      </left>
      <right/>
      <top/>
      <bottom style="thick">
        <color rgb="FF595959"/>
      </bottom>
      <diagonal/>
    </border>
    <border>
      <left/>
      <right/>
      <top/>
      <bottom style="thick">
        <color rgb="FF595959"/>
      </bottom>
      <diagonal/>
    </border>
    <border>
      <left/>
      <right style="thick">
        <color rgb="FF595959"/>
      </right>
      <top/>
      <bottom style="thick">
        <color rgb="FF595959"/>
      </bottom>
      <diagonal/>
    </border>
    <border>
      <left style="thin">
        <color theme="0"/>
      </left>
      <right style="thin">
        <color theme="0"/>
      </right>
      <top style="thin">
        <color theme="5"/>
      </top>
      <bottom style="thin">
        <color rgb="FFBFBFBF"/>
      </bottom>
      <diagonal/>
    </border>
    <border>
      <left style="thin">
        <color theme="0"/>
      </left>
      <right style="thin">
        <color theme="0"/>
      </right>
      <top style="thin">
        <color theme="0" tint="-0.24994659260841701"/>
      </top>
      <bottom style="thin">
        <color rgb="FFF37324"/>
      </bottom>
      <diagonal/>
    </border>
    <border>
      <left style="thin">
        <color theme="0"/>
      </left>
      <right style="thin">
        <color theme="0"/>
      </right>
      <top/>
      <bottom style="thin">
        <color rgb="FFBFBFBF"/>
      </bottom>
      <diagonal/>
    </border>
    <border>
      <left style="thin">
        <color theme="0"/>
      </left>
      <right/>
      <top style="thin">
        <color rgb="FFBFBFBF"/>
      </top>
      <bottom style="thin">
        <color rgb="FFBFBFBF"/>
      </bottom>
      <diagonal/>
    </border>
    <border>
      <left/>
      <right/>
      <top style="thin">
        <color theme="0" tint="-0.24994659260841701"/>
      </top>
      <bottom style="thin">
        <color rgb="FFBFBFBF"/>
      </bottom>
      <diagonal/>
    </border>
    <border>
      <left style="thin">
        <color rgb="FFA5A5A5"/>
      </left>
      <right/>
      <top/>
      <bottom style="thin">
        <color rgb="FFBFBFBF"/>
      </bottom>
      <diagonal/>
    </border>
    <border>
      <left/>
      <right style="thin">
        <color rgb="FFA5A5A5"/>
      </right>
      <top/>
      <bottom style="thin">
        <color rgb="FFBFBFBF"/>
      </bottom>
      <diagonal/>
    </border>
    <border>
      <left style="thin">
        <color rgb="FFA5A5A5"/>
      </left>
      <right/>
      <top/>
      <bottom/>
      <diagonal/>
    </border>
    <border>
      <left/>
      <right style="thin">
        <color rgb="FFA5A5A5"/>
      </right>
      <top/>
      <bottom/>
      <diagonal/>
    </border>
    <border>
      <left style="thin">
        <color rgb="FFA5A5A5"/>
      </left>
      <right/>
      <top style="medium">
        <color rgb="FFED7D31"/>
      </top>
      <bottom style="medium">
        <color rgb="FFED7D31"/>
      </bottom>
      <diagonal/>
    </border>
    <border>
      <left/>
      <right style="thin">
        <color rgb="FFA5A5A5"/>
      </right>
      <top style="medium">
        <color rgb="FFED7D31"/>
      </top>
      <bottom style="medium">
        <color rgb="FFED7D31"/>
      </bottom>
      <diagonal/>
    </border>
    <border>
      <left/>
      <right/>
      <top style="medium">
        <color rgb="FFED7D31"/>
      </top>
      <bottom style="medium">
        <color rgb="FFED7D31"/>
      </bottom>
      <diagonal/>
    </border>
    <border>
      <left style="thin">
        <color rgb="FFBFBFBF"/>
      </left>
      <right/>
      <top/>
      <bottom style="thin">
        <color rgb="FFBFBFBF"/>
      </bottom>
      <diagonal/>
    </border>
    <border>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top style="medium">
        <color auto="1"/>
      </top>
      <bottom style="medium">
        <color auto="1"/>
      </bottom>
      <diagonal/>
    </border>
    <border>
      <left/>
      <right style="thin">
        <color rgb="FFFFFFFF"/>
      </right>
      <top style="medium">
        <color indexed="64"/>
      </top>
      <bottom style="medium">
        <color indexed="64"/>
      </bottom>
      <diagonal/>
    </border>
  </borders>
  <cellStyleXfs count="9252">
    <xf numFmtId="0" fontId="0" fillId="0" borderId="0"/>
    <xf numFmtId="168"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8" fontId="1" fillId="0" borderId="0" applyFont="0" applyFill="0" applyBorder="0" applyAlignment="0" applyProtection="0"/>
    <xf numFmtId="0" fontId="20" fillId="0" borderId="0"/>
    <xf numFmtId="9"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9" fillId="0" borderId="0"/>
    <xf numFmtId="0" fontId="64" fillId="0" borderId="0"/>
    <xf numFmtId="168" fontId="1" fillId="0" borderId="0" applyFont="0" applyFill="0" applyBorder="0" applyAlignment="0" applyProtection="0"/>
    <xf numFmtId="0" fontId="65" fillId="0" borderId="0"/>
    <xf numFmtId="40" fontId="60" fillId="0" borderId="0" applyFont="0" applyFill="0" applyBorder="0" applyAlignment="0" applyProtection="0"/>
    <xf numFmtId="0" fontId="9" fillId="0" borderId="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9" fillId="0" borderId="0"/>
    <xf numFmtId="167" fontId="9" fillId="0" borderId="0" applyFont="0" applyFill="0" applyBorder="0" applyAlignment="0" applyProtection="0"/>
    <xf numFmtId="168" fontId="9" fillId="0" borderId="0" applyFont="0" applyFill="0" applyBorder="0" applyAlignment="0" applyProtection="0"/>
    <xf numFmtId="49" fontId="98" fillId="37" borderId="140" applyProtection="0">
      <alignment horizontal="left" indent="1"/>
      <protection locked="0"/>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0"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82" fillId="0" borderId="0">
      <alignment vertical="top"/>
    </xf>
    <xf numFmtId="0" fontId="9"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9" fillId="0" borderId="0"/>
    <xf numFmtId="0" fontId="82" fillId="0" borderId="0">
      <alignment vertical="top"/>
    </xf>
    <xf numFmtId="0" fontId="82" fillId="0" borderId="0">
      <alignment vertical="top"/>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0" fontId="72" fillId="0" borderId="0">
      <alignment vertical="top"/>
    </xf>
    <xf numFmtId="0" fontId="72" fillId="0" borderId="0">
      <alignment vertical="top"/>
    </xf>
    <xf numFmtId="0" fontId="72" fillId="0" borderId="0">
      <alignment vertical="top"/>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0" fillId="0" borderId="0">
      <alignment vertical="center"/>
    </xf>
    <xf numFmtId="0" fontId="81" fillId="0" borderId="0">
      <alignment vertical="center"/>
    </xf>
    <xf numFmtId="0" fontId="81" fillId="0" borderId="0">
      <alignment vertical="center"/>
    </xf>
    <xf numFmtId="0" fontId="82" fillId="0" borderId="0">
      <alignment vertical="top"/>
    </xf>
    <xf numFmtId="3" fontId="83" fillId="9" borderId="0">
      <alignment horizontal="left"/>
    </xf>
    <xf numFmtId="3" fontId="70" fillId="9" borderId="0"/>
    <xf numFmtId="0" fontId="84" fillId="0" borderId="0"/>
    <xf numFmtId="0" fontId="84" fillId="0" borderId="0"/>
    <xf numFmtId="0" fontId="9" fillId="0" borderId="0"/>
    <xf numFmtId="0" fontId="84" fillId="0" borderId="0"/>
    <xf numFmtId="0" fontId="84" fillId="0" borderId="0"/>
    <xf numFmtId="0" fontId="84" fillId="0" borderId="0"/>
    <xf numFmtId="37" fontId="85" fillId="0" borderId="0"/>
    <xf numFmtId="0" fontId="85" fillId="0" borderId="0" applyBorder="0"/>
    <xf numFmtId="197" fontId="66" fillId="18" borderId="110">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3"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9" fillId="0" borderId="0" applyNumberFormat="0" applyFill="0" applyBorder="0" applyAlignment="0"/>
    <xf numFmtId="199" fontId="88" fillId="0" borderId="0">
      <alignment vertical="top"/>
    </xf>
    <xf numFmtId="200" fontId="89" fillId="0" borderId="111"/>
    <xf numFmtId="0" fontId="90" fillId="0" borderId="0">
      <protection locked="0"/>
    </xf>
    <xf numFmtId="0" fontId="90" fillId="0" borderId="0">
      <protection locked="0"/>
    </xf>
    <xf numFmtId="14" fontId="91" fillId="20" borderId="0" applyBorder="0" applyAlignment="0"/>
    <xf numFmtId="0" fontId="91" fillId="21" borderId="0" applyNumberFormat="0" applyBorder="0" applyAlignment="0"/>
    <xf numFmtId="201" fontId="9" fillId="0" borderId="0" applyFill="0" applyBorder="0" applyAlignment="0"/>
    <xf numFmtId="199" fontId="92" fillId="0" borderId="0" applyFill="0" applyBorder="0" applyAlignment="0"/>
    <xf numFmtId="202" fontId="92" fillId="0" borderId="0" applyFill="0" applyBorder="0" applyAlignment="0"/>
    <xf numFmtId="188" fontId="80"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2" fillId="0" borderId="0" applyFill="0" applyBorder="0" applyAlignment="0"/>
    <xf numFmtId="40" fontId="92" fillId="19" borderId="112">
      <alignment vertical="center"/>
    </xf>
    <xf numFmtId="0" fontId="9" fillId="0" borderId="0" applyFill="0" applyBorder="0"/>
    <xf numFmtId="0" fontId="79" fillId="0" borderId="113"/>
    <xf numFmtId="0" fontId="9" fillId="0" borderId="0" applyFill="0" applyBorder="0"/>
    <xf numFmtId="0" fontId="9" fillId="0" borderId="114"/>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14"/>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81" fillId="0" borderId="0">
      <alignment vertical="center"/>
    </xf>
    <xf numFmtId="209" fontId="9" fillId="0" borderId="0" applyFont="0" applyFill="0" applyBorder="0" applyAlignment="0" applyProtection="0"/>
    <xf numFmtId="0" fontId="9" fillId="31" borderId="115" applyNumberFormat="0" applyProtection="0">
      <alignment horizontal="left" vertical="center" indent="1"/>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93" fillId="33" borderId="0" applyNumberFormat="0" applyProtection="0">
      <alignment horizontal="left" vertical="center"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0" fillId="30" borderId="116" applyNumberFormat="0" applyProtection="0">
      <alignment horizontal="left" vertical="center" indent="1"/>
    </xf>
    <xf numFmtId="4" fontId="72" fillId="34" borderId="0" applyNumberFormat="0" applyProtection="0">
      <alignment horizontal="left" vertical="center" indent="1"/>
    </xf>
    <xf numFmtId="4" fontId="73" fillId="16" borderId="0" applyNumberFormat="0" applyProtection="0">
      <alignment horizontal="left" vertical="center" indent="1"/>
    </xf>
    <xf numFmtId="4" fontId="72" fillId="10" borderId="115" applyNumberFormat="0" applyProtection="0">
      <alignment horizontal="right" vertical="center"/>
    </xf>
    <xf numFmtId="4" fontId="72" fillId="31" borderId="0" applyNumberFormat="0" applyProtection="0">
      <alignment horizontal="left" vertical="center" indent="1"/>
    </xf>
    <xf numFmtId="4" fontId="72" fillId="10" borderId="0" applyNumberFormat="0" applyProtection="0">
      <alignment horizontal="left" vertical="center" indent="1"/>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17"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5" fillId="32" borderId="0" applyNumberFormat="0" applyProtection="0">
      <alignment horizontal="left" vertical="center" indent="1"/>
    </xf>
    <xf numFmtId="4" fontId="76" fillId="31" borderId="115" applyNumberFormat="0" applyProtection="0">
      <alignment horizontal="right" vertical="center"/>
    </xf>
    <xf numFmtId="0" fontId="77" fillId="0" borderId="0" applyNumberFormat="0" applyFill="0" applyBorder="0" applyAlignment="0" applyProtection="0"/>
    <xf numFmtId="0" fontId="78" fillId="0" borderId="118" applyNumberFormat="0" applyFill="0" applyAlignment="0" applyProtection="0"/>
    <xf numFmtId="181" fontId="83" fillId="37" borderId="140">
      <protection locked="0"/>
    </xf>
    <xf numFmtId="9" fontId="95" fillId="0" borderId="0" applyFont="0" applyFill="0" applyBorder="0" applyAlignment="0" applyProtection="0"/>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48" borderId="136" applyNumberFormat="0" applyAlignment="0" applyProtection="0"/>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6" fillId="0" borderId="0"/>
    <xf numFmtId="168" fontId="96" fillId="0" borderId="0" applyFont="0" applyFill="0" applyBorder="0" applyAlignment="0" applyProtection="0"/>
    <xf numFmtId="0" fontId="9" fillId="0" borderId="0"/>
    <xf numFmtId="37" fontId="102" fillId="0" borderId="0"/>
    <xf numFmtId="213" fontId="66" fillId="36" borderId="120">
      <alignment horizontal="center" vertical="center"/>
    </xf>
    <xf numFmtId="0" fontId="100" fillId="0" borderId="0"/>
    <xf numFmtId="0" fontId="103" fillId="0" borderId="0" applyNumberFormat="0" applyFill="0" applyBorder="0" applyAlignment="0" applyProtection="0"/>
    <xf numFmtId="200" fontId="89" fillId="0" borderId="121"/>
    <xf numFmtId="0" fontId="104" fillId="0" borderId="114"/>
    <xf numFmtId="212" fontId="83" fillId="0" borderId="0">
      <alignment horizontal="left" indent="1"/>
    </xf>
    <xf numFmtId="211" fontId="85" fillId="37" borderId="117">
      <alignment horizontal="center"/>
      <protection locked="0"/>
    </xf>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49" fontId="98" fillId="38" borderId="117" applyProtection="0">
      <alignment horizontal="left" indent="1"/>
      <protection locked="0"/>
    </xf>
    <xf numFmtId="212" fontId="83" fillId="0" borderId="0">
      <alignment horizontal="left" indent="1"/>
    </xf>
    <xf numFmtId="212" fontId="83" fillId="0" borderId="0">
      <alignment horizontal="left"/>
    </xf>
    <xf numFmtId="0" fontId="104" fillId="0" borderId="114"/>
    <xf numFmtId="164" fontId="105" fillId="0" borderId="0">
      <protection locked="0"/>
    </xf>
    <xf numFmtId="210" fontId="9" fillId="0" borderId="0" applyFont="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7" fontId="106" fillId="0" borderId="0" applyFill="0" applyBorder="0" applyAlignment="0" applyProtection="0"/>
    <xf numFmtId="216" fontId="106" fillId="0" borderId="0" applyFill="0" applyBorder="0" applyAlignment="0" applyProtection="0"/>
    <xf numFmtId="37" fontId="107" fillId="0" borderId="0" applyBorder="0" applyAlignment="0"/>
    <xf numFmtId="191" fontId="9" fillId="0" borderId="0">
      <protection locked="0"/>
    </xf>
    <xf numFmtId="38" fontId="79" fillId="39" borderId="0" applyNumberFormat="0" applyBorder="0" applyAlignment="0" applyProtection="0"/>
    <xf numFmtId="0" fontId="108" fillId="0" borderId="0" applyNumberFormat="0" applyFill="0" applyBorder="0" applyAlignment="0" applyProtection="0"/>
    <xf numFmtId="0" fontId="97" fillId="0" borderId="122" applyNumberFormat="0" applyAlignment="0" applyProtection="0">
      <alignment horizontal="left" vertical="center"/>
    </xf>
    <xf numFmtId="0" fontId="97" fillId="0" borderId="123">
      <alignment horizontal="left" vertical="center"/>
    </xf>
    <xf numFmtId="214" fontId="9" fillId="0" borderId="0">
      <protection locked="0"/>
    </xf>
    <xf numFmtId="214" fontId="9" fillId="0" borderId="0">
      <protection locked="0"/>
    </xf>
    <xf numFmtId="0" fontId="99" fillId="0" borderId="124" applyNumberFormat="0" applyFill="0" applyAlignment="0" applyProtection="0"/>
    <xf numFmtId="10" fontId="79" fillId="40" borderId="117" applyNumberFormat="0" applyBorder="0" applyAlignment="0" applyProtection="0"/>
    <xf numFmtId="37" fontId="109" fillId="0" borderId="0"/>
    <xf numFmtId="215" fontId="9" fillId="0" borderId="0"/>
    <xf numFmtId="49" fontId="98" fillId="38" borderId="140" applyProtection="0">
      <alignment horizontal="left" indent="1"/>
      <protection locked="0"/>
    </xf>
    <xf numFmtId="0" fontId="97" fillId="0" borderId="139">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60" fillId="0" borderId="0" applyFont="0" applyFill="0" applyBorder="0" applyAlignment="0" applyProtection="0"/>
    <xf numFmtId="168" fontId="9" fillId="0" borderId="0" applyFont="0" applyFill="0" applyBorder="0" applyAlignment="0" applyProtection="0"/>
    <xf numFmtId="0" fontId="85" fillId="0" borderId="0"/>
    <xf numFmtId="0" fontId="85" fillId="0" borderId="0"/>
    <xf numFmtId="0" fontId="85" fillId="0" borderId="0"/>
    <xf numFmtId="0" fontId="85" fillId="0" borderId="0"/>
    <xf numFmtId="0" fontId="101" fillId="0" borderId="125" applyNumberFormat="0" applyFill="0" applyAlignment="0" applyProtection="0"/>
    <xf numFmtId="37" fontId="79" fillId="41" borderId="0" applyNumberFormat="0" applyBorder="0" applyAlignment="0" applyProtection="0"/>
    <xf numFmtId="37" fontId="79" fillId="0" borderId="0"/>
    <xf numFmtId="3" fontId="110" fillId="0" borderId="124" applyProtection="0"/>
    <xf numFmtId="168" fontId="9" fillId="0" borderId="0" applyFont="0" applyFill="0" applyBorder="0" applyAlignment="0" applyProtection="0"/>
    <xf numFmtId="0" fontId="9" fillId="0" borderId="0"/>
    <xf numFmtId="10" fontId="79" fillId="40" borderId="140" applyNumberFormat="0" applyBorder="0" applyAlignment="0" applyProtection="0"/>
    <xf numFmtId="0" fontId="1" fillId="0" borderId="0"/>
    <xf numFmtId="0" fontId="9" fillId="0" borderId="0"/>
    <xf numFmtId="10" fontId="79" fillId="40" borderId="140" applyNumberFormat="0" applyBorder="0" applyAlignment="0" applyProtection="0"/>
    <xf numFmtId="168" fontId="9" fillId="0" borderId="0" applyFont="0" applyFill="0" applyBorder="0" applyAlignment="0" applyProtection="0"/>
    <xf numFmtId="49" fontId="98" fillId="38" borderId="140" applyProtection="0">
      <alignment horizontal="left" indent="1"/>
      <protection locked="0"/>
    </xf>
    <xf numFmtId="0" fontId="1" fillId="0" borderId="0"/>
    <xf numFmtId="0" fontId="9" fillId="0" borderId="0"/>
    <xf numFmtId="0" fontId="97" fillId="0" borderId="123">
      <alignment horizontal="left" vertical="center"/>
    </xf>
    <xf numFmtId="4" fontId="72" fillId="10" borderId="115" applyNumberFormat="0" applyProtection="0">
      <alignment horizontal="right" vertical="center"/>
    </xf>
    <xf numFmtId="0" fontId="9" fillId="40" borderId="135" applyNumberFormat="0" applyFont="0" applyBorder="0" applyAlignment="0" applyProtection="0"/>
    <xf numFmtId="0" fontId="85" fillId="0" borderId="0"/>
    <xf numFmtId="0" fontId="85" fillId="0" borderId="0"/>
    <xf numFmtId="0" fontId="85" fillId="0" borderId="0"/>
    <xf numFmtId="0" fontId="85" fillId="0" borderId="0"/>
    <xf numFmtId="37" fontId="79" fillId="0" borderId="0"/>
    <xf numFmtId="0" fontId="1" fillId="0" borderId="0"/>
    <xf numFmtId="0" fontId="1" fillId="0" borderId="0"/>
    <xf numFmtId="167" fontId="9" fillId="0" borderId="0" applyFont="0" applyFill="0" applyBorder="0" applyAlignment="0" applyProtection="0"/>
    <xf numFmtId="4" fontId="112" fillId="42" borderId="0" applyNumberFormat="0" applyProtection="0">
      <alignment horizontal="left" vertical="center" indent="1"/>
    </xf>
    <xf numFmtId="0" fontId="9" fillId="0" borderId="0"/>
    <xf numFmtId="168" fontId="9" fillId="0" borderId="0" applyFont="0" applyFill="0" applyBorder="0" applyAlignment="0" applyProtection="0"/>
    <xf numFmtId="0" fontId="1" fillId="0" borderId="0"/>
    <xf numFmtId="0" fontId="9" fillId="0" borderId="0"/>
    <xf numFmtId="0" fontId="9" fillId="0" borderId="0"/>
    <xf numFmtId="0" fontId="72" fillId="0" borderId="0">
      <alignment vertical="top"/>
    </xf>
    <xf numFmtId="0" fontId="72" fillId="0" borderId="0">
      <alignment vertical="top"/>
    </xf>
    <xf numFmtId="0" fontId="72" fillId="0" borderId="0">
      <alignment vertical="top"/>
    </xf>
    <xf numFmtId="0" fontId="72" fillId="0" borderId="0">
      <alignment vertical="top"/>
    </xf>
    <xf numFmtId="3" fontId="83" fillId="43" borderId="0">
      <alignment horizontal="left"/>
    </xf>
    <xf numFmtId="3" fontId="83" fillId="43" borderId="0">
      <alignment horizontal="left"/>
    </xf>
    <xf numFmtId="3" fontId="70" fillId="39" borderId="0"/>
    <xf numFmtId="0" fontId="102" fillId="0" borderId="126" applyBorder="0"/>
    <xf numFmtId="213" fontId="66" fillId="36" borderId="120">
      <alignment horizontal="center" vertical="center"/>
    </xf>
    <xf numFmtId="0" fontId="100" fillId="0" borderId="0"/>
    <xf numFmtId="0" fontId="100" fillId="0" borderId="0"/>
    <xf numFmtId="0" fontId="100" fillId="0" borderId="0"/>
    <xf numFmtId="10" fontId="9" fillId="40" borderId="0" applyFont="0" applyBorder="0" applyAlignment="0">
      <protection locked="0"/>
    </xf>
    <xf numFmtId="198" fontId="9" fillId="40" borderId="0" applyBorder="0" applyAlignment="0">
      <protection locked="0"/>
    </xf>
    <xf numFmtId="3" fontId="83" fillId="0" borderId="0" applyNumberFormat="0" applyFill="0" applyBorder="0" applyAlignment="0" applyProtection="0"/>
    <xf numFmtId="3" fontId="86" fillId="0" borderId="0" applyNumberFormat="0" applyFill="0" applyBorder="0" applyAlignment="0" applyProtection="0"/>
    <xf numFmtId="0" fontId="114" fillId="0" borderId="0">
      <protection locked="0"/>
    </xf>
    <xf numFmtId="0" fontId="114" fillId="0" borderId="0">
      <protection locked="0"/>
    </xf>
    <xf numFmtId="14" fontId="91" fillId="44" borderId="132" applyBorder="0" applyAlignment="0">
      <alignment horizontal="center" vertical="center"/>
    </xf>
    <xf numFmtId="0" fontId="91" fillId="45" borderId="132" applyNumberFormat="0" applyBorder="0" applyAlignment="0">
      <alignment horizontal="center" vertical="center"/>
    </xf>
    <xf numFmtId="201" fontId="9" fillId="0" borderId="0" applyFill="0" applyBorder="0" applyAlignment="0"/>
    <xf numFmtId="188" fontId="81" fillId="0" borderId="0" applyFill="0" applyBorder="0" applyAlignment="0"/>
    <xf numFmtId="188" fontId="81"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2" fillId="40" borderId="117">
      <alignment vertical="center"/>
    </xf>
    <xf numFmtId="0" fontId="94" fillId="46" borderId="119" applyFont="0" applyFill="0" applyBorder="0"/>
    <xf numFmtId="0" fontId="79" fillId="0" borderId="127"/>
    <xf numFmtId="201" fontId="9" fillId="0" borderId="0" applyFont="0" applyFill="0" applyBorder="0" applyAlignment="0" applyProtection="0"/>
    <xf numFmtId="201" fontId="9" fillId="0" borderId="0" applyFont="0" applyFill="0" applyBorder="0" applyAlignment="0" applyProtection="0"/>
    <xf numFmtId="3" fontId="115" fillId="0" borderId="0" applyFont="0" applyFill="0" applyBorder="0" applyAlignment="0" applyProtection="0"/>
    <xf numFmtId="168" fontId="9" fillId="41" borderId="0" applyNumberFormat="0" applyFont="0" applyBorder="0" applyAlignment="0" applyProtection="0"/>
    <xf numFmtId="168" fontId="9" fillId="41" borderId="0" applyNumberFormat="0" applyFont="0" applyBorder="0" applyAlignment="0" applyProtection="0"/>
    <xf numFmtId="211" fontId="85" fillId="37" borderId="117">
      <alignment horizontal="center"/>
      <protection locked="0"/>
    </xf>
    <xf numFmtId="0" fontId="60" fillId="0" borderId="0" applyFont="0" applyFill="0" applyBorder="0" applyAlignment="0" applyProtection="0"/>
    <xf numFmtId="0" fontId="60" fillId="0" borderId="0" applyFont="0" applyFill="0" applyBorder="0" applyAlignment="0" applyProtection="0"/>
    <xf numFmtId="199" fontId="92" fillId="0" borderId="0" applyFont="0" applyFill="0" applyBorder="0" applyAlignment="0" applyProtection="0"/>
    <xf numFmtId="219" fontId="115" fillId="0" borderId="0" applyFont="0" applyFill="0" applyBorder="0" applyAlignment="0" applyProtection="0"/>
    <xf numFmtId="0" fontId="114" fillId="0" borderId="0">
      <protection locked="0"/>
    </xf>
    <xf numFmtId="14" fontId="72" fillId="0" borderId="0" applyFill="0" applyBorder="0" applyAlignment="0"/>
    <xf numFmtId="14" fontId="72" fillId="0" borderId="0" applyFill="0" applyBorder="0" applyAlignment="0"/>
    <xf numFmtId="15" fontId="60"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4" fillId="0" borderId="0" applyFont="0" applyFill="0" applyBorder="0" applyAlignment="0" applyProtection="0"/>
    <xf numFmtId="0" fontId="60" fillId="0" borderId="0" applyFont="0" applyFill="0" applyBorder="0" applyAlignment="0"/>
    <xf numFmtId="220" fontId="9" fillId="0" borderId="131">
      <alignment vertical="center"/>
    </xf>
    <xf numFmtId="220" fontId="9" fillId="0" borderId="131">
      <alignment vertical="center"/>
    </xf>
    <xf numFmtId="201" fontId="9" fillId="0" borderId="0" applyFill="0" applyBorder="0" applyAlignment="0"/>
    <xf numFmtId="201" fontId="9" fillId="0" borderId="0" applyFill="0" applyBorder="0" applyAlignment="0"/>
    <xf numFmtId="199" fontId="92"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2"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6" fillId="0" borderId="133" applyFill="0" applyBorder="0"/>
    <xf numFmtId="191" fontId="9" fillId="0" borderId="0">
      <protection locked="0"/>
    </xf>
    <xf numFmtId="191" fontId="9" fillId="0" borderId="0">
      <protection locked="0"/>
    </xf>
    <xf numFmtId="221" fontId="114" fillId="0" borderId="0">
      <protection locked="0"/>
    </xf>
    <xf numFmtId="0" fontId="116" fillId="0" borderId="0" applyNumberFormat="0" applyFill="0" applyBorder="0" applyAlignment="0" applyProtection="0">
      <alignment vertical="top"/>
      <protection locked="0"/>
    </xf>
    <xf numFmtId="0" fontId="117" fillId="40" borderId="0" applyNumberFormat="0" applyFont="0" applyBorder="0" applyAlignment="0" applyProtection="0">
      <alignment horizontal="centerContinuous"/>
    </xf>
    <xf numFmtId="0" fontId="117" fillId="47" borderId="0" applyNumberFormat="0" applyFont="0" applyBorder="0" applyAlignment="0" applyProtection="0">
      <alignment horizontal="centerContinuous"/>
    </xf>
    <xf numFmtId="0" fontId="113" fillId="39" borderId="134" applyNumberFormat="0" applyFont="0" applyBorder="0" applyAlignment="0"/>
    <xf numFmtId="0" fontId="9" fillId="40" borderId="135" applyNumberFormat="0" applyFont="0" applyBorder="0" applyAlignment="0" applyProtection="0"/>
    <xf numFmtId="0" fontId="9" fillId="40" borderId="135" applyNumberFormat="0" applyFont="0" applyBorder="0" applyAlignment="0" applyProtection="0"/>
    <xf numFmtId="10" fontId="9" fillId="40" borderId="0" applyNumberFormat="0" applyFont="0" applyBorder="0" applyAlignment="0"/>
    <xf numFmtId="38" fontId="79" fillId="39" borderId="0" applyNumberFormat="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81" fillId="0" borderId="0"/>
    <xf numFmtId="37" fontId="120" fillId="0" borderId="0" applyFill="0" applyBorder="0" applyAlignment="0">
      <protection locked="0"/>
    </xf>
    <xf numFmtId="0" fontId="120" fillId="0" borderId="128" applyFill="0" applyBorder="0" applyAlignment="0">
      <alignment horizontal="center"/>
      <protection locked="0"/>
    </xf>
    <xf numFmtId="10" fontId="79" fillId="40" borderId="117" applyNumberFormat="0" applyBorder="0" applyAlignment="0" applyProtection="0"/>
    <xf numFmtId="0" fontId="9" fillId="0" borderId="0" applyFill="0" applyBorder="0" applyAlignment="0">
      <protection locked="0"/>
    </xf>
    <xf numFmtId="0" fontId="60"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2"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2" fillId="0" borderId="0" applyFill="0" applyBorder="0" applyAlignment="0"/>
    <xf numFmtId="166" fontId="72" fillId="0" borderId="0" applyFont="0" applyFill="0" applyBorder="0" applyAlignment="0" applyProtection="0"/>
    <xf numFmtId="4" fontId="115"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4" fillId="0" borderId="0">
      <protection locked="0"/>
    </xf>
    <xf numFmtId="165" fontId="72" fillId="0" borderId="0" applyFont="0" applyFill="0" applyBorder="0" applyAlignment="0" applyProtection="0"/>
    <xf numFmtId="224" fontId="115"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21" fillId="43" borderId="126">
      <alignment horizontal="center"/>
    </xf>
    <xf numFmtId="215" fontId="9" fillId="0" borderId="0"/>
    <xf numFmtId="215" fontId="9" fillId="0" borderId="0"/>
    <xf numFmtId="225" fontId="122" fillId="0" borderId="0"/>
    <xf numFmtId="226" fontId="122" fillId="0" borderId="0"/>
    <xf numFmtId="0" fontId="9" fillId="0" borderId="139"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36"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3" fillId="4" borderId="0"/>
    <xf numFmtId="0" fontId="9" fillId="0" borderId="129"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5" fillId="0" borderId="0" applyFont="0" applyFill="0" applyBorder="0" applyAlignment="0" applyProtection="0"/>
    <xf numFmtId="0" fontId="66" fillId="36" borderId="137" applyNumberFormat="0" applyFont="0" applyBorder="0" applyAlignment="0" applyProtection="0"/>
    <xf numFmtId="201" fontId="9" fillId="0" borderId="0" applyFill="0" applyBorder="0" applyAlignment="0"/>
    <xf numFmtId="201" fontId="9" fillId="0" borderId="0" applyFill="0" applyBorder="0" applyAlignment="0"/>
    <xf numFmtId="199" fontId="92"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2" fillId="0" borderId="0" applyFill="0" applyBorder="0" applyAlignment="0"/>
    <xf numFmtId="14" fontId="91" fillId="49" borderId="124" applyNumberFormat="0" applyFont="0" applyBorder="0" applyAlignment="0" applyProtection="0">
      <alignment horizontal="center" vertical="center"/>
    </xf>
    <xf numFmtId="3" fontId="111" fillId="0" borderId="0" applyFill="0" applyBorder="0" applyAlignment="0" applyProtection="0"/>
    <xf numFmtId="3" fontId="85" fillId="0" borderId="0" applyFill="0" applyBorder="0" applyAlignment="0" applyProtection="0"/>
    <xf numFmtId="3" fontId="111" fillId="0" borderId="0" applyFill="0" applyBorder="0" applyAlignment="0" applyProtection="0"/>
    <xf numFmtId="229" fontId="124" fillId="0" borderId="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38" fontId="60" fillId="50" borderId="0" applyNumberFormat="0" applyFont="0" applyBorder="0" applyAlignment="0" applyProtection="0"/>
    <xf numFmtId="3" fontId="125" fillId="51" borderId="0">
      <alignment horizontal="left"/>
    </xf>
    <xf numFmtId="38" fontId="126" fillId="0" borderId="0" applyFill="0" applyBorder="0" applyAlignment="0" applyProtection="0"/>
    <xf numFmtId="0" fontId="9" fillId="0" borderId="0" applyFill="0" applyBorder="0" applyAlignment="0" applyProtection="0"/>
    <xf numFmtId="49" fontId="72" fillId="0" borderId="0" applyFill="0" applyBorder="0" applyAlignment="0"/>
    <xf numFmtId="49" fontId="72"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27" fillId="0" borderId="0" applyFont="0" applyFill="0" applyBorder="0" applyAlignment="0" applyProtection="0">
      <alignment horizontal="left"/>
    </xf>
    <xf numFmtId="3" fontId="128" fillId="51" borderId="0">
      <alignment horizontal="center"/>
    </xf>
    <xf numFmtId="3" fontId="129" fillId="51" borderId="0">
      <alignment horizontal="left"/>
    </xf>
    <xf numFmtId="214" fontId="9" fillId="0" borderId="138">
      <protection locked="0"/>
    </xf>
    <xf numFmtId="214" fontId="9" fillId="0" borderId="138">
      <protection locked="0"/>
    </xf>
    <xf numFmtId="3" fontId="70" fillId="52" borderId="0">
      <alignment horizontal="right"/>
    </xf>
    <xf numFmtId="10" fontId="130" fillId="0" borderId="130" applyNumberFormat="0" applyFont="0" applyFill="0" applyAlignment="0" applyProtection="0"/>
    <xf numFmtId="37" fontId="79" fillId="41" borderId="0" applyNumberFormat="0" applyBorder="0" applyAlignment="0" applyProtection="0"/>
    <xf numFmtId="230" fontId="114" fillId="0" borderId="0">
      <protection locked="0"/>
    </xf>
    <xf numFmtId="231" fontId="114" fillId="0" borderId="0">
      <protection locked="0"/>
    </xf>
    <xf numFmtId="168" fontId="9" fillId="0" borderId="0" applyFont="0" applyFill="0" applyBorder="0" applyAlignment="0" applyProtection="0"/>
    <xf numFmtId="0" fontId="9" fillId="0" borderId="123" applyFont="0" applyFill="0" applyBorder="0" applyAlignment="0" applyProtection="0"/>
    <xf numFmtId="0" fontId="1" fillId="0" borderId="0"/>
    <xf numFmtId="9" fontId="1" fillId="0" borderId="0" applyFont="0" applyFill="0" applyBorder="0" applyAlignment="0" applyProtection="0"/>
    <xf numFmtId="168" fontId="9" fillId="0" borderId="0" applyFont="0" applyFill="0" applyBorder="0" applyAlignment="0" applyProtection="0"/>
    <xf numFmtId="0" fontId="9" fillId="0" borderId="0"/>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10" fontId="79" fillId="40" borderId="117" applyNumberFormat="0" applyBorder="0" applyAlignment="0" applyProtection="0"/>
    <xf numFmtId="40" fontId="92" fillId="40" borderId="140">
      <alignment vertical="center"/>
    </xf>
    <xf numFmtId="0" fontId="1" fillId="0" borderId="0"/>
    <xf numFmtId="0" fontId="1" fillId="0" borderId="0"/>
    <xf numFmtId="0" fontId="1" fillId="0" borderId="0"/>
    <xf numFmtId="0" fontId="1" fillId="0" borderId="0"/>
    <xf numFmtId="211" fontId="85" fillId="37" borderId="140">
      <alignment horizontal="center"/>
      <protection locked="0"/>
    </xf>
    <xf numFmtId="0" fontId="1" fillId="0" borderId="0"/>
    <xf numFmtId="10" fontId="79" fillId="40" borderId="117" applyNumberFormat="0" applyBorder="0" applyAlignment="0" applyProtection="0"/>
    <xf numFmtId="0" fontId="9" fillId="0" borderId="0"/>
    <xf numFmtId="0" fontId="9" fillId="0" borderId="123"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98" fillId="38" borderId="140" applyProtection="0">
      <alignment horizontal="left" indent="1"/>
      <protection locked="0"/>
    </xf>
    <xf numFmtId="211" fontId="85" fillId="37" borderId="140">
      <alignment horizontal="center"/>
      <protection locked="0"/>
    </xf>
    <xf numFmtId="0" fontId="97" fillId="0" borderId="123">
      <alignment horizontal="left" vertical="center"/>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17">
      <alignment vertical="center"/>
    </xf>
    <xf numFmtId="211" fontId="85" fillId="37" borderId="117">
      <alignment horizontal="center"/>
      <protection locked="0"/>
    </xf>
    <xf numFmtId="40" fontId="92" fillId="40" borderId="140">
      <alignment vertical="center"/>
    </xf>
    <xf numFmtId="211" fontId="85" fillId="37" borderId="140">
      <alignment horizontal="center"/>
      <protection locked="0"/>
    </xf>
    <xf numFmtId="0" fontId="9" fillId="0" borderId="0"/>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0" fontId="9" fillId="0" borderId="0"/>
    <xf numFmtId="49" fontId="98" fillId="37" borderId="140" applyProtection="0">
      <alignment horizontal="left" indent="1"/>
      <protection locked="0"/>
    </xf>
    <xf numFmtId="0" fontId="9" fillId="0" borderId="0"/>
    <xf numFmtId="0" fontId="9" fillId="0" borderId="0"/>
    <xf numFmtId="0" fontId="9" fillId="0" borderId="139" applyFont="0" applyFill="0" applyBorder="0" applyAlignment="0" applyProtection="0"/>
    <xf numFmtId="0" fontId="9" fillId="0" borderId="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23">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9" fontId="96" fillId="0" borderId="0" applyFont="0" applyFill="0" applyBorder="0" applyAlignment="0" applyProtection="0"/>
    <xf numFmtId="0" fontId="9" fillId="0" borderId="0"/>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72" fillId="0" borderId="0">
      <alignment vertical="top"/>
    </xf>
    <xf numFmtId="0" fontId="72" fillId="0" borderId="0">
      <alignment vertical="top"/>
    </xf>
    <xf numFmtId="0" fontId="81" fillId="0" borderId="0">
      <alignment vertical="center"/>
    </xf>
    <xf numFmtId="0" fontId="81" fillId="0" borderId="0">
      <alignment vertical="center"/>
    </xf>
    <xf numFmtId="0" fontId="81" fillId="0" borderId="0">
      <alignment vertical="center"/>
    </xf>
    <xf numFmtId="0" fontId="84" fillId="0" borderId="0"/>
    <xf numFmtId="0" fontId="84" fillId="0" borderId="0"/>
    <xf numFmtId="209" fontId="9" fillId="0" borderId="0" applyFont="0" applyFill="0" applyBorder="0" applyAlignment="0" applyProtection="0"/>
    <xf numFmtId="4" fontId="72" fillId="31" borderId="0" applyNumberFormat="0" applyProtection="0">
      <alignment horizontal="left" vertical="center" indent="1"/>
    </xf>
    <xf numFmtId="4" fontId="72"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1" fillId="0" borderId="0"/>
    <xf numFmtId="9" fontId="1" fillId="0" borderId="0" applyFont="0" applyFill="0" applyBorder="0" applyAlignment="0" applyProtection="0"/>
    <xf numFmtId="40" fontId="92" fillId="40" borderId="140">
      <alignment vertical="center"/>
    </xf>
    <xf numFmtId="0" fontId="1" fillId="0" borderId="0"/>
    <xf numFmtId="0" fontId="1" fillId="0" borderId="0"/>
    <xf numFmtId="0" fontId="1" fillId="0" borderId="0"/>
    <xf numFmtId="0" fontId="1" fillId="0" borderId="0"/>
    <xf numFmtId="211" fontId="85" fillId="37" borderId="140">
      <alignment horizontal="center"/>
      <protection locked="0"/>
    </xf>
    <xf numFmtId="0" fontId="1" fillId="0" borderId="0"/>
    <xf numFmtId="0" fontId="1" fillId="0" borderId="0"/>
    <xf numFmtId="9" fontId="1" fillId="0" borderId="0"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15" applyNumberFormat="0" applyProtection="0">
      <alignment horizontal="left" vertical="center" indent="1"/>
    </xf>
    <xf numFmtId="0" fontId="1" fillId="0" borderId="0"/>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1" fillId="0" borderId="0"/>
    <xf numFmtId="9" fontId="1" fillId="0" borderId="0" applyFont="0" applyFill="0" applyBorder="0" applyAlignment="0" applyProtection="0"/>
    <xf numFmtId="40" fontId="92" fillId="40" borderId="140">
      <alignment vertical="center"/>
    </xf>
    <xf numFmtId="0" fontId="1" fillId="0" borderId="0"/>
    <xf numFmtId="0" fontId="1" fillId="0" borderId="0"/>
    <xf numFmtId="0" fontId="1" fillId="0" borderId="0"/>
    <xf numFmtId="0" fontId="1" fillId="0" borderId="0"/>
    <xf numFmtId="211" fontId="85" fillId="37" borderId="140">
      <alignment horizontal="center"/>
      <protection locked="0"/>
    </xf>
    <xf numFmtId="0" fontId="1" fillId="0" borderId="0"/>
    <xf numFmtId="0" fontId="1" fillId="0" borderId="0"/>
    <xf numFmtId="9" fontId="1" fillId="0" borderId="0"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5" fillId="37" borderId="140">
      <alignment horizontal="center"/>
      <protection locked="0"/>
    </xf>
    <xf numFmtId="0" fontId="9" fillId="40" borderId="135" applyNumberFormat="0" applyFont="0" applyBorder="0" applyAlignment="0" applyProtection="0"/>
    <xf numFmtId="0" fontId="9" fillId="0" borderId="139" applyFont="0" applyFill="0" applyBorder="0" applyAlignment="0" applyProtection="0"/>
    <xf numFmtId="10" fontId="79" fillId="40" borderId="140" applyNumberFormat="0" applyBorder="0" applyAlignment="0" applyProtection="0"/>
    <xf numFmtId="0" fontId="9" fillId="40" borderId="135" applyNumberFormat="0" applyFont="0" applyBorder="0" applyAlignment="0" applyProtection="0"/>
    <xf numFmtId="49" fontId="98" fillId="38" borderId="140" applyProtection="0">
      <alignment horizontal="left" indent="1"/>
      <protection locked="0"/>
    </xf>
    <xf numFmtId="211" fontId="85" fillId="37" borderId="140">
      <alignment horizontal="center"/>
      <protection locked="0"/>
    </xf>
    <xf numFmtId="4" fontId="72" fillId="10" borderId="115" applyNumberFormat="0" applyProtection="0">
      <alignment horizontal="right" vertical="center"/>
    </xf>
    <xf numFmtId="10" fontId="79" fillId="40" borderId="140" applyNumberFormat="0" applyBorder="0" applyAlignment="0" applyProtection="0"/>
    <xf numFmtId="10" fontId="79" fillId="40" borderId="140" applyNumberFormat="0" applyBorder="0" applyAlignment="0" applyProtection="0"/>
    <xf numFmtId="4" fontId="72" fillId="10" borderId="115" applyNumberFormat="0" applyProtection="0">
      <alignment horizontal="right" vertical="center"/>
    </xf>
    <xf numFmtId="181" fontId="83" fillId="37" borderId="140">
      <protection locked="0"/>
    </xf>
    <xf numFmtId="10" fontId="79" fillId="40" borderId="140" applyNumberFormat="0" applyBorder="0" applyAlignment="0" applyProtection="0"/>
    <xf numFmtId="211" fontId="85" fillId="37" borderId="140">
      <alignment horizontal="center"/>
      <protection locked="0"/>
    </xf>
    <xf numFmtId="0" fontId="9" fillId="16" borderId="115" applyNumberFormat="0" applyProtection="0">
      <alignment horizontal="left" vertical="top" indent="1"/>
    </xf>
    <xf numFmtId="211" fontId="85" fillId="37" borderId="140">
      <alignment horizontal="center"/>
      <protection locked="0"/>
    </xf>
    <xf numFmtId="10" fontId="79" fillId="40" borderId="140" applyNumberFormat="0" applyBorder="0" applyAlignment="0" applyProtection="0"/>
    <xf numFmtId="4" fontId="72" fillId="15" borderId="115" applyNumberFormat="0" applyProtection="0">
      <alignment horizontal="right" vertical="center"/>
    </xf>
    <xf numFmtId="4" fontId="72" fillId="27" borderId="115" applyNumberFormat="0" applyProtection="0">
      <alignment horizontal="right" vertical="center"/>
    </xf>
    <xf numFmtId="4" fontId="72" fillId="29" borderId="115" applyNumberFormat="0" applyProtection="0">
      <alignment horizontal="right" vertical="center"/>
    </xf>
    <xf numFmtId="0" fontId="9" fillId="31" borderId="115" applyNumberFormat="0" applyProtection="0">
      <alignment horizontal="left" vertical="center" indent="1"/>
    </xf>
    <xf numFmtId="4" fontId="72" fillId="35"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center" indent="1"/>
    </xf>
    <xf numFmtId="4" fontId="72" fillId="12" borderId="115" applyNumberFormat="0" applyProtection="0">
      <alignment horizontal="left" vertical="center" indent="1"/>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0" fontId="9" fillId="40" borderId="135" applyNumberFormat="0" applyFont="0" applyBorder="0" applyAlignment="0" applyProtection="0"/>
    <xf numFmtId="0" fontId="9" fillId="10"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4" fillId="31" borderId="115" applyNumberFormat="0" applyProtection="0">
      <alignment horizontal="right" vertical="center"/>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6" fillId="31" borderId="115" applyNumberFormat="0" applyProtection="0">
      <alignment horizontal="right" vertical="center"/>
    </xf>
    <xf numFmtId="0" fontId="72" fillId="10" borderId="115" applyNumberFormat="0" applyProtection="0">
      <alignment horizontal="left" vertical="top" indent="1"/>
    </xf>
    <xf numFmtId="4" fontId="74" fillId="31" borderId="115" applyNumberFormat="0" applyProtection="0">
      <alignment horizontal="right" vertical="center"/>
    </xf>
    <xf numFmtId="0" fontId="72" fillId="12" borderId="115" applyNumberFormat="0" applyProtection="0">
      <alignment horizontal="left" vertical="top" indent="1"/>
    </xf>
    <xf numFmtId="4" fontId="74" fillId="12" borderId="115" applyNumberFormat="0" applyProtection="0">
      <alignment vertical="center"/>
    </xf>
    <xf numFmtId="4" fontId="72" fillId="12" borderId="115" applyNumberFormat="0" applyProtection="0">
      <alignment vertical="center"/>
    </xf>
    <xf numFmtId="0" fontId="9" fillId="14" borderId="115" applyNumberFormat="0" applyProtection="0">
      <alignment horizontal="left" vertical="top" indent="1"/>
    </xf>
    <xf numFmtId="4" fontId="72" fillId="23" borderId="115" applyNumberFormat="0" applyProtection="0">
      <alignment horizontal="right" vertical="center"/>
    </xf>
    <xf numFmtId="4" fontId="70" fillId="25" borderId="115" applyNumberFormat="0" applyProtection="0">
      <alignment horizontal="left" vertical="center" indent="1"/>
    </xf>
    <xf numFmtId="4" fontId="70" fillId="25" borderId="115" applyNumberFormat="0" applyProtection="0">
      <alignment vertical="center"/>
    </xf>
    <xf numFmtId="0" fontId="9" fillId="48" borderId="136" applyNumberFormat="0" applyAlignment="0" applyProtection="0"/>
    <xf numFmtId="10" fontId="79" fillId="40" borderId="140" applyNumberFormat="0" applyBorder="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10" fontId="79" fillId="40" borderId="140" applyNumberFormat="0" applyBorder="0" applyAlignment="0" applyProtection="0"/>
    <xf numFmtId="49" fontId="98" fillId="38" borderId="140" applyProtection="0">
      <alignment horizontal="left" indent="1"/>
      <protection locked="0"/>
    </xf>
    <xf numFmtId="181" fontId="83" fillId="37" borderId="140">
      <protection locked="0"/>
    </xf>
    <xf numFmtId="0" fontId="9" fillId="48" borderId="136" applyNumberFormat="0" applyAlignment="0" applyProtection="0"/>
    <xf numFmtId="0" fontId="9" fillId="40" borderId="135" applyNumberFormat="0" applyFont="0" applyBorder="0" applyAlignment="0" applyProtection="0"/>
    <xf numFmtId="4" fontId="72" fillId="26" borderId="115" applyNumberFormat="0" applyProtection="0">
      <alignment horizontal="right" vertical="center"/>
    </xf>
    <xf numFmtId="4" fontId="72" fillId="15" borderId="115" applyNumberFormat="0" applyProtection="0">
      <alignment horizontal="right" vertical="center"/>
    </xf>
    <xf numFmtId="4" fontId="70" fillId="25" borderId="115" applyNumberFormat="0" applyProtection="0">
      <alignment horizontal="left" vertical="center" indent="1"/>
    </xf>
    <xf numFmtId="0" fontId="9" fillId="40" borderId="135" applyNumberFormat="0" applyFont="0" applyBorder="0" applyAlignment="0" applyProtection="0"/>
    <xf numFmtId="0" fontId="9" fillId="31" borderId="115" applyNumberFormat="0" applyProtection="0">
      <alignment horizontal="left" vertical="center" indent="1"/>
    </xf>
    <xf numFmtId="0" fontId="9" fillId="16" borderId="115" applyNumberFormat="0" applyProtection="0">
      <alignment horizontal="left" vertical="center" indent="1"/>
    </xf>
    <xf numFmtId="49" fontId="98" fillId="37" borderId="140" applyProtection="0">
      <alignment horizontal="left" indent="1"/>
      <protection locked="0"/>
    </xf>
    <xf numFmtId="49" fontId="98" fillId="38" borderId="140" applyProtection="0">
      <alignment horizontal="left" indent="1"/>
      <protection locked="0"/>
    </xf>
    <xf numFmtId="0" fontId="9" fillId="40" borderId="135" applyNumberFormat="0" applyFont="0" applyBorder="0" applyAlignment="0" applyProtection="0"/>
    <xf numFmtId="0" fontId="9" fillId="0" borderId="139" applyFont="0" applyFill="0" applyBorder="0" applyAlignment="0" applyProtection="0"/>
    <xf numFmtId="211" fontId="85" fillId="37" borderId="140">
      <alignment horizontal="center"/>
      <protection locked="0"/>
    </xf>
    <xf numFmtId="181" fontId="83" fillId="37" borderId="140">
      <protection locked="0"/>
    </xf>
    <xf numFmtId="211" fontId="85" fillId="37" borderId="140">
      <alignment horizontal="center"/>
      <protection locked="0"/>
    </xf>
    <xf numFmtId="4" fontId="71" fillId="25" borderId="115" applyNumberFormat="0" applyProtection="0">
      <alignment vertical="center"/>
    </xf>
    <xf numFmtId="0" fontId="9" fillId="10" borderId="115" applyNumberFormat="0" applyProtection="0">
      <alignment horizontal="left" vertical="top" indent="1"/>
    </xf>
    <xf numFmtId="4" fontId="72" fillId="17" borderId="115" applyNumberFormat="0" applyProtection="0">
      <alignment horizontal="right" vertical="center"/>
    </xf>
    <xf numFmtId="4" fontId="72" fillId="24"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0" fontId="9" fillId="48" borderId="136" applyNumberFormat="0" applyAlignment="0" applyProtection="0"/>
    <xf numFmtId="49" fontId="98" fillId="38" borderId="140" applyProtection="0">
      <alignment horizontal="left" indent="1"/>
      <protection locked="0"/>
    </xf>
    <xf numFmtId="49" fontId="98" fillId="37" borderId="140" applyProtection="0">
      <alignment horizontal="left" indent="1"/>
      <protection locked="0"/>
    </xf>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0" fontId="97" fillId="0" borderId="139">
      <alignment horizontal="left" vertical="center"/>
    </xf>
    <xf numFmtId="181" fontId="83" fillId="37" borderId="140">
      <protection locked="0"/>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40" fontId="92" fillId="40" borderId="140">
      <alignment vertical="center"/>
    </xf>
    <xf numFmtId="211" fontId="85" fillId="37" borderId="140">
      <alignment horizontal="center"/>
      <protection locked="0"/>
    </xf>
    <xf numFmtId="0" fontId="9" fillId="40" borderId="135" applyNumberFormat="0" applyFont="0" applyBorder="0" applyAlignment="0" applyProtection="0"/>
    <xf numFmtId="10" fontId="79" fillId="40" borderId="140" applyNumberFormat="0" applyBorder="0" applyAlignment="0" applyProtection="0"/>
    <xf numFmtId="49" fontId="98" fillId="37" borderId="140" applyProtection="0">
      <alignment horizontal="left" indent="1"/>
      <protection locked="0"/>
    </xf>
    <xf numFmtId="0" fontId="70" fillId="25" borderId="115" applyNumberFormat="0" applyProtection="0">
      <alignment horizontal="left" vertical="top" indent="1"/>
    </xf>
    <xf numFmtId="4" fontId="74" fillId="31" borderId="115" applyNumberFormat="0" applyProtection="0">
      <alignment horizontal="right" vertical="center"/>
    </xf>
    <xf numFmtId="0" fontId="9" fillId="31" borderId="115" applyNumberFormat="0" applyProtection="0">
      <alignment horizontal="left" vertical="center"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24"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10" fontId="79" fillId="40" borderId="140" applyNumberFormat="0" applyBorder="0" applyAlignment="0" applyProtection="0"/>
    <xf numFmtId="10" fontId="79" fillId="40" borderId="140" applyNumberFormat="0" applyBorder="0" applyAlignment="0" applyProtection="0"/>
    <xf numFmtId="4" fontId="72" fillId="27" borderId="115" applyNumberFormat="0" applyProtection="0">
      <alignment horizontal="right" vertical="center"/>
    </xf>
    <xf numFmtId="4" fontId="72" fillId="10" borderId="115" applyNumberFormat="0" applyProtection="0">
      <alignment horizontal="right" vertical="center"/>
    </xf>
    <xf numFmtId="4" fontId="72" fillId="12" borderId="115" applyNumberFormat="0" applyProtection="0">
      <alignmen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11" borderId="115" applyNumberFormat="0" applyProtection="0">
      <alignment horizontal="right" vertical="center"/>
    </xf>
    <xf numFmtId="0" fontId="9" fillId="10" borderId="115" applyNumberFormat="0" applyProtection="0">
      <alignment horizontal="left" vertical="center" indent="1"/>
    </xf>
    <xf numFmtId="10" fontId="79" fillId="40" borderId="140" applyNumberFormat="0" applyBorder="0" applyAlignment="0" applyProtection="0"/>
    <xf numFmtId="40" fontId="92" fillId="40" borderId="140">
      <alignment vertical="center"/>
    </xf>
    <xf numFmtId="4" fontId="72" fillId="31" borderId="115" applyNumberFormat="0" applyProtection="0">
      <alignment horizontal="right" vertical="center"/>
    </xf>
    <xf numFmtId="4" fontId="72" fillId="23" borderId="115" applyNumberFormat="0" applyProtection="0">
      <alignment horizontal="right" vertical="center"/>
    </xf>
    <xf numFmtId="4" fontId="72" fillId="26" borderId="115" applyNumberFormat="0" applyProtection="0">
      <alignment horizontal="right" vertical="center"/>
    </xf>
    <xf numFmtId="4" fontId="72" fillId="28"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4" fontId="72" fillId="31" borderId="115" applyNumberFormat="0" applyProtection="0">
      <alignment horizontal="right" vertical="center"/>
    </xf>
    <xf numFmtId="0" fontId="97" fillId="0" borderId="139">
      <alignment horizontal="left" vertical="center"/>
    </xf>
    <xf numFmtId="0" fontId="9" fillId="14" borderId="115" applyNumberFormat="0" applyProtection="0">
      <alignment horizontal="left" vertical="center" indent="1"/>
    </xf>
    <xf numFmtId="0" fontId="1" fillId="0" borderId="0"/>
    <xf numFmtId="0" fontId="9" fillId="16" borderId="115" applyNumberFormat="0" applyProtection="0">
      <alignment horizontal="left" vertical="top" indent="1"/>
    </xf>
    <xf numFmtId="211" fontId="85" fillId="37" borderId="140">
      <alignment horizontal="center"/>
      <protection locked="0"/>
    </xf>
    <xf numFmtId="4" fontId="72" fillId="31" borderId="115" applyNumberFormat="0" applyProtection="0">
      <alignment horizontal="right" vertical="center"/>
    </xf>
    <xf numFmtId="0" fontId="1" fillId="0" borderId="0"/>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24" borderId="115" applyNumberFormat="0" applyProtection="0">
      <alignment horizontal="right" vertical="center"/>
    </xf>
    <xf numFmtId="4" fontId="72" fillId="17" borderId="115" applyNumberFormat="0" applyProtection="0">
      <alignment horizontal="right" vertical="center"/>
    </xf>
    <xf numFmtId="4" fontId="72" fillId="10" borderId="115" applyNumberFormat="0" applyProtection="0">
      <alignment horizontal="right" vertical="center"/>
    </xf>
    <xf numFmtId="0" fontId="9" fillId="10" borderId="115" applyNumberFormat="0" applyProtection="0">
      <alignment horizontal="left" vertical="top" indent="1"/>
    </xf>
    <xf numFmtId="0" fontId="1" fillId="0" borderId="0"/>
    <xf numFmtId="0" fontId="1" fillId="0" borderId="0"/>
    <xf numFmtId="0" fontId="9" fillId="0" borderId="139" applyFont="0" applyFill="0" applyBorder="0" applyAlignment="0" applyProtection="0"/>
    <xf numFmtId="0" fontId="9" fillId="16" borderId="115" applyNumberFormat="0" applyProtection="0">
      <alignment horizontal="left" vertical="top" indent="1"/>
    </xf>
    <xf numFmtId="0" fontId="9" fillId="16" borderId="115" applyNumberFormat="0" applyProtection="0">
      <alignment horizontal="left" vertical="top" indent="1"/>
    </xf>
    <xf numFmtId="0" fontId="1" fillId="0" borderId="0"/>
    <xf numFmtId="4" fontId="74" fillId="31" borderId="115" applyNumberFormat="0" applyProtection="0">
      <alignment horizontal="right" vertical="center"/>
    </xf>
    <xf numFmtId="4" fontId="72" fillId="23" borderId="115" applyNumberFormat="0" applyProtection="0">
      <alignment horizontal="right" vertical="center"/>
    </xf>
    <xf numFmtId="4" fontId="72" fillId="12"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40" fontId="92" fillId="19" borderId="112">
      <alignment vertical="center"/>
    </xf>
    <xf numFmtId="4" fontId="72" fillId="11" borderId="115" applyNumberFormat="0" applyProtection="0">
      <alignment horizontal="right" vertical="center"/>
    </xf>
    <xf numFmtId="0" fontId="70" fillId="25" borderId="115" applyNumberFormat="0" applyProtection="0">
      <alignment horizontal="left" vertical="top" indent="1"/>
    </xf>
    <xf numFmtId="0" fontId="9" fillId="10" borderId="115" applyNumberFormat="0" applyProtection="0">
      <alignment horizontal="left" vertical="top" indent="1"/>
    </xf>
    <xf numFmtId="4" fontId="72" fillId="31"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0" fontId="9" fillId="16" borderId="115" applyNumberFormat="0" applyProtection="0">
      <alignment horizontal="left" vertical="top" indent="1"/>
    </xf>
    <xf numFmtId="0" fontId="9" fillId="10" borderId="115" applyNumberFormat="0" applyProtection="0">
      <alignment horizontal="left" vertical="center" indent="1"/>
    </xf>
    <xf numFmtId="4" fontId="72" fillId="15" borderId="115" applyNumberFormat="0" applyProtection="0">
      <alignment horizontal="right" vertical="center"/>
    </xf>
    <xf numFmtId="4" fontId="71" fillId="25" borderId="115" applyNumberFormat="0" applyProtection="0">
      <alignment vertical="center"/>
    </xf>
    <xf numFmtId="0" fontId="9" fillId="48" borderId="136" applyNumberFormat="0" applyAlignment="0" applyProtection="0"/>
    <xf numFmtId="10" fontId="79" fillId="40" borderId="140" applyNumberFormat="0" applyBorder="0" applyAlignment="0" applyProtection="0"/>
    <xf numFmtId="211" fontId="85" fillId="37" borderId="140">
      <alignment horizontal="center"/>
      <protection locked="0"/>
    </xf>
    <xf numFmtId="10" fontId="79" fillId="40" borderId="140" applyNumberFormat="0" applyBorder="0" applyAlignment="0" applyProtection="0"/>
    <xf numFmtId="40" fontId="92" fillId="40" borderId="140">
      <alignment vertical="center"/>
    </xf>
    <xf numFmtId="4" fontId="72" fillId="35" borderId="115" applyNumberFormat="0" applyProtection="0">
      <alignment horizontal="left" vertical="center" indent="1"/>
    </xf>
    <xf numFmtId="0" fontId="9" fillId="10"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9" fontId="98" fillId="38" borderId="140" applyProtection="0">
      <alignment horizontal="left" indent="1"/>
      <protection locked="0"/>
    </xf>
    <xf numFmtId="4" fontId="72" fillId="28"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4" fontId="70" fillId="25" borderId="115" applyNumberFormat="0" applyProtection="0">
      <alignment horizontal="left" vertical="center" indent="1"/>
    </xf>
    <xf numFmtId="4" fontId="72" fillId="15" borderId="115" applyNumberFormat="0" applyProtection="0">
      <alignment horizontal="right" vertical="center"/>
    </xf>
    <xf numFmtId="4" fontId="72" fillId="26"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4" fontId="76" fillId="31" borderId="115" applyNumberFormat="0" applyProtection="0">
      <alignment horizontal="righ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4" fontId="72" fillId="12" borderId="115" applyNumberFormat="0" applyProtection="0">
      <alignment horizontal="left" vertical="center" indent="1"/>
    </xf>
    <xf numFmtId="0" fontId="9" fillId="16" borderId="115" applyNumberFormat="0" applyProtection="0">
      <alignment horizontal="left" vertical="top"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10" fontId="79" fillId="40" borderId="140" applyNumberForma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4" fontId="72" fillId="10"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7" borderId="140" applyProtection="0">
      <alignment horizontal="left" indent="1"/>
      <protection locked="0"/>
    </xf>
    <xf numFmtId="40" fontId="92" fillId="40" borderId="140">
      <alignment vertical="center"/>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4" fontId="70" fillId="25" borderId="115" applyNumberFormat="0" applyProtection="0">
      <alignment vertical="center"/>
    </xf>
    <xf numFmtId="4" fontId="70" fillId="25" borderId="115" applyNumberFormat="0" applyProtection="0">
      <alignment horizontal="left" vertical="center" indent="1"/>
    </xf>
    <xf numFmtId="4" fontId="72" fillId="11"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0" fontId="72" fillId="10" borderId="115" applyNumberFormat="0" applyProtection="0">
      <alignment horizontal="left" vertical="top" indent="1"/>
    </xf>
    <xf numFmtId="4" fontId="76" fillId="31" borderId="115" applyNumberFormat="0" applyProtection="0">
      <alignment horizontal="right" vertical="center"/>
    </xf>
    <xf numFmtId="4" fontId="72" fillId="31" borderId="115" applyNumberFormat="0" applyProtection="0">
      <alignment horizontal="righ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0" borderId="115" applyNumberFormat="0" applyProtection="0">
      <alignment horizontal="right" vertical="center"/>
    </xf>
    <xf numFmtId="4" fontId="72" fillId="10" borderId="115" applyNumberFormat="0" applyProtection="0">
      <alignment horizontal="right" vertical="center"/>
    </xf>
    <xf numFmtId="0" fontId="1" fillId="0" borderId="0"/>
    <xf numFmtId="9" fontId="1" fillId="0" borderId="0" applyFont="0" applyFill="0" applyBorder="0" applyAlignment="0" applyProtection="0"/>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14" borderId="115" applyNumberFormat="0" applyProtection="0">
      <alignment horizontal="left" vertical="center" indent="1"/>
    </xf>
    <xf numFmtId="0" fontId="9" fillId="48" borderId="136" applyNumberFormat="0" applyAlignment="0" applyProtection="0"/>
    <xf numFmtId="0" fontId="1" fillId="0" borderId="0"/>
    <xf numFmtId="0" fontId="1" fillId="0" borderId="0"/>
    <xf numFmtId="0" fontId="1" fillId="0" borderId="0"/>
    <xf numFmtId="0" fontId="1" fillId="0" borderId="0"/>
    <xf numFmtId="0" fontId="9" fillId="14" borderId="115" applyNumberFormat="0" applyProtection="0">
      <alignment horizontal="left" vertical="top" indent="1"/>
    </xf>
    <xf numFmtId="0" fontId="1" fillId="0" borderId="0"/>
    <xf numFmtId="0" fontId="9" fillId="14" borderId="115" applyNumberFormat="0" applyProtection="0">
      <alignment horizontal="left" vertical="center" indent="1"/>
    </xf>
    <xf numFmtId="0" fontId="1" fillId="0" borderId="0"/>
    <xf numFmtId="9" fontId="1" fillId="0" borderId="0" applyFont="0" applyFill="0" applyBorder="0" applyAlignment="0" applyProtection="0"/>
    <xf numFmtId="0" fontId="9" fillId="40" borderId="135" applyNumberFormat="0" applyFont="0" applyBorder="0" applyAlignment="0" applyProtection="0"/>
    <xf numFmtId="40" fontId="92" fillId="40" borderId="140">
      <alignment vertical="center"/>
    </xf>
    <xf numFmtId="0" fontId="9" fillId="31" borderId="115" applyNumberFormat="0" applyProtection="0">
      <alignment horizontal="left" vertical="center" indent="1"/>
    </xf>
    <xf numFmtId="0" fontId="72" fillId="12" borderId="115" applyNumberFormat="0" applyProtection="0">
      <alignment horizontal="left" vertical="top" indent="1"/>
    </xf>
    <xf numFmtId="0" fontId="9" fillId="16" borderId="115" applyNumberFormat="0" applyProtection="0">
      <alignment horizontal="left" vertical="center" indent="1"/>
    </xf>
    <xf numFmtId="0" fontId="9" fillId="40" borderId="135" applyNumberFormat="0" applyFont="0" applyBorder="0" applyAlignment="0" applyProtection="0"/>
    <xf numFmtId="49" fontId="98" fillId="37" borderId="140" applyProtection="0">
      <alignment horizontal="left" indent="1"/>
      <protection locked="0"/>
    </xf>
    <xf numFmtId="0" fontId="97" fillId="0" borderId="139">
      <alignment horizontal="left" vertical="center"/>
    </xf>
    <xf numFmtId="4" fontId="72" fillId="28" borderId="115" applyNumberFormat="0" applyProtection="0">
      <alignment horizontal="right" vertical="center"/>
    </xf>
    <xf numFmtId="0" fontId="9" fillId="40" borderId="135" applyNumberFormat="0" applyFont="0" applyBorder="0" applyAlignment="0" applyProtection="0"/>
    <xf numFmtId="4" fontId="72" fillId="27" borderId="115" applyNumberFormat="0" applyProtection="0">
      <alignment horizontal="right" vertical="center"/>
    </xf>
    <xf numFmtId="49" fontId="98" fillId="37" borderId="140" applyProtection="0">
      <alignment horizontal="left" indent="1"/>
      <protection locked="0"/>
    </xf>
    <xf numFmtId="0" fontId="9" fillId="31" borderId="115" applyNumberFormat="0" applyProtection="0">
      <alignment horizontal="left" vertical="center" indent="1"/>
    </xf>
    <xf numFmtId="0" fontId="97" fillId="0" borderId="139">
      <alignment horizontal="lef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181" fontId="83" fillId="37" borderId="140">
      <protection locked="0"/>
    </xf>
    <xf numFmtId="0" fontId="9" fillId="16" borderId="115" applyNumberFormat="0" applyProtection="0">
      <alignment horizontal="left" vertical="center" indent="1"/>
    </xf>
    <xf numFmtId="4" fontId="74" fillId="12" borderId="115" applyNumberFormat="0" applyProtection="0">
      <alignment vertical="center"/>
    </xf>
    <xf numFmtId="10" fontId="79" fillId="40" borderId="140" applyNumberFormat="0" applyBorder="0" applyAlignment="0" applyProtection="0"/>
    <xf numFmtId="0" fontId="9" fillId="31" borderId="115" applyNumberFormat="0" applyProtection="0">
      <alignment horizontal="left" vertical="center" indent="1"/>
    </xf>
    <xf numFmtId="211" fontId="85" fillId="37" borderId="140">
      <alignment horizontal="center"/>
      <protection locked="0"/>
    </xf>
    <xf numFmtId="4" fontId="72" fillId="10" borderId="115" applyNumberFormat="0" applyProtection="0">
      <alignment horizontal="right" vertical="center"/>
    </xf>
    <xf numFmtId="0" fontId="72" fillId="10" borderId="115" applyNumberFormat="0" applyProtection="0">
      <alignment horizontal="left" vertical="top" indent="1"/>
    </xf>
    <xf numFmtId="40" fontId="92" fillId="40" borderId="140">
      <alignment vertical="center"/>
    </xf>
    <xf numFmtId="49" fontId="98" fillId="38" borderId="140" applyProtection="0">
      <alignment horizontal="left" indent="1"/>
      <protection locked="0"/>
    </xf>
    <xf numFmtId="211" fontId="85" fillId="37" borderId="140">
      <alignment horizontal="center"/>
      <protection locked="0"/>
    </xf>
    <xf numFmtId="4" fontId="72" fillId="29" borderId="115" applyNumberFormat="0" applyProtection="0">
      <alignment horizontal="right" vertical="center"/>
    </xf>
    <xf numFmtId="49" fontId="98" fillId="38" borderId="140" applyProtection="0">
      <alignment horizontal="left" indent="1"/>
      <protection locked="0"/>
    </xf>
    <xf numFmtId="40" fontId="92" fillId="40" borderId="140">
      <alignment vertical="center"/>
    </xf>
    <xf numFmtId="40" fontId="92" fillId="40" borderId="140">
      <alignment vertical="center"/>
    </xf>
    <xf numFmtId="49" fontId="98" fillId="37" borderId="140" applyProtection="0">
      <alignment horizontal="left" indent="1"/>
      <protection locked="0"/>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top" indent="1"/>
    </xf>
    <xf numFmtId="49" fontId="98" fillId="37" borderId="140" applyProtection="0">
      <alignment horizontal="left" indent="1"/>
      <protection locked="0"/>
    </xf>
    <xf numFmtId="4" fontId="72" fillId="31" borderId="115" applyNumberFormat="0" applyProtection="0">
      <alignment horizontal="right" vertical="center"/>
    </xf>
    <xf numFmtId="0" fontId="9" fillId="14"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4" fontId="72" fillId="12" borderId="115" applyNumberFormat="0" applyProtection="0">
      <alignment horizontal="left" vertical="center" indent="1"/>
    </xf>
    <xf numFmtId="0" fontId="9" fillId="31" borderId="115" applyNumberFormat="0" applyProtection="0">
      <alignment horizontal="left" vertical="center" indent="1"/>
    </xf>
    <xf numFmtId="211" fontId="85" fillId="37" borderId="140">
      <alignment horizontal="center"/>
      <protection locked="0"/>
    </xf>
    <xf numFmtId="181" fontId="83" fillId="37" borderId="140">
      <protection locked="0"/>
    </xf>
    <xf numFmtId="0" fontId="9" fillId="0" borderId="139" applyFont="0" applyFill="0" applyBorder="0" applyAlignment="0" applyProtection="0"/>
    <xf numFmtId="4" fontId="72" fillId="26" borderId="115" applyNumberFormat="0" applyProtection="0">
      <alignment horizontal="right" vertical="center"/>
    </xf>
    <xf numFmtId="211" fontId="85" fillId="37" borderId="140">
      <alignment horizontal="center"/>
      <protection locked="0"/>
    </xf>
    <xf numFmtId="0" fontId="9" fillId="14" borderId="115" applyNumberFormat="0" applyProtection="0">
      <alignment horizontal="left" vertical="center" indent="1"/>
    </xf>
    <xf numFmtId="211" fontId="85" fillId="37" borderId="140">
      <alignment horizontal="center"/>
      <protection locked="0"/>
    </xf>
    <xf numFmtId="40" fontId="92" fillId="40" borderId="140">
      <alignment vertical="center"/>
    </xf>
    <xf numFmtId="49" fontId="98" fillId="37" borderId="140" applyProtection="0">
      <alignment horizontal="left" indent="1"/>
      <protection locked="0"/>
    </xf>
    <xf numFmtId="0" fontId="9" fillId="40" borderId="135" applyNumberFormat="0" applyFont="0" applyBorder="0" applyAlignment="0" applyProtection="0"/>
    <xf numFmtId="10" fontId="79" fillId="40" borderId="140" applyNumberFormat="0" applyBorder="0" applyAlignment="0" applyProtection="0"/>
    <xf numFmtId="4" fontId="72" fillId="31" borderId="115" applyNumberFormat="0" applyProtection="0">
      <alignment horizontal="right" vertical="center"/>
    </xf>
    <xf numFmtId="0" fontId="9" fillId="48" borderId="136" applyNumberFormat="0" applyAlignment="0" applyProtection="0"/>
    <xf numFmtId="4" fontId="71" fillId="25" borderId="115" applyNumberFormat="0" applyProtection="0">
      <alignment vertical="center"/>
    </xf>
    <xf numFmtId="0" fontId="9" fillId="10" borderId="115" applyNumberFormat="0" applyProtection="0">
      <alignment horizontal="left" vertical="center" indent="1"/>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31" borderId="115" applyNumberFormat="0" applyProtection="0">
      <alignment horizontal="left" vertical="center" indent="1"/>
    </xf>
    <xf numFmtId="0" fontId="9" fillId="40" borderId="135" applyNumberFormat="0" applyFont="0" applyBorder="0" applyAlignment="0" applyProtection="0"/>
    <xf numFmtId="4" fontId="72" fillId="35" borderId="115" applyNumberFormat="0" applyProtection="0">
      <alignment horizontal="left" vertical="center" indent="1"/>
    </xf>
    <xf numFmtId="4" fontId="72" fillId="29" borderId="115" applyNumberFormat="0" applyProtection="0">
      <alignment horizontal="right" vertical="center"/>
    </xf>
    <xf numFmtId="0" fontId="9" fillId="14"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top" indent="1"/>
    </xf>
    <xf numFmtId="0" fontId="70" fillId="25" borderId="115" applyNumberFormat="0" applyProtection="0">
      <alignment horizontal="left" vertical="top" indent="1"/>
    </xf>
    <xf numFmtId="0" fontId="9" fillId="31" borderId="115" applyNumberFormat="0" applyProtection="0">
      <alignment horizontal="left" vertical="center" indent="1"/>
    </xf>
    <xf numFmtId="0" fontId="97" fillId="0" borderId="139">
      <alignment horizontal="left" vertical="center"/>
    </xf>
    <xf numFmtId="49" fontId="98" fillId="37" borderId="140" applyProtection="0">
      <alignment horizontal="left" indent="1"/>
      <protection locked="0"/>
    </xf>
    <xf numFmtId="4" fontId="72" fillId="23" borderId="115"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1" fillId="0" borderId="0"/>
    <xf numFmtId="9" fontId="1" fillId="0" borderId="0" applyFont="0" applyFill="0" applyBorder="0" applyAlignment="0" applyProtection="0"/>
    <xf numFmtId="40" fontId="92" fillId="40" borderId="140">
      <alignment vertical="center"/>
    </xf>
    <xf numFmtId="0" fontId="1" fillId="0" borderId="0"/>
    <xf numFmtId="0" fontId="1" fillId="0" borderId="0"/>
    <xf numFmtId="0" fontId="1" fillId="0" borderId="0"/>
    <xf numFmtId="0" fontId="1" fillId="0" borderId="0"/>
    <xf numFmtId="211" fontId="85" fillId="37" borderId="140">
      <alignment horizontal="center"/>
      <protection locked="0"/>
    </xf>
    <xf numFmtId="0" fontId="1" fillId="0" borderId="0"/>
    <xf numFmtId="0" fontId="1" fillId="0" borderId="0"/>
    <xf numFmtId="9" fontId="1" fillId="0" borderId="0"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3" fillId="37" borderId="140">
      <protection locked="0"/>
    </xf>
    <xf numFmtId="0" fontId="1" fillId="0" borderId="0"/>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1" fillId="0" borderId="0"/>
    <xf numFmtId="9" fontId="1" fillId="0" borderId="0" applyFont="0" applyFill="0" applyBorder="0" applyAlignment="0" applyProtection="0"/>
    <xf numFmtId="40" fontId="92" fillId="40" borderId="140">
      <alignment vertical="center"/>
    </xf>
    <xf numFmtId="0" fontId="1" fillId="0" borderId="0"/>
    <xf numFmtId="0" fontId="1" fillId="0" borderId="0"/>
    <xf numFmtId="0" fontId="1" fillId="0" borderId="0"/>
    <xf numFmtId="0" fontId="1" fillId="0" borderId="0"/>
    <xf numFmtId="211" fontId="85" fillId="37" borderId="140">
      <alignment horizontal="center"/>
      <protection locked="0"/>
    </xf>
    <xf numFmtId="0" fontId="1" fillId="0" borderId="0"/>
    <xf numFmtId="0" fontId="1" fillId="0" borderId="0"/>
    <xf numFmtId="9" fontId="1" fillId="0" borderId="0"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2" fillId="31" borderId="115" applyNumberFormat="0" applyProtection="0">
      <alignment horizontal="right" vertical="center"/>
    </xf>
    <xf numFmtId="181" fontId="83" fillId="37" borderId="140">
      <protection locked="0"/>
    </xf>
    <xf numFmtId="211" fontId="85" fillId="37" borderId="140">
      <alignment horizontal="center"/>
      <protection locked="0"/>
    </xf>
    <xf numFmtId="0" fontId="9" fillId="48" borderId="136" applyNumberFormat="0" applyAlignment="0" applyProtection="0"/>
    <xf numFmtId="0" fontId="9" fillId="16" borderId="115" applyNumberFormat="0" applyProtection="0">
      <alignment horizontal="left" vertical="center" indent="1"/>
    </xf>
    <xf numFmtId="0" fontId="9" fillId="31" borderId="115" applyNumberFormat="0" applyProtection="0">
      <alignment horizontal="left" vertical="center" indent="1"/>
    </xf>
    <xf numFmtId="181" fontId="83" fillId="37" borderId="140">
      <protection locked="0"/>
    </xf>
    <xf numFmtId="0" fontId="72" fillId="10" borderId="115" applyNumberFormat="0" applyProtection="0">
      <alignment horizontal="left" vertical="top" indent="1"/>
    </xf>
    <xf numFmtId="40" fontId="92" fillId="40" borderId="140">
      <alignment vertical="center"/>
    </xf>
    <xf numFmtId="4" fontId="72" fillId="31" borderId="115" applyNumberFormat="0" applyProtection="0">
      <alignment horizontal="right" vertical="center"/>
    </xf>
    <xf numFmtId="0" fontId="9" fillId="48" borderId="136" applyNumberFormat="0" applyAlignment="0" applyProtection="0"/>
    <xf numFmtId="0" fontId="9" fillId="40" borderId="135" applyNumberFormat="0" applyFont="0" applyBorder="0" applyAlignment="0" applyProtection="0"/>
    <xf numFmtId="0" fontId="9" fillId="16" borderId="115" applyNumberFormat="0" applyProtection="0">
      <alignment horizontal="left" vertical="center" indent="1"/>
    </xf>
    <xf numFmtId="10" fontId="79" fillId="40" borderId="140" applyNumberFormat="0" applyBorder="0" applyAlignment="0" applyProtection="0"/>
    <xf numFmtId="4" fontId="74" fillId="31" borderId="115" applyNumberFormat="0" applyProtection="0">
      <alignment horizontal="right" vertical="center"/>
    </xf>
    <xf numFmtId="4" fontId="72" fillId="27" borderId="115" applyNumberFormat="0" applyProtection="0">
      <alignment horizontal="right" vertical="center"/>
    </xf>
    <xf numFmtId="181" fontId="83" fillId="37" borderId="140">
      <protection locked="0"/>
    </xf>
    <xf numFmtId="0" fontId="9" fillId="16" borderId="115" applyNumberFormat="0" applyProtection="0">
      <alignment horizontal="left" vertical="top" indent="1"/>
    </xf>
    <xf numFmtId="0" fontId="97" fillId="0" borderId="139">
      <alignment horizontal="left" vertical="center"/>
    </xf>
    <xf numFmtId="0" fontId="9" fillId="10" borderId="115" applyNumberFormat="0" applyProtection="0">
      <alignment horizontal="left" vertical="center" indent="1"/>
    </xf>
    <xf numFmtId="181" fontId="83" fillId="37" borderId="140">
      <protection locked="0"/>
    </xf>
    <xf numFmtId="0" fontId="9" fillId="31" borderId="115" applyNumberFormat="0" applyProtection="0">
      <alignment horizontal="left" vertical="center" indent="1"/>
    </xf>
    <xf numFmtId="0" fontId="9" fillId="40" borderId="135" applyNumberFormat="0" applyFont="0" applyBorder="0" applyAlignment="0" applyProtection="0"/>
    <xf numFmtId="4" fontId="76"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10"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9" fillId="31" borderId="115" applyNumberFormat="0" applyProtection="0">
      <alignment horizontal="left" vertical="center" indent="1"/>
    </xf>
    <xf numFmtId="40" fontId="92" fillId="40" borderId="140">
      <alignment vertical="center"/>
    </xf>
    <xf numFmtId="4" fontId="74" fillId="12" borderId="115" applyNumberFormat="0" applyProtection="0">
      <alignment vertical="center"/>
    </xf>
    <xf numFmtId="211" fontId="85" fillId="37" borderId="140">
      <alignment horizontal="center"/>
      <protection locked="0"/>
    </xf>
    <xf numFmtId="4" fontId="72" fillId="10" borderId="115" applyNumberFormat="0" applyProtection="0">
      <alignment horizontal="right" vertical="center"/>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10" fontId="79" fillId="40" borderId="140" applyNumberFormat="0" applyBorder="0" applyAlignment="0" applyProtection="0"/>
    <xf numFmtId="0" fontId="70" fillId="25" borderId="115" applyNumberFormat="0" applyProtection="0">
      <alignment horizontal="left" vertical="top" indent="1"/>
    </xf>
    <xf numFmtId="181" fontId="83" fillId="37" borderId="140">
      <protection locked="0"/>
    </xf>
    <xf numFmtId="4" fontId="74" fillId="31"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10" borderId="115" applyNumberFormat="0" applyProtection="0">
      <alignment horizontal="left" vertical="top" indent="1"/>
    </xf>
    <xf numFmtId="49" fontId="98" fillId="38" borderId="140" applyProtection="0">
      <alignment horizontal="left" indent="1"/>
      <protection locked="0"/>
    </xf>
    <xf numFmtId="0" fontId="9" fillId="16" borderId="115" applyNumberFormat="0" applyProtection="0">
      <alignment horizontal="left" vertical="top" indent="1"/>
    </xf>
    <xf numFmtId="0" fontId="9" fillId="14" borderId="115" applyNumberFormat="0" applyProtection="0">
      <alignment horizontal="left" vertical="center" indent="1"/>
    </xf>
    <xf numFmtId="49" fontId="98" fillId="37" borderId="140" applyProtection="0">
      <alignment horizontal="left" indent="1"/>
      <protection locked="0"/>
    </xf>
    <xf numFmtId="0" fontId="9" fillId="48" borderId="136" applyNumberFormat="0" applyAlignment="0" applyProtection="0"/>
    <xf numFmtId="4" fontId="72" fillId="31" borderId="115" applyNumberFormat="0" applyProtection="0">
      <alignment horizontal="right" vertical="center"/>
    </xf>
    <xf numFmtId="4" fontId="72" fillId="17" borderId="115" applyNumberFormat="0" applyProtection="0">
      <alignment horizontal="righ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49" fontId="98" fillId="38" borderId="140" applyProtection="0">
      <alignment horizontal="left" indent="1"/>
      <protection locked="0"/>
    </xf>
    <xf numFmtId="4" fontId="72" fillId="24" borderId="115" applyNumberFormat="0" applyProtection="0">
      <alignment horizontal="right" vertical="center"/>
    </xf>
    <xf numFmtId="0" fontId="9" fillId="16" borderId="115" applyNumberFormat="0" applyProtection="0">
      <alignment horizontal="left" vertical="center" indent="1"/>
    </xf>
    <xf numFmtId="49" fontId="98" fillId="37" borderId="140" applyProtection="0">
      <alignment horizontal="left" indent="1"/>
      <protection locked="0"/>
    </xf>
    <xf numFmtId="4" fontId="74" fillId="31" borderId="115" applyNumberFormat="0" applyProtection="0">
      <alignment horizontal="right" vertical="center"/>
    </xf>
    <xf numFmtId="4" fontId="72" fillId="35"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top" indent="1"/>
    </xf>
    <xf numFmtId="0" fontId="9" fillId="16" borderId="115" applyNumberFormat="0" applyProtection="0">
      <alignment horizontal="left" vertical="top" indent="1"/>
    </xf>
    <xf numFmtId="4" fontId="72" fillId="31" borderId="115" applyNumberFormat="0" applyProtection="0">
      <alignment horizontal="right" vertical="center"/>
    </xf>
    <xf numFmtId="40" fontId="92" fillId="40" borderId="140">
      <alignment vertical="center"/>
    </xf>
    <xf numFmtId="4" fontId="71" fillId="25" borderId="115" applyNumberFormat="0" applyProtection="0">
      <alignment vertical="center"/>
    </xf>
    <xf numFmtId="211" fontId="85" fillId="37" borderId="140">
      <alignment horizontal="center"/>
      <protection locked="0"/>
    </xf>
    <xf numFmtId="49" fontId="98" fillId="37" borderId="140" applyProtection="0">
      <alignment horizontal="left" indent="1"/>
      <protection locked="0"/>
    </xf>
    <xf numFmtId="4" fontId="72"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211" fontId="85" fillId="37" borderId="140">
      <alignment horizontal="center"/>
      <protection locked="0"/>
    </xf>
    <xf numFmtId="40" fontId="92" fillId="40" borderId="140">
      <alignment vertical="center"/>
    </xf>
    <xf numFmtId="0" fontId="72" fillId="12" borderId="115" applyNumberFormat="0" applyProtection="0">
      <alignment horizontal="left" vertical="top" indent="1"/>
    </xf>
    <xf numFmtId="211" fontId="85" fillId="37" borderId="140">
      <alignment horizontal="center"/>
      <protection locked="0"/>
    </xf>
    <xf numFmtId="0" fontId="9" fillId="14"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40" borderId="135" applyNumberFormat="0" applyFont="0" applyBorder="0" applyAlignment="0" applyProtection="0"/>
    <xf numFmtId="0" fontId="9" fillId="0" borderId="139" applyFont="0" applyFill="0" applyBorder="0" applyAlignment="0" applyProtection="0"/>
    <xf numFmtId="4" fontId="72" fillId="11" borderId="115" applyNumberFormat="0" applyProtection="0">
      <alignment horizontal="right" vertical="center"/>
    </xf>
    <xf numFmtId="49" fontId="98" fillId="38" borderId="140" applyProtection="0">
      <alignment horizontal="left" indent="1"/>
      <protection locked="0"/>
    </xf>
    <xf numFmtId="4" fontId="72" fillId="31" borderId="115" applyNumberFormat="0" applyProtection="0">
      <alignment horizontal="right" vertical="center"/>
    </xf>
    <xf numFmtId="4" fontId="72" fillId="12" borderId="115" applyNumberFormat="0" applyProtection="0">
      <alignmen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7" fillId="0" borderId="139">
      <alignment horizontal="left" vertical="center"/>
    </xf>
    <xf numFmtId="4" fontId="72" fillId="10" borderId="115" applyNumberFormat="0" applyProtection="0">
      <alignment horizontal="right" vertical="center"/>
    </xf>
    <xf numFmtId="4" fontId="72" fillId="12" borderId="115" applyNumberFormat="0" applyProtection="0">
      <alignment horizontal="left" vertical="center" indent="1"/>
    </xf>
    <xf numFmtId="10" fontId="79" fillId="40" borderId="140" applyNumberFormat="0" applyBorder="0" applyAlignment="0" applyProtection="0"/>
    <xf numFmtId="40" fontId="92" fillId="19" borderId="112">
      <alignment vertical="center"/>
    </xf>
    <xf numFmtId="40" fontId="92" fillId="40" borderId="140">
      <alignmen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48" borderId="136" applyNumberFormat="0" applyAlignment="0" applyProtection="0"/>
    <xf numFmtId="0" fontId="9" fillId="40" borderId="135" applyNumberFormat="0" applyFont="0" applyBorder="0" applyAlignment="0" applyProtection="0"/>
    <xf numFmtId="10" fontId="79" fillId="40" borderId="140" applyNumberFormat="0" applyBorder="0" applyAlignment="0" applyProtection="0"/>
    <xf numFmtId="211" fontId="85" fillId="37" borderId="140">
      <alignment horizontal="center"/>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181" fontId="83" fillId="37" borderId="140">
      <protection locked="0"/>
    </xf>
    <xf numFmtId="0" fontId="97" fillId="0" borderId="139">
      <alignment horizontal="left" vertical="center"/>
    </xf>
    <xf numFmtId="49" fontId="98" fillId="38" borderId="140" applyProtection="0">
      <alignment horizontal="left" indent="1"/>
      <protection locked="0"/>
    </xf>
    <xf numFmtId="211" fontId="85" fillId="37" borderId="140">
      <alignment horizontal="center"/>
      <protection locked="0"/>
    </xf>
    <xf numFmtId="0" fontId="9" fillId="48" borderId="136" applyNumberFormat="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4" fillId="31" borderId="115" applyNumberFormat="0" applyProtection="0">
      <alignment horizontal="right" vertical="center"/>
    </xf>
    <xf numFmtId="0" fontId="9" fillId="16"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0" borderId="115" applyNumberFormat="0" applyProtection="0">
      <alignment horizontal="left" vertical="center" indent="1"/>
    </xf>
    <xf numFmtId="4" fontId="72" fillId="31" borderId="115" applyNumberFormat="0" applyProtection="0">
      <alignment horizontal="right" vertical="center"/>
    </xf>
    <xf numFmtId="4" fontId="76" fillId="31" borderId="115" applyNumberFormat="0" applyProtection="0">
      <alignment horizontal="right" vertical="center"/>
    </xf>
    <xf numFmtId="0" fontId="72" fillId="10" borderId="115" applyNumberFormat="0" applyProtection="0">
      <alignment horizontal="left" vertical="top" indent="1"/>
    </xf>
    <xf numFmtId="4" fontId="72" fillId="35" borderId="115" applyNumberFormat="0" applyProtection="0">
      <alignment horizontal="left" vertical="center" indent="1"/>
    </xf>
    <xf numFmtId="4" fontId="72" fillId="31" borderId="115" applyNumberFormat="0" applyProtection="0">
      <alignment horizontal="right" vertical="center"/>
    </xf>
    <xf numFmtId="4" fontId="72" fillId="12" borderId="115" applyNumberFormat="0" applyProtection="0">
      <alignment horizontal="left" vertical="center" indent="1"/>
    </xf>
    <xf numFmtId="4" fontId="72" fillId="12" borderId="115" applyNumberFormat="0" applyProtection="0">
      <alignment vertical="center"/>
    </xf>
    <xf numFmtId="0" fontId="9" fillId="13" borderId="140" applyNumberFormat="0">
      <protection locked="0"/>
    </xf>
    <xf numFmtId="0" fontId="9" fillId="31" borderId="115" applyNumberFormat="0" applyProtection="0">
      <alignment horizontal="left" vertical="center" indent="1"/>
    </xf>
    <xf numFmtId="0" fontId="9" fillId="14" borderId="115" applyNumberFormat="0" applyProtection="0">
      <alignment horizontal="left" vertical="top" indent="1"/>
    </xf>
    <xf numFmtId="0" fontId="9" fillId="14" borderId="115" applyNumberFormat="0" applyProtection="0">
      <alignment horizontal="left" vertical="center" indent="1"/>
    </xf>
    <xf numFmtId="0" fontId="9" fillId="10" borderId="115" applyNumberFormat="0" applyProtection="0">
      <alignment horizontal="left" vertical="top" indent="1"/>
    </xf>
    <xf numFmtId="0" fontId="9" fillId="16" borderId="115" applyNumberFormat="0" applyProtection="0">
      <alignment horizontal="left" vertical="top" indent="1"/>
    </xf>
    <xf numFmtId="0" fontId="9" fillId="16" borderId="115" applyNumberFormat="0" applyProtection="0">
      <alignment horizontal="left" vertical="center" indent="1"/>
    </xf>
    <xf numFmtId="4" fontId="72" fillId="29" borderId="115" applyNumberFormat="0" applyProtection="0">
      <alignment horizontal="right" vertical="center"/>
    </xf>
    <xf numFmtId="4" fontId="72" fillId="28" borderId="115" applyNumberFormat="0" applyProtection="0">
      <alignment horizontal="right" vertical="center"/>
    </xf>
    <xf numFmtId="4" fontId="72" fillId="17" borderId="115" applyNumberFormat="0" applyProtection="0">
      <alignment horizontal="right" vertical="center"/>
    </xf>
    <xf numFmtId="4" fontId="72" fillId="26" borderId="115" applyNumberFormat="0" applyProtection="0">
      <alignment horizontal="right" vertical="center"/>
    </xf>
    <xf numFmtId="4" fontId="72" fillId="24" borderId="115" applyNumberFormat="0" applyProtection="0">
      <alignment horizontal="right" vertical="center"/>
    </xf>
    <xf numFmtId="4" fontId="72" fillId="23" borderId="115" applyNumberFormat="0" applyProtection="0">
      <alignment horizontal="right" vertical="center"/>
    </xf>
    <xf numFmtId="4" fontId="72" fillId="15" borderId="115" applyNumberFormat="0" applyProtection="0">
      <alignment horizontal="right" vertical="center"/>
    </xf>
    <xf numFmtId="4" fontId="70" fillId="25" borderId="115" applyNumberFormat="0" applyProtection="0">
      <alignment horizontal="left" vertical="center" indent="1"/>
    </xf>
    <xf numFmtId="4" fontId="70" fillId="25" borderId="115" applyNumberFormat="0" applyProtection="0">
      <alignment vertical="center"/>
    </xf>
    <xf numFmtId="40" fontId="92" fillId="19" borderId="112">
      <alignmen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181" fontId="83" fillId="37" borderId="140">
      <protection locked="0"/>
    </xf>
    <xf numFmtId="0" fontId="97" fillId="0" borderId="139">
      <alignment horizontal="left" vertical="center"/>
    </xf>
    <xf numFmtId="49" fontId="98" fillId="38" borderId="140" applyProtection="0">
      <alignment horizontal="left" indent="1"/>
      <protection locked="0"/>
    </xf>
    <xf numFmtId="0" fontId="9" fillId="0" borderId="139" applyFont="0" applyFill="0" applyBorder="0" applyAlignment="0" applyProtection="0"/>
    <xf numFmtId="211" fontId="85" fillId="37" borderId="140">
      <alignment horizontal="center"/>
      <protection locked="0"/>
    </xf>
    <xf numFmtId="40" fontId="92" fillId="40" borderId="140">
      <alignment vertical="center"/>
    </xf>
    <xf numFmtId="10" fontId="79" fillId="40" borderId="140" applyNumberFormat="0" applyBorder="0" applyAlignment="0" applyProtection="0"/>
    <xf numFmtId="49" fontId="98" fillId="37" borderId="140" applyProtection="0">
      <alignment horizontal="left" indent="1"/>
      <protection locked="0"/>
    </xf>
    <xf numFmtId="49" fontId="98" fillId="38" borderId="140" applyProtection="0">
      <alignment horizontal="left" indent="1"/>
      <protection locked="0"/>
    </xf>
    <xf numFmtId="181" fontId="83" fillId="37" borderId="140">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0" borderId="115" applyNumberFormat="0" applyProtection="0">
      <alignment horizontal="right" vertical="center"/>
    </xf>
    <xf numFmtId="0" fontId="97" fillId="0" borderId="139">
      <alignment horizontal="left" vertical="center"/>
    </xf>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10" fontId="79" fillId="40" borderId="140" applyNumberFormat="0" applyBorder="0" applyAlignment="0" applyProtection="0"/>
    <xf numFmtId="211" fontId="85" fillId="37" borderId="140">
      <alignment horizontal="center"/>
      <protection locked="0"/>
    </xf>
    <xf numFmtId="211" fontId="85" fillId="37" borderId="140">
      <alignment horizontal="center"/>
      <protection locked="0"/>
    </xf>
    <xf numFmtId="40" fontId="92" fillId="40" borderId="140">
      <alignmen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181" fontId="83" fillId="37" borderId="140">
      <protection locked="0"/>
    </xf>
    <xf numFmtId="49" fontId="98" fillId="38" borderId="140" applyProtection="0">
      <alignment horizontal="left" indent="1"/>
      <protection locked="0"/>
    </xf>
    <xf numFmtId="0" fontId="9" fillId="0" borderId="139" applyFont="0" applyFill="0" applyBorder="0" applyAlignment="0" applyProtection="0"/>
    <xf numFmtId="211" fontId="85" fillId="37" borderId="140">
      <alignment horizontal="center"/>
      <protection locked="0"/>
    </xf>
    <xf numFmtId="40" fontId="92" fillId="40" borderId="140">
      <alignment vertical="center"/>
    </xf>
    <xf numFmtId="10" fontId="79" fillId="40" borderId="140" applyNumberFormat="0" applyBorder="0" applyAlignment="0" applyProtection="0"/>
    <xf numFmtId="49" fontId="98" fillId="38" borderId="140" applyProtection="0">
      <alignment horizontal="left" indent="1"/>
      <protection locked="0"/>
    </xf>
    <xf numFmtId="181" fontId="83" fillId="37" borderId="140">
      <protection locked="0"/>
    </xf>
    <xf numFmtId="10" fontId="79" fillId="40" borderId="140" applyNumberFormat="0" applyBorder="0" applyAlignment="0" applyProtection="0"/>
    <xf numFmtId="0" fontId="9" fillId="40" borderId="135" applyNumberFormat="0" applyFont="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10" fontId="79" fillId="40" borderId="140" applyNumberFormat="0" applyBorder="0" applyAlignment="0" applyProtection="0"/>
    <xf numFmtId="40" fontId="92" fillId="40" borderId="140">
      <alignmen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181" fontId="83" fillId="37" borderId="140">
      <protection locked="0"/>
    </xf>
    <xf numFmtId="0" fontId="97" fillId="0" borderId="139">
      <alignment horizontal="left" vertical="center"/>
    </xf>
    <xf numFmtId="49" fontId="98" fillId="38" borderId="140" applyProtection="0">
      <alignment horizontal="left" indent="1"/>
      <protection locked="0"/>
    </xf>
    <xf numFmtId="211" fontId="85" fillId="37" borderId="140">
      <alignment horizontal="center"/>
      <protection locked="0"/>
    </xf>
    <xf numFmtId="0" fontId="9" fillId="48" borderId="136" applyNumberFormat="0" applyAlignment="0" applyProtection="0"/>
    <xf numFmtId="0" fontId="9" fillId="40" borderId="135" applyNumberFormat="0" applyFont="0" applyBorder="0" applyAlignment="0" applyProtection="0"/>
    <xf numFmtId="40" fontId="92" fillId="40" borderId="140">
      <alignment vertical="center"/>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center" indent="1"/>
    </xf>
    <xf numFmtId="0" fontId="72" fillId="10" borderId="115" applyNumberFormat="0" applyProtection="0">
      <alignment horizontal="left" vertical="top" indent="1"/>
    </xf>
    <xf numFmtId="4" fontId="72" fillId="35" borderId="115" applyNumberFormat="0" applyProtection="0">
      <alignment horizontal="left" vertical="center" indent="1"/>
    </xf>
    <xf numFmtId="4" fontId="74" fillId="31" borderId="115" applyNumberFormat="0" applyProtection="0">
      <alignment horizontal="right" vertical="center"/>
    </xf>
    <xf numFmtId="0" fontId="72" fillId="12" borderId="115" applyNumberFormat="0" applyProtection="0">
      <alignment horizontal="left" vertical="top" indent="1"/>
    </xf>
    <xf numFmtId="4" fontId="72" fillId="12" borderId="115" applyNumberFormat="0" applyProtection="0">
      <alignment horizontal="left" vertical="center" indent="1"/>
    </xf>
    <xf numFmtId="4" fontId="74" fillId="12" borderId="115" applyNumberFormat="0" applyProtection="0">
      <alignment vertical="center"/>
    </xf>
    <xf numFmtId="0" fontId="9" fillId="13" borderId="140" applyNumberFormat="0">
      <protection locked="0"/>
    </xf>
    <xf numFmtId="0" fontId="9" fillId="31" borderId="115" applyNumberFormat="0" applyProtection="0">
      <alignment horizontal="left" vertical="top" indent="1"/>
    </xf>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0" borderId="115" applyNumberFormat="0" applyProtection="0">
      <alignment horizontal="left" vertical="top" indent="1"/>
    </xf>
    <xf numFmtId="0" fontId="9" fillId="16" borderId="115" applyNumberFormat="0" applyProtection="0">
      <alignment horizontal="left" vertical="top" indent="1"/>
    </xf>
    <xf numFmtId="0" fontId="9" fillId="16" borderId="115" applyNumberFormat="0" applyProtection="0">
      <alignment horizontal="left" vertical="center" indent="1"/>
    </xf>
    <xf numFmtId="4" fontId="72" fillId="10" borderId="115" applyNumberFormat="0" applyProtection="0">
      <alignment horizontal="right" vertical="center"/>
    </xf>
    <xf numFmtId="4" fontId="72" fillId="28" borderId="115" applyNumberFormat="0" applyProtection="0">
      <alignment horizontal="right" vertical="center"/>
    </xf>
    <xf numFmtId="4" fontId="72" fillId="17" borderId="115" applyNumberFormat="0" applyProtection="0">
      <alignment horizontal="right" vertical="center"/>
    </xf>
    <xf numFmtId="4" fontId="72" fillId="27" borderId="115" applyNumberFormat="0" applyProtection="0">
      <alignment horizontal="right" vertical="center"/>
    </xf>
    <xf numFmtId="4" fontId="72" fillId="24" borderId="115" applyNumberFormat="0" applyProtection="0">
      <alignment horizontal="right" vertical="center"/>
    </xf>
    <xf numFmtId="4" fontId="72" fillId="23" borderId="115" applyNumberFormat="0" applyProtection="0">
      <alignment horizontal="right" vertical="center"/>
    </xf>
    <xf numFmtId="4" fontId="72" fillId="11" borderId="115" applyNumberFormat="0" applyProtection="0">
      <alignment horizontal="right" vertical="center"/>
    </xf>
    <xf numFmtId="0" fontId="70" fillId="25" borderId="115" applyNumberFormat="0" applyProtection="0">
      <alignment horizontal="left" vertical="top" indent="1"/>
    </xf>
    <xf numFmtId="4" fontId="70" fillId="25" borderId="115" applyNumberFormat="0" applyProtection="0">
      <alignment horizontal="left" vertical="center" indent="1"/>
    </xf>
    <xf numFmtId="4" fontId="71" fillId="25" borderId="115" applyNumberFormat="0" applyProtection="0">
      <alignment vertical="center"/>
    </xf>
    <xf numFmtId="40" fontId="92" fillId="19" borderId="112">
      <alignmen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10" fontId="79" fillId="40" borderId="140" applyNumberFormat="0" applyBorder="0" applyAlignment="0" applyProtection="0"/>
    <xf numFmtId="40" fontId="92" fillId="40" borderId="140">
      <alignment vertical="center"/>
    </xf>
    <xf numFmtId="10" fontId="79" fillId="40" borderId="140" applyNumberFormat="0" applyBorder="0" applyAlignment="0" applyProtection="0"/>
    <xf numFmtId="4" fontId="72" fillId="12" borderId="115" applyNumberFormat="0" applyProtection="0">
      <alignment horizontal="left" vertical="center" indent="1"/>
    </xf>
    <xf numFmtId="0" fontId="97" fillId="0" borderId="139">
      <alignment horizontal="left" vertical="center"/>
    </xf>
    <xf numFmtId="0" fontId="9" fillId="14"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4" fontId="72" fillId="11" borderId="115" applyNumberFormat="0" applyProtection="0">
      <alignment horizontal="right" vertical="center"/>
    </xf>
    <xf numFmtId="0" fontId="9" fillId="40" borderId="135" applyNumberFormat="0" applyFont="0" applyBorder="0" applyAlignment="0" applyProtection="0"/>
    <xf numFmtId="49" fontId="98" fillId="37" borderId="140" applyProtection="0">
      <alignment horizontal="left" indent="1"/>
      <protection locked="0"/>
    </xf>
    <xf numFmtId="0" fontId="9" fillId="48" borderId="136" applyNumberFormat="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211" fontId="85" fillId="37" borderId="140">
      <alignment horizontal="center"/>
      <protection locked="0"/>
    </xf>
    <xf numFmtId="40" fontId="92" fillId="40" borderId="140">
      <alignment vertical="center"/>
    </xf>
    <xf numFmtId="211" fontId="85" fillId="37" borderId="140">
      <alignment horizontal="center"/>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181" fontId="83" fillId="37" borderId="140">
      <protection locked="0"/>
    </xf>
    <xf numFmtId="49" fontId="98" fillId="38" borderId="140" applyProtection="0">
      <alignment horizontal="left" indent="1"/>
      <protection locked="0"/>
    </xf>
    <xf numFmtId="10" fontId="79" fillId="40" borderId="140" applyNumberFormat="0" applyBorder="0" applyAlignment="0" applyProtection="0"/>
    <xf numFmtId="211" fontId="85" fillId="37" borderId="140">
      <alignment horizontal="center"/>
      <protection locked="0"/>
    </xf>
    <xf numFmtId="40" fontId="92" fillId="40" borderId="140">
      <alignment vertical="center"/>
    </xf>
    <xf numFmtId="10" fontId="79" fillId="40" borderId="140" applyNumberFormat="0" applyBorder="0" applyAlignment="0" applyProtection="0"/>
    <xf numFmtId="49" fontId="98" fillId="38" borderId="140" applyProtection="0">
      <alignment horizontal="left" indent="1"/>
      <protection locked="0"/>
    </xf>
    <xf numFmtId="181" fontId="83" fillId="37" borderId="140">
      <protection locked="0"/>
    </xf>
    <xf numFmtId="10" fontId="79" fillId="40" borderId="140" applyNumberFormat="0" applyBorder="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0" fontId="9" fillId="16" borderId="115" applyNumberFormat="0" applyProtection="0">
      <alignment horizontal="left" vertical="top" indent="1"/>
    </xf>
    <xf numFmtId="0" fontId="97" fillId="0" borderId="139">
      <alignment horizontal="left" vertical="center"/>
    </xf>
    <xf numFmtId="49" fontId="98" fillId="37" borderId="140" applyProtection="0">
      <alignment horizontal="left" indent="1"/>
      <protection locked="0"/>
    </xf>
    <xf numFmtId="0" fontId="9" fillId="48" borderId="136" applyNumberFormat="0" applyAlignment="0" applyProtection="0"/>
    <xf numFmtId="0" fontId="9" fillId="40" borderId="135" applyNumberFormat="0" applyFont="0" applyBorder="0" applyAlignment="0" applyProtection="0"/>
    <xf numFmtId="211" fontId="85" fillId="37" borderId="140">
      <alignment horizontal="center"/>
      <protection locked="0"/>
    </xf>
    <xf numFmtId="211" fontId="85" fillId="37" borderId="140">
      <alignment horizontal="center"/>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211" fontId="85" fillId="37" borderId="140">
      <alignment horizontal="center"/>
      <protection locked="0"/>
    </xf>
    <xf numFmtId="0" fontId="9" fillId="0" borderId="139" applyFont="0" applyFill="0" applyBorder="0" applyAlignment="0" applyProtection="0"/>
    <xf numFmtId="211" fontId="85" fillId="37" borderId="140">
      <alignment horizontal="center"/>
      <protection locked="0"/>
    </xf>
    <xf numFmtId="10" fontId="79" fillId="40" borderId="140" applyNumberFormat="0" applyBorder="0" applyAlignment="0" applyProtection="0"/>
    <xf numFmtId="49" fontId="98" fillId="38" borderId="140" applyProtection="0">
      <alignment horizontal="left" indent="1"/>
      <protection locked="0"/>
    </xf>
    <xf numFmtId="181" fontId="83" fillId="37" borderId="140">
      <protection locked="0"/>
    </xf>
    <xf numFmtId="0" fontId="9" fillId="48" borderId="136" applyNumberFormat="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4" fontId="72" fillId="10" borderId="115" applyNumberFormat="0" applyProtection="0">
      <alignment horizontal="right" vertical="center"/>
    </xf>
    <xf numFmtId="0" fontId="97" fillId="0" borderId="139">
      <alignment horizontal="left" vertical="center"/>
    </xf>
    <xf numFmtId="10" fontId="79" fillId="40" borderId="140" applyNumberFormat="0" applyBorder="0" applyAlignment="0" applyProtection="0"/>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48" borderId="136" applyNumberFormat="0" applyAlignment="0" applyProtection="0"/>
    <xf numFmtId="211" fontId="85" fillId="37" borderId="140">
      <alignment horizontal="center"/>
      <protection locked="0"/>
    </xf>
    <xf numFmtId="40" fontId="92" fillId="40" borderId="140">
      <alignment vertical="center"/>
    </xf>
    <xf numFmtId="49" fontId="98" fillId="38" borderId="140" applyProtection="0">
      <alignment horizontal="left" indent="1"/>
      <protection locked="0"/>
    </xf>
    <xf numFmtId="10" fontId="79" fillId="40" borderId="140" applyNumberFormat="0" applyBorder="0" applyAlignment="0" applyProtection="0"/>
    <xf numFmtId="4" fontId="72" fillId="28" borderId="115" applyNumberFormat="0" applyProtection="0">
      <alignment horizontal="right" vertical="center"/>
    </xf>
    <xf numFmtId="0" fontId="9" fillId="31" borderId="115" applyNumberFormat="0" applyProtection="0">
      <alignment horizontal="left" vertical="center" indent="1"/>
    </xf>
    <xf numFmtId="0" fontId="72" fillId="10" borderId="115" applyNumberFormat="0" applyProtection="0">
      <alignment horizontal="left" vertical="top" indent="1"/>
    </xf>
    <xf numFmtId="4" fontId="72" fillId="10" borderId="115" applyNumberFormat="0" applyProtection="0">
      <alignment horizontal="right" vertical="center"/>
    </xf>
    <xf numFmtId="0" fontId="9" fillId="48" borderId="136" applyNumberFormat="0" applyAlignment="0" applyProtection="0"/>
    <xf numFmtId="49" fontId="98" fillId="37" borderId="140" applyProtection="0">
      <alignment horizontal="left" indent="1"/>
      <protection locked="0"/>
    </xf>
    <xf numFmtId="0" fontId="97" fillId="0" borderId="139">
      <alignment horizontal="left" vertical="center"/>
    </xf>
    <xf numFmtId="4" fontId="72" fillId="31" borderId="115" applyNumberFormat="0" applyProtection="0">
      <alignment horizontal="right" vertical="center"/>
    </xf>
    <xf numFmtId="40" fontId="92" fillId="40" borderId="140">
      <alignment vertical="center"/>
    </xf>
    <xf numFmtId="49" fontId="98" fillId="37" borderId="140" applyProtection="0">
      <alignment horizontal="left" indent="1"/>
      <protection locked="0"/>
    </xf>
    <xf numFmtId="49" fontId="98" fillId="38" borderId="140" applyProtection="0">
      <alignment horizontal="left" indent="1"/>
      <protection locked="0"/>
    </xf>
    <xf numFmtId="181" fontId="83" fillId="37" borderId="140">
      <protection locked="0"/>
    </xf>
    <xf numFmtId="0" fontId="9" fillId="48" borderId="136" applyNumberFormat="0" applyAlignment="0" applyProtection="0"/>
    <xf numFmtId="4" fontId="71" fillId="25" borderId="115" applyNumberFormat="0" applyProtection="0">
      <alignment vertical="center"/>
    </xf>
    <xf numFmtId="40" fontId="92" fillId="19" borderId="112">
      <alignment vertical="center"/>
    </xf>
    <xf numFmtId="0" fontId="9" fillId="48" borderId="136" applyNumberFormat="0" applyAlignment="0" applyProtection="0"/>
    <xf numFmtId="0" fontId="9" fillId="16" borderId="115" applyNumberFormat="0" applyProtection="0">
      <alignment horizontal="left" vertical="center" indent="1"/>
    </xf>
    <xf numFmtId="0" fontId="97" fillId="0" borderId="139">
      <alignment horizontal="left" vertical="center"/>
    </xf>
    <xf numFmtId="4" fontId="74" fillId="31" borderId="115" applyNumberFormat="0" applyProtection="0">
      <alignment horizontal="right" vertical="center"/>
    </xf>
    <xf numFmtId="211" fontId="85" fillId="37" borderId="140">
      <alignment horizontal="center"/>
      <protection locked="0"/>
    </xf>
    <xf numFmtId="0" fontId="9" fillId="48" borderId="136" applyNumberFormat="0" applyAlignment="0" applyProtection="0"/>
    <xf numFmtId="0" fontId="9" fillId="0" borderId="139" applyFont="0" applyFill="0" applyBorder="0" applyAlignment="0" applyProtection="0"/>
    <xf numFmtId="0" fontId="97" fillId="0" borderId="139">
      <alignment horizontal="left" vertical="center"/>
    </xf>
    <xf numFmtId="10" fontId="79" fillId="40" borderId="140" applyNumberFormat="0" applyBorder="0" applyAlignment="0" applyProtection="0"/>
    <xf numFmtId="0" fontId="9" fillId="0" borderId="139" applyFont="0" applyFill="0" applyBorder="0" applyAlignment="0" applyProtection="0"/>
    <xf numFmtId="4" fontId="72" fillId="35" borderId="115" applyNumberFormat="0" applyProtection="0">
      <alignment horizontal="left" vertical="center" indent="1"/>
    </xf>
    <xf numFmtId="4" fontId="72" fillId="26" borderId="115" applyNumberFormat="0" applyProtection="0">
      <alignment horizontal="right" vertical="center"/>
    </xf>
    <xf numFmtId="4" fontId="72" fillId="26" borderId="115" applyNumberFormat="0" applyProtection="0">
      <alignment horizontal="right" vertical="center"/>
    </xf>
    <xf numFmtId="0" fontId="9" fillId="0" borderId="139" applyFont="0" applyFill="0" applyBorder="0" applyAlignment="0" applyProtection="0"/>
    <xf numFmtId="0" fontId="9" fillId="10" borderId="115" applyNumberFormat="0" applyProtection="0">
      <alignment horizontal="left" vertical="center" indent="1"/>
    </xf>
    <xf numFmtId="0" fontId="9" fillId="10" borderId="115" applyNumberFormat="0" applyProtection="0">
      <alignment horizontal="left" vertical="center" indent="1"/>
    </xf>
    <xf numFmtId="10" fontId="79" fillId="40" borderId="140" applyNumberFormat="0" applyBorder="0" applyAlignment="0" applyProtection="0"/>
    <xf numFmtId="0" fontId="9" fillId="31" borderId="115" applyNumberFormat="0" applyProtection="0">
      <alignment horizontal="left" vertical="center" indent="1"/>
    </xf>
    <xf numFmtId="49" fontId="98" fillId="38" borderId="140" applyProtection="0">
      <alignment horizontal="left" indent="1"/>
      <protection locked="0"/>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0" borderId="115" applyNumberFormat="0" applyProtection="0">
      <alignment horizontal="left" vertical="center" indent="1"/>
    </xf>
    <xf numFmtId="0" fontId="9" fillId="40" borderId="135" applyNumberFormat="0" applyFont="0" applyBorder="0" applyAlignment="0" applyProtection="0"/>
    <xf numFmtId="4" fontId="72" fillId="10" borderId="115" applyNumberFormat="0" applyProtection="0">
      <alignment horizontal="right" vertical="center"/>
    </xf>
    <xf numFmtId="181" fontId="83" fillId="37" borderId="140">
      <protection locked="0"/>
    </xf>
    <xf numFmtId="40" fontId="92" fillId="40" borderId="140">
      <alignmen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4" fontId="72" fillId="31"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14" borderId="115" applyNumberFormat="0" applyProtection="0">
      <alignment horizontal="left" vertical="center" indent="1"/>
    </xf>
    <xf numFmtId="4" fontId="72" fillId="12" borderId="115" applyNumberFormat="0" applyProtection="0">
      <alignment horizontal="left" vertical="center" indent="1"/>
    </xf>
    <xf numFmtId="49" fontId="98" fillId="37" borderId="140" applyProtection="0">
      <alignment horizontal="left" indent="1"/>
      <protection locked="0"/>
    </xf>
    <xf numFmtId="181" fontId="83" fillId="37" borderId="140">
      <protection locked="0"/>
    </xf>
    <xf numFmtId="211" fontId="85" fillId="37" borderId="140">
      <alignment horizontal="center"/>
      <protection locked="0"/>
    </xf>
    <xf numFmtId="40" fontId="92" fillId="40" borderId="140">
      <alignment vertical="center"/>
    </xf>
    <xf numFmtId="10" fontId="79" fillId="40" borderId="140" applyNumberFormat="0" applyBorder="0" applyAlignment="0" applyProtection="0"/>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9" fontId="98" fillId="37" borderId="140" applyProtection="0">
      <alignment horizontal="left" indent="1"/>
      <protection locked="0"/>
    </xf>
    <xf numFmtId="49" fontId="98" fillId="38" borderId="140" applyProtection="0">
      <alignment horizontal="left" indent="1"/>
      <protection locked="0"/>
    </xf>
    <xf numFmtId="181" fontId="83" fillId="37" borderId="140">
      <protection locked="0"/>
    </xf>
    <xf numFmtId="4" fontId="72" fillId="31" borderId="115" applyNumberFormat="0" applyProtection="0">
      <alignment horizontal="right" vertical="center"/>
    </xf>
    <xf numFmtId="4" fontId="70" fillId="25" borderId="115" applyNumberFormat="0" applyProtection="0">
      <alignment horizontal="left" vertical="center" indent="1"/>
    </xf>
    <xf numFmtId="10" fontId="79" fillId="40" borderId="140" applyNumberFormat="0" applyBorder="0" applyAlignment="0" applyProtection="0"/>
    <xf numFmtId="49" fontId="98" fillId="38" borderId="140" applyProtection="0">
      <alignment horizontal="left" indent="1"/>
      <protection locked="0"/>
    </xf>
    <xf numFmtId="4" fontId="72" fillId="10" borderId="115" applyNumberFormat="0" applyProtection="0">
      <alignment horizontal="right" vertical="center"/>
    </xf>
    <xf numFmtId="4" fontId="74"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top" indent="1"/>
    </xf>
    <xf numFmtId="0" fontId="9" fillId="14" borderId="115" applyNumberFormat="0" applyProtection="0">
      <alignment horizontal="left" vertical="center" indent="1"/>
    </xf>
    <xf numFmtId="4" fontId="72" fillId="27" borderId="115" applyNumberFormat="0" applyProtection="0">
      <alignment horizontal="right" vertical="center"/>
    </xf>
    <xf numFmtId="0" fontId="9" fillId="40" borderId="135" applyNumberFormat="0" applyFont="0" applyBorder="0" applyAlignment="0" applyProtection="0"/>
    <xf numFmtId="10" fontId="79" fillId="40" borderId="140" applyNumberFormat="0" applyBorder="0" applyAlignment="0" applyProtection="0"/>
    <xf numFmtId="181" fontId="83" fillId="37" borderId="140">
      <protection locked="0"/>
    </xf>
    <xf numFmtId="0" fontId="9" fillId="16" borderId="115" applyNumberFormat="0" applyProtection="0">
      <alignment horizontal="left" vertical="top" indent="1"/>
    </xf>
    <xf numFmtId="0" fontId="9" fillId="10" borderId="115" applyNumberFormat="0" applyProtection="0">
      <alignment horizontal="left" vertical="center" indent="1"/>
    </xf>
    <xf numFmtId="4" fontId="74" fillId="31" borderId="115" applyNumberFormat="0" applyProtection="0">
      <alignment horizontal="right" vertical="center"/>
    </xf>
    <xf numFmtId="49" fontId="98" fillId="37" borderId="140" applyProtection="0">
      <alignment horizontal="left" indent="1"/>
      <protection locked="0"/>
    </xf>
    <xf numFmtId="0" fontId="72" fillId="12" borderId="115" applyNumberFormat="0" applyProtection="0">
      <alignment horizontal="left" vertical="top" indent="1"/>
    </xf>
    <xf numFmtId="0" fontId="9" fillId="0" borderId="139" applyFont="0" applyFill="0" applyBorder="0" applyAlignment="0" applyProtection="0"/>
    <xf numFmtId="4" fontId="72" fillId="24" borderId="115" applyNumberFormat="0" applyProtection="0">
      <alignment horizontal="right" vertical="center"/>
    </xf>
    <xf numFmtId="4" fontId="72" fillId="10" borderId="115" applyNumberFormat="0" applyProtection="0">
      <alignment horizontal="right" vertical="center"/>
    </xf>
    <xf numFmtId="4" fontId="74" fillId="12" borderId="115" applyNumberFormat="0" applyProtection="0">
      <alignment vertical="center"/>
    </xf>
    <xf numFmtId="4" fontId="72" fillId="31" borderId="115" applyNumberFormat="0" applyProtection="0">
      <alignment horizontal="right" vertical="center"/>
    </xf>
    <xf numFmtId="4" fontId="72" fillId="17" borderId="115" applyNumberFormat="0" applyProtection="0">
      <alignment horizontal="right" vertical="center"/>
    </xf>
    <xf numFmtId="211" fontId="85" fillId="37" borderId="140">
      <alignment horizontal="center"/>
      <protection locked="0"/>
    </xf>
    <xf numFmtId="0" fontId="9" fillId="31" borderId="115" applyNumberFormat="0" applyProtection="0">
      <alignment horizontal="left" vertical="center" indent="1"/>
    </xf>
    <xf numFmtId="4" fontId="72" fillId="12" borderId="115" applyNumberFormat="0" applyProtection="0">
      <alignment vertical="center"/>
    </xf>
    <xf numFmtId="40" fontId="92" fillId="40" borderId="140">
      <alignment vertical="center"/>
    </xf>
    <xf numFmtId="4" fontId="72" fillId="24"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center" indent="1"/>
    </xf>
    <xf numFmtId="0" fontId="72" fillId="12" borderId="115" applyNumberFormat="0" applyProtection="0">
      <alignment horizontal="left" vertical="top" indent="1"/>
    </xf>
    <xf numFmtId="0" fontId="70" fillId="25" borderId="115" applyNumberFormat="0" applyProtection="0">
      <alignment horizontal="left" vertical="top" indent="1"/>
    </xf>
    <xf numFmtId="49" fontId="98" fillId="37" borderId="140" applyProtection="0">
      <alignment horizontal="left" indent="1"/>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0" fontId="9" fillId="0" borderId="139" applyFont="0" applyFill="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center" indent="1"/>
    </xf>
    <xf numFmtId="49" fontId="98" fillId="37" borderId="140" applyProtection="0">
      <alignment horizontal="left" indent="1"/>
      <protection locked="0"/>
    </xf>
    <xf numFmtId="10" fontId="79" fillId="40" borderId="140" applyNumberFormat="0" applyBorder="0" applyAlignment="0" applyProtection="0"/>
    <xf numFmtId="49" fontId="98" fillId="38" borderId="140" applyProtection="0">
      <alignment horizontal="left" indent="1"/>
      <protection locked="0"/>
    </xf>
    <xf numFmtId="10" fontId="79" fillId="40" borderId="140" applyNumberForma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40" fontId="92" fillId="40" borderId="140">
      <alignment vertical="center"/>
    </xf>
    <xf numFmtId="181" fontId="83" fillId="37" borderId="140">
      <protection locked="0"/>
    </xf>
    <xf numFmtId="49" fontId="98" fillId="38" borderId="140" applyProtection="0">
      <alignment horizontal="left" indent="1"/>
      <protection locked="0"/>
    </xf>
    <xf numFmtId="10" fontId="79" fillId="40" borderId="140" applyNumberFormat="0" applyBorder="0" applyAlignment="0" applyProtection="0"/>
    <xf numFmtId="40" fontId="92" fillId="40" borderId="140">
      <alignment vertical="center"/>
    </xf>
    <xf numFmtId="49" fontId="98" fillId="37" borderId="140" applyProtection="0">
      <alignment horizontal="left" indent="1"/>
      <protection locked="0"/>
    </xf>
    <xf numFmtId="0" fontId="9" fillId="40" borderId="135" applyNumberFormat="0" applyFont="0" applyBorder="0" applyAlignment="0" applyProtection="0"/>
    <xf numFmtId="10" fontId="79" fillId="40" borderId="140" applyNumberFormat="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top" indent="1"/>
    </xf>
    <xf numFmtId="40" fontId="92" fillId="40" borderId="140">
      <alignment vertical="center"/>
    </xf>
    <xf numFmtId="0" fontId="9" fillId="16" borderId="115" applyNumberFormat="0" applyProtection="0">
      <alignment horizontal="left" vertical="top" indent="1"/>
    </xf>
    <xf numFmtId="4" fontId="72" fillId="31"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4" fillId="12" borderId="115" applyNumberFormat="0" applyProtection="0">
      <alignment vertical="center"/>
    </xf>
    <xf numFmtId="4" fontId="76" fillId="31" borderId="115" applyNumberFormat="0" applyProtection="0">
      <alignment horizontal="right" vertical="center"/>
    </xf>
    <xf numFmtId="4" fontId="70" fillId="25" borderId="115" applyNumberFormat="0" applyProtection="0">
      <alignment horizontal="left" vertical="center" indent="1"/>
    </xf>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211" fontId="85" fillId="37" borderId="140">
      <alignment horizontal="center"/>
      <protection locked="0"/>
    </xf>
    <xf numFmtId="40" fontId="92" fillId="40" borderId="140">
      <alignment vertical="center"/>
    </xf>
    <xf numFmtId="211" fontId="85" fillId="37" borderId="140">
      <alignment horizontal="center"/>
      <protection locked="0"/>
    </xf>
    <xf numFmtId="40" fontId="92" fillId="40" borderId="140">
      <alignmen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181" fontId="83" fillId="37" borderId="140">
      <protection locked="0"/>
    </xf>
    <xf numFmtId="0" fontId="97" fillId="0" borderId="139">
      <alignment horizontal="left" vertical="center"/>
    </xf>
    <xf numFmtId="211" fontId="85" fillId="37" borderId="140">
      <alignment horizontal="center"/>
      <protection locked="0"/>
    </xf>
    <xf numFmtId="49" fontId="98" fillId="37" borderId="140" applyProtection="0">
      <alignment horizontal="left" indent="1"/>
      <protection locked="0"/>
    </xf>
    <xf numFmtId="49" fontId="98" fillId="38" borderId="140" applyProtection="0">
      <alignment horizontal="left" indent="1"/>
      <protection locked="0"/>
    </xf>
    <xf numFmtId="0" fontId="97" fillId="0" borderId="139">
      <alignment horizontal="left" vertical="center"/>
    </xf>
    <xf numFmtId="10" fontId="79" fillId="40" borderId="140" applyNumberFormat="0" applyBorder="0" applyAlignment="0" applyProtection="0"/>
    <xf numFmtId="49" fontId="98" fillId="37" borderId="140" applyProtection="0">
      <alignment horizontal="left" indent="1"/>
      <protection locked="0"/>
    </xf>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211" fontId="85" fillId="37" borderId="140">
      <alignment horizontal="center"/>
      <protection locked="0"/>
    </xf>
    <xf numFmtId="40" fontId="92" fillId="40" borderId="140">
      <alignment vertical="center"/>
    </xf>
    <xf numFmtId="211" fontId="85" fillId="37" borderId="140">
      <alignment horizontal="center"/>
      <protection locked="0"/>
    </xf>
    <xf numFmtId="40" fontId="92" fillId="40" borderId="140">
      <alignment vertical="center"/>
    </xf>
    <xf numFmtId="0" fontId="9" fillId="14" borderId="115" applyNumberFormat="0" applyProtection="0">
      <alignment horizontal="left" vertical="center" indent="1"/>
    </xf>
    <xf numFmtId="0" fontId="9" fillId="16" borderId="115" applyNumberFormat="0" applyProtection="0">
      <alignment horizontal="left" vertical="center" indent="1"/>
    </xf>
    <xf numFmtId="0" fontId="72" fillId="12" borderId="115" applyNumberFormat="0" applyProtection="0">
      <alignment horizontal="left" vertical="top" indent="1"/>
    </xf>
    <xf numFmtId="181" fontId="83" fillId="37" borderId="140">
      <protection locked="0"/>
    </xf>
    <xf numFmtId="0" fontId="70" fillId="25" borderId="115" applyNumberFormat="0" applyProtection="0">
      <alignment horizontal="left" vertical="top" indent="1"/>
    </xf>
    <xf numFmtId="0" fontId="9" fillId="14" borderId="115" applyNumberFormat="0" applyProtection="0">
      <alignment horizontal="left" vertical="center" indent="1"/>
    </xf>
    <xf numFmtId="4" fontId="71" fillId="25" borderId="115" applyNumberFormat="0" applyProtection="0">
      <alignment vertical="center"/>
    </xf>
    <xf numFmtId="49" fontId="98" fillId="37" borderId="140" applyProtection="0">
      <alignment horizontal="left" indent="1"/>
      <protection locked="0"/>
    </xf>
    <xf numFmtId="4" fontId="72" fillId="10" borderId="115" applyNumberFormat="0" applyProtection="0">
      <alignment horizontal="right" vertical="center"/>
    </xf>
    <xf numFmtId="10" fontId="79" fillId="40" borderId="140" applyNumberFormat="0" applyBorder="0" applyAlignment="0" applyProtection="0"/>
    <xf numFmtId="4" fontId="72" fillId="10" borderId="115" applyNumberFormat="0" applyProtection="0">
      <alignment horizontal="right" vertical="center"/>
    </xf>
    <xf numFmtId="40" fontId="92" fillId="40" borderId="140">
      <alignment vertical="center"/>
    </xf>
    <xf numFmtId="0" fontId="97" fillId="0" borderId="139">
      <alignment horizontal="left" vertical="center"/>
    </xf>
    <xf numFmtId="0" fontId="9" fillId="0" borderId="139" applyFont="0" applyFill="0" applyBorder="0" applyAlignment="0" applyProtection="0"/>
    <xf numFmtId="0" fontId="9" fillId="14" borderId="115" applyNumberFormat="0" applyProtection="0">
      <alignment horizontal="left" vertical="center" indent="1"/>
    </xf>
    <xf numFmtId="49" fontId="98" fillId="38" borderId="140" applyProtection="0">
      <alignment horizontal="left" indent="1"/>
      <protection locked="0"/>
    </xf>
    <xf numFmtId="0" fontId="97" fillId="0" borderId="139">
      <alignment horizontal="left" vertical="center"/>
    </xf>
    <xf numFmtId="4" fontId="72" fillId="35"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2" fillId="10"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31" borderId="115" applyNumberFormat="0" applyProtection="0">
      <alignment horizontal="left" vertical="center" indent="1"/>
    </xf>
    <xf numFmtId="4" fontId="72" fillId="31" borderId="115" applyNumberFormat="0" applyProtection="0">
      <alignment horizontal="right" vertical="center"/>
    </xf>
    <xf numFmtId="0" fontId="72" fillId="12" borderId="115" applyNumberFormat="0" applyProtection="0">
      <alignment horizontal="left" vertical="top" indent="1"/>
    </xf>
    <xf numFmtId="4" fontId="72" fillId="12" borderId="115" applyNumberFormat="0" applyProtection="0">
      <alignment horizontal="left" vertical="center" indent="1"/>
    </xf>
    <xf numFmtId="4" fontId="74" fillId="12" borderId="115" applyNumberFormat="0" applyProtection="0">
      <alignment vertical="center"/>
    </xf>
    <xf numFmtId="4" fontId="72" fillId="12" borderId="115" applyNumberFormat="0" applyProtection="0">
      <alignment vertical="center"/>
    </xf>
    <xf numFmtId="0" fontId="9" fillId="13" borderId="140" applyNumberFormat="0">
      <protection locked="0"/>
    </xf>
    <xf numFmtId="0" fontId="9" fillId="31" borderId="115" applyNumberFormat="0" applyProtection="0">
      <alignment horizontal="left" vertical="top" indent="1"/>
    </xf>
    <xf numFmtId="0" fontId="9" fillId="31" borderId="115" applyNumberFormat="0" applyProtection="0">
      <alignment horizontal="left" vertical="center" indent="1"/>
    </xf>
    <xf numFmtId="0" fontId="9" fillId="14" borderId="115" applyNumberFormat="0" applyProtection="0">
      <alignment horizontal="left" vertical="top" indent="1"/>
    </xf>
    <xf numFmtId="0" fontId="9" fillId="14" borderId="115" applyNumberFormat="0" applyProtection="0">
      <alignment horizontal="left" vertical="center" indent="1"/>
    </xf>
    <xf numFmtId="0" fontId="9" fillId="10" borderId="115" applyNumberFormat="0" applyProtection="0">
      <alignment horizontal="left" vertical="center" indent="1"/>
    </xf>
    <xf numFmtId="0" fontId="9" fillId="16" borderId="115" applyNumberFormat="0" applyProtection="0">
      <alignment horizontal="left" vertical="top" indent="1"/>
    </xf>
    <xf numFmtId="0" fontId="9" fillId="16"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4" fontId="72" fillId="31" borderId="115" applyNumberFormat="0" applyProtection="0">
      <alignment horizontal="right" vertical="center"/>
    </xf>
    <xf numFmtId="4" fontId="72" fillId="26" borderId="115" applyNumberFormat="0" applyProtection="0">
      <alignment horizontal="right" vertical="center"/>
    </xf>
    <xf numFmtId="211" fontId="85" fillId="37" borderId="140">
      <alignment horizontal="center"/>
      <protection locked="0"/>
    </xf>
    <xf numFmtId="0" fontId="9" fillId="31" borderId="115" applyNumberFormat="0" applyProtection="0">
      <alignment horizontal="left" vertical="center" indent="1"/>
    </xf>
    <xf numFmtId="181" fontId="83" fillId="37" borderId="140">
      <protection locked="0"/>
    </xf>
    <xf numFmtId="40" fontId="92" fillId="40" borderId="140">
      <alignment vertical="center"/>
    </xf>
    <xf numFmtId="49" fontId="98" fillId="38" borderId="140" applyProtection="0">
      <alignment horizontal="left" indent="1"/>
      <protection locked="0"/>
    </xf>
    <xf numFmtId="4" fontId="72" fillId="31" borderId="115" applyNumberFormat="0" applyProtection="0">
      <alignment horizontal="right" vertical="center"/>
    </xf>
    <xf numFmtId="0" fontId="9" fillId="40" borderId="135" applyNumberFormat="0" applyFont="0" applyBorder="0" applyAlignment="0" applyProtection="0"/>
    <xf numFmtId="10" fontId="79" fillId="40" borderId="140" applyNumberFormat="0" applyBorder="0" applyAlignment="0" applyProtection="0"/>
    <xf numFmtId="49" fontId="98" fillId="38" borderId="140" applyProtection="0">
      <alignment horizontal="left" indent="1"/>
      <protection locked="0"/>
    </xf>
    <xf numFmtId="211" fontId="85" fillId="37" borderId="140">
      <alignment horizontal="center"/>
      <protection locked="0"/>
    </xf>
    <xf numFmtId="10" fontId="79" fillId="40" borderId="140" applyNumberFormat="0" applyBorder="0" applyAlignment="0" applyProtection="0"/>
    <xf numFmtId="4" fontId="72" fillId="10" borderId="115" applyNumberFormat="0" applyProtection="0">
      <alignment horizontal="right" vertical="center"/>
    </xf>
    <xf numFmtId="10" fontId="79" fillId="40" borderId="140" applyNumberFormat="0" applyBorder="0" applyAlignment="0" applyProtection="0"/>
    <xf numFmtId="4" fontId="72" fillId="27" borderId="115" applyNumberFormat="0" applyProtection="0">
      <alignment horizontal="right" vertical="center"/>
    </xf>
    <xf numFmtId="0" fontId="9" fillId="40" borderId="135" applyNumberFormat="0" applyFont="0" applyBorder="0" applyAlignment="0" applyProtection="0"/>
    <xf numFmtId="0" fontId="9" fillId="31" borderId="115" applyNumberFormat="0" applyProtection="0">
      <alignment horizontal="left" vertical="center" indent="1"/>
    </xf>
    <xf numFmtId="4" fontId="72" fillId="10" borderId="115" applyNumberFormat="0" applyProtection="0">
      <alignment horizontal="right" vertical="center"/>
    </xf>
    <xf numFmtId="4" fontId="72" fillId="23" borderId="115" applyNumberFormat="0" applyProtection="0">
      <alignment horizontal="right" vertical="center"/>
    </xf>
    <xf numFmtId="4" fontId="72" fillId="12" borderId="115" applyNumberFormat="0" applyProtection="0">
      <alignment horizontal="left" vertical="center" indent="1"/>
    </xf>
    <xf numFmtId="4" fontId="72" fillId="31" borderId="115" applyNumberFormat="0" applyProtection="0">
      <alignment horizontal="right" vertical="center"/>
    </xf>
    <xf numFmtId="211" fontId="85" fillId="37" borderId="140">
      <alignment horizontal="center"/>
      <protection locked="0"/>
    </xf>
    <xf numFmtId="4" fontId="72" fillId="31" borderId="115" applyNumberFormat="0" applyProtection="0">
      <alignment horizontal="right" vertical="center"/>
    </xf>
    <xf numFmtId="0" fontId="9" fillId="10" borderId="115" applyNumberFormat="0" applyProtection="0">
      <alignment horizontal="left" vertical="center" indent="1"/>
    </xf>
    <xf numFmtId="40" fontId="92" fillId="40" borderId="117">
      <alignment vertical="center"/>
    </xf>
    <xf numFmtId="211" fontId="85" fillId="37" borderId="140">
      <alignment horizontal="center"/>
      <protection locked="0"/>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top" indent="1"/>
    </xf>
    <xf numFmtId="211" fontId="85" fillId="37" borderId="117">
      <alignment horizontal="center"/>
      <protection locked="0"/>
    </xf>
    <xf numFmtId="0" fontId="9" fillId="40" borderId="135" applyNumberFormat="0" applyFont="0" applyBorder="0" applyAlignment="0" applyProtection="0"/>
    <xf numFmtId="4" fontId="72" fillId="12" borderId="115" applyNumberFormat="0" applyProtection="0">
      <alignment horizontal="left" vertical="center" indent="1"/>
    </xf>
    <xf numFmtId="0" fontId="9" fillId="16" borderId="115" applyNumberFormat="0" applyProtection="0">
      <alignment horizontal="left" vertical="center" indent="1"/>
    </xf>
    <xf numFmtId="4" fontId="72" fillId="11"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center" indent="1"/>
    </xf>
    <xf numFmtId="49" fontId="98" fillId="38" borderId="117" applyProtection="0">
      <alignment horizontal="left" indent="1"/>
      <protection locked="0"/>
    </xf>
    <xf numFmtId="211" fontId="85" fillId="37" borderId="117">
      <alignment horizontal="center"/>
      <protection locked="0"/>
    </xf>
    <xf numFmtId="49" fontId="98" fillId="38" borderId="140" applyProtection="0">
      <alignment horizontal="left" indent="1"/>
      <protection locked="0"/>
    </xf>
    <xf numFmtId="0" fontId="97" fillId="0" borderId="123">
      <alignment horizontal="left" vertical="center"/>
    </xf>
    <xf numFmtId="181" fontId="83" fillId="37" borderId="117">
      <protection locked="0"/>
    </xf>
    <xf numFmtId="10" fontId="79" fillId="40" borderId="140" applyNumberFormat="0" applyBorder="0" applyAlignment="0" applyProtection="0"/>
    <xf numFmtId="10" fontId="79" fillId="40" borderId="140" applyNumberFormat="0" applyBorder="0" applyAlignment="0" applyProtection="0"/>
    <xf numFmtId="49" fontId="98" fillId="37" borderId="140" applyProtection="0">
      <alignment horizontal="left" indent="1"/>
      <protection locked="0"/>
    </xf>
    <xf numFmtId="4" fontId="72" fillId="12" borderId="115" applyNumberFormat="0" applyProtection="0">
      <alignment horizontal="left" vertical="center" indent="1"/>
    </xf>
    <xf numFmtId="0" fontId="9" fillId="14" borderId="115" applyNumberFormat="0" applyProtection="0">
      <alignment horizontal="left" vertical="top" indent="1"/>
    </xf>
    <xf numFmtId="40" fontId="92" fillId="40" borderId="117">
      <alignment vertical="center"/>
    </xf>
    <xf numFmtId="211" fontId="85" fillId="37" borderId="117">
      <alignment horizontal="center"/>
      <protection locked="0"/>
    </xf>
    <xf numFmtId="0" fontId="9" fillId="14" borderId="115" applyNumberFormat="0" applyProtection="0">
      <alignment horizontal="left" vertical="center" indent="1"/>
    </xf>
    <xf numFmtId="10" fontId="79" fillId="40" borderId="117" applyNumberFormat="0" applyBorder="0" applyAlignment="0" applyProtection="0"/>
    <xf numFmtId="0" fontId="9" fillId="48" borderId="136" applyNumberFormat="0" applyAlignment="0" applyProtection="0"/>
    <xf numFmtId="40" fontId="92" fillId="40" borderId="140">
      <alignment vertical="center"/>
    </xf>
    <xf numFmtId="0" fontId="9" fillId="14" borderId="115" applyNumberFormat="0" applyProtection="0">
      <alignment horizontal="left" vertical="center" indent="1"/>
    </xf>
    <xf numFmtId="10" fontId="79" fillId="40" borderId="117" applyNumberFormat="0" applyBorder="0" applyAlignment="0" applyProtection="0"/>
    <xf numFmtId="0" fontId="9" fillId="31" borderId="115" applyNumberFormat="0" applyProtection="0">
      <alignment horizontal="left" vertical="center" indent="1"/>
    </xf>
    <xf numFmtId="49" fontId="98" fillId="37" borderId="117" applyProtection="0">
      <alignment horizontal="left" indent="1"/>
      <protection locked="0"/>
    </xf>
    <xf numFmtId="0" fontId="9" fillId="10" borderId="115" applyNumberFormat="0" applyProtection="0">
      <alignment horizontal="left" vertical="center" indent="1"/>
    </xf>
    <xf numFmtId="4" fontId="74" fillId="31" borderId="115" applyNumberFormat="0" applyProtection="0">
      <alignment horizontal="right" vertical="center"/>
    </xf>
    <xf numFmtId="0" fontId="9" fillId="0" borderId="123" applyFont="0" applyFill="0" applyBorder="0" applyAlignment="0" applyProtection="0"/>
    <xf numFmtId="4" fontId="72" fillId="31" borderId="115" applyNumberFormat="0" applyProtection="0">
      <alignment horizontal="right" vertical="center"/>
    </xf>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10" fontId="79" fillId="40" borderId="117" applyNumberFormat="0" applyBorder="0" applyAlignment="0" applyProtection="0"/>
    <xf numFmtId="0" fontId="97" fillId="0" borderId="123">
      <alignment horizontal="left" vertical="center"/>
    </xf>
    <xf numFmtId="0" fontId="9" fillId="31" borderId="115" applyNumberFormat="0" applyProtection="0">
      <alignment horizontal="left" vertical="center" indent="1"/>
    </xf>
    <xf numFmtId="0" fontId="9" fillId="16" borderId="115" applyNumberFormat="0" applyProtection="0">
      <alignment horizontal="left" vertical="center" indent="1"/>
    </xf>
    <xf numFmtId="211" fontId="85" fillId="37" borderId="140">
      <alignment horizontal="center"/>
      <protection locked="0"/>
    </xf>
    <xf numFmtId="4" fontId="72" fillId="11" borderId="115" applyNumberFormat="0" applyProtection="0">
      <alignment horizontal="right" vertical="center"/>
    </xf>
    <xf numFmtId="0" fontId="9" fillId="16" borderId="115" applyNumberFormat="0" applyProtection="0">
      <alignment horizontal="left" vertical="top" indent="1"/>
    </xf>
    <xf numFmtId="10" fontId="79" fillId="40" borderId="117" applyNumberFormat="0" applyBorder="0" applyAlignment="0" applyProtection="0"/>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10" fontId="79" fillId="40" borderId="117" applyNumberFormat="0" applyBorder="0" applyAlignment="0" applyProtection="0"/>
    <xf numFmtId="40" fontId="92" fillId="40" borderId="117">
      <alignment vertical="center"/>
    </xf>
    <xf numFmtId="211" fontId="85" fillId="37" borderId="117">
      <alignment horizontal="center"/>
      <protection locked="0"/>
    </xf>
    <xf numFmtId="10" fontId="79" fillId="40" borderId="117" applyNumberFormat="0" applyBorder="0" applyAlignment="0" applyProtection="0"/>
    <xf numFmtId="0" fontId="9" fillId="0" borderId="123" applyFont="0" applyFill="0" applyBorder="0" applyAlignment="0" applyProtection="0"/>
    <xf numFmtId="49" fontId="98" fillId="38" borderId="117" applyProtection="0">
      <alignment horizontal="left" indent="1"/>
      <protection locked="0"/>
    </xf>
    <xf numFmtId="211" fontId="85" fillId="37" borderId="117">
      <alignment horizontal="center"/>
      <protection locked="0"/>
    </xf>
    <xf numFmtId="181" fontId="83" fillId="37" borderId="117">
      <protection locked="0"/>
    </xf>
    <xf numFmtId="0" fontId="9" fillId="40" borderId="135" applyNumberFormat="0" applyFont="0" applyBorder="0" applyAlignment="0" applyProtection="0"/>
    <xf numFmtId="0" fontId="9" fillId="16" borderId="115" applyNumberFormat="0" applyProtection="0">
      <alignment horizontal="left" vertical="top" indent="1"/>
    </xf>
    <xf numFmtId="40" fontId="92" fillId="40" borderId="117">
      <alignment vertical="center"/>
    </xf>
    <xf numFmtId="211" fontId="85" fillId="37" borderId="117">
      <alignment horizontal="center"/>
      <protection locked="0"/>
    </xf>
    <xf numFmtId="40" fontId="92" fillId="40" borderId="117">
      <alignment vertical="center"/>
    </xf>
    <xf numFmtId="211" fontId="85" fillId="37" borderId="117">
      <alignment horizontal="center"/>
      <protection locked="0"/>
    </xf>
    <xf numFmtId="10" fontId="79" fillId="40" borderId="117" applyNumberFormat="0" applyBorder="0" applyAlignment="0" applyProtection="0"/>
    <xf numFmtId="4" fontId="72" fillId="31" borderId="115" applyNumberFormat="0" applyProtection="0">
      <alignment horizontal="right" vertical="center"/>
    </xf>
    <xf numFmtId="40" fontId="92" fillId="40" borderId="140">
      <alignment vertical="center"/>
    </xf>
    <xf numFmtId="0" fontId="9" fillId="40" borderId="135" applyNumberFormat="0" applyFont="0" applyBorder="0" applyAlignment="0" applyProtection="0"/>
    <xf numFmtId="10" fontId="79" fillId="40" borderId="117" applyNumberFormat="0" applyBorder="0" applyAlignment="0" applyProtection="0"/>
    <xf numFmtId="49" fontId="98" fillId="37" borderId="117" applyProtection="0">
      <alignment horizontal="left" indent="1"/>
      <protection locked="0"/>
    </xf>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10" fontId="79" fillId="40" borderId="117" applyNumberFormat="0" applyBorder="0" applyAlignment="0" applyProtection="0"/>
    <xf numFmtId="0" fontId="97" fillId="0" borderId="123">
      <alignment horizontal="left" vertical="center"/>
    </xf>
    <xf numFmtId="0" fontId="72" fillId="12" borderId="115" applyNumberFormat="0" applyProtection="0">
      <alignment horizontal="left" vertical="top" indent="1"/>
    </xf>
    <xf numFmtId="0" fontId="9" fillId="10" borderId="115" applyNumberFormat="0" applyProtection="0">
      <alignment horizontal="left" vertical="center" indent="1"/>
    </xf>
    <xf numFmtId="10" fontId="79" fillId="40" borderId="140" applyNumberFormat="0" applyBorder="0" applyAlignment="0" applyProtection="0"/>
    <xf numFmtId="10" fontId="79" fillId="40" borderId="117" applyNumberFormat="0" applyBorder="0" applyAlignment="0" applyProtection="0"/>
    <xf numFmtId="181" fontId="83" fillId="37" borderId="117">
      <protection locked="0"/>
    </xf>
    <xf numFmtId="49" fontId="98" fillId="38" borderId="117" applyProtection="0">
      <alignment horizontal="left" indent="1"/>
      <protection locked="0"/>
    </xf>
    <xf numFmtId="49" fontId="98" fillId="37" borderId="117" applyProtection="0">
      <alignment horizontal="left" indent="1"/>
      <protection locked="0"/>
    </xf>
    <xf numFmtId="10" fontId="79" fillId="40" borderId="117" applyNumberFormat="0" applyBorder="0" applyAlignment="0" applyProtection="0"/>
    <xf numFmtId="40" fontId="92" fillId="40" borderId="117">
      <alignment vertical="center"/>
    </xf>
    <xf numFmtId="211" fontId="85" fillId="37" borderId="117">
      <alignment horizontal="center"/>
      <protection locked="0"/>
    </xf>
    <xf numFmtId="10" fontId="79" fillId="40" borderId="117" applyNumberFormat="0" applyBorder="0" applyAlignment="0" applyProtection="0"/>
    <xf numFmtId="0" fontId="9" fillId="0" borderId="123" applyFont="0" applyFill="0" applyBorder="0" applyAlignment="0" applyProtection="0"/>
    <xf numFmtId="49" fontId="98" fillId="38" borderId="117" applyProtection="0">
      <alignment horizontal="left" indent="1"/>
      <protection locked="0"/>
    </xf>
    <xf numFmtId="211" fontId="85" fillId="37" borderId="117">
      <alignment horizontal="center"/>
      <protection locked="0"/>
    </xf>
    <xf numFmtId="0" fontId="97" fillId="0" borderId="123">
      <alignment horizontal="left" vertical="center"/>
    </xf>
    <xf numFmtId="181" fontId="83" fillId="37" borderId="117">
      <protection locked="0"/>
    </xf>
    <xf numFmtId="0" fontId="9" fillId="40" borderId="135" applyNumberFormat="0" applyFont="0" applyBorder="0" applyAlignment="0" applyProtection="0"/>
    <xf numFmtId="49" fontId="98" fillId="38" borderId="140" applyProtection="0">
      <alignment horizontal="left" indent="1"/>
      <protection locked="0"/>
    </xf>
    <xf numFmtId="40" fontId="92" fillId="40" borderId="117">
      <alignment vertical="center"/>
    </xf>
    <xf numFmtId="211" fontId="85" fillId="37" borderId="117">
      <alignment horizontal="center"/>
      <protection locked="0"/>
    </xf>
    <xf numFmtId="40" fontId="92" fillId="40" borderId="117">
      <alignment vertical="center"/>
    </xf>
    <xf numFmtId="211" fontId="85" fillId="37" borderId="117">
      <alignment horizontal="center"/>
      <protection locked="0"/>
    </xf>
    <xf numFmtId="10" fontId="79" fillId="40" borderId="117" applyNumberFormat="0" applyBorder="0" applyAlignment="0" applyProtection="0"/>
    <xf numFmtId="0" fontId="9" fillId="31" borderId="115" applyNumberFormat="0" applyProtection="0">
      <alignment horizontal="left" vertical="center" indent="1"/>
    </xf>
    <xf numFmtId="4" fontId="72" fillId="10" borderId="115" applyNumberFormat="0" applyProtection="0">
      <alignment horizontal="right" vertical="center"/>
    </xf>
    <xf numFmtId="10" fontId="79" fillId="40" borderId="117" applyNumberFormat="0" applyBorder="0" applyAlignment="0" applyProtection="0"/>
    <xf numFmtId="49" fontId="98" fillId="37" borderId="117" applyProtection="0">
      <alignment horizontal="left" indent="1"/>
      <protection locked="0"/>
    </xf>
    <xf numFmtId="4" fontId="72" fillId="10" borderId="115" applyNumberFormat="0" applyProtection="0">
      <alignment horizontal="right" vertical="center"/>
    </xf>
    <xf numFmtId="181" fontId="83" fillId="37" borderId="140">
      <protection locked="0"/>
    </xf>
    <xf numFmtId="0" fontId="9" fillId="40" borderId="135" applyNumberFormat="0" applyFont="0" applyBorder="0" applyAlignment="0" applyProtection="0"/>
    <xf numFmtId="4" fontId="72" fillId="31" borderId="115" applyNumberFormat="0" applyProtection="0">
      <alignment horizontal="right" vertical="center"/>
    </xf>
    <xf numFmtId="0" fontId="9" fillId="16" borderId="115" applyNumberFormat="0" applyProtection="0">
      <alignment horizontal="left" vertical="top" indent="1"/>
    </xf>
    <xf numFmtId="49" fontId="98" fillId="37" borderId="140" applyProtection="0">
      <alignment horizontal="left" indent="1"/>
      <protection locked="0"/>
    </xf>
    <xf numFmtId="181" fontId="83" fillId="37" borderId="140">
      <protection locked="0"/>
    </xf>
    <xf numFmtId="10" fontId="79" fillId="40" borderId="140" applyNumberFormat="0" applyBorder="0" applyAlignment="0" applyProtection="0"/>
    <xf numFmtId="0" fontId="9" fillId="40" borderId="135" applyNumberFormat="0" applyFont="0" applyBorder="0" applyAlignment="0" applyProtection="0"/>
    <xf numFmtId="40" fontId="92" fillId="40" borderId="140">
      <alignmen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40" fontId="92" fillId="40" borderId="140">
      <alignment vertical="center"/>
    </xf>
    <xf numFmtId="40" fontId="92" fillId="40" borderId="140">
      <alignmen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center" indent="1"/>
    </xf>
    <xf numFmtId="4" fontId="74" fillId="31" borderId="115" applyNumberFormat="0" applyProtection="0">
      <alignment horizontal="right" vertical="center"/>
    </xf>
    <xf numFmtId="4" fontId="74" fillId="12" borderId="115" applyNumberFormat="0" applyProtection="0">
      <alignment vertical="center"/>
    </xf>
    <xf numFmtId="0" fontId="9" fillId="31" borderId="115" applyNumberFormat="0" applyProtection="0">
      <alignment horizontal="left" vertical="top" indent="1"/>
    </xf>
    <xf numFmtId="0" fontId="9" fillId="10" borderId="115" applyNumberFormat="0" applyProtection="0">
      <alignment horizontal="left" vertical="center" indent="1"/>
    </xf>
    <xf numFmtId="4" fontId="72" fillId="10" borderId="115" applyNumberFormat="0" applyProtection="0">
      <alignment horizontal="right" vertical="center"/>
    </xf>
    <xf numFmtId="4" fontId="72" fillId="27" borderId="115" applyNumberFormat="0" applyProtection="0">
      <alignment horizontal="right" vertical="center"/>
    </xf>
    <xf numFmtId="4" fontId="72" fillId="11" borderId="115" applyNumberFormat="0" applyProtection="0">
      <alignment horizontal="right" vertical="center"/>
    </xf>
    <xf numFmtId="4" fontId="71" fillId="25" borderId="115" applyNumberFormat="0" applyProtection="0">
      <alignmen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211" fontId="85" fillId="37" borderId="140">
      <alignment horizontal="center"/>
      <protection locked="0"/>
    </xf>
    <xf numFmtId="40" fontId="92" fillId="40" borderId="140">
      <alignmen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10" fontId="79" fillId="40" borderId="140" applyNumberFormat="0" applyBorder="0" applyAlignment="0" applyProtection="0"/>
    <xf numFmtId="0" fontId="9" fillId="48" borderId="136" applyNumberFormat="0" applyAlignment="0" applyProtection="0"/>
    <xf numFmtId="0" fontId="9" fillId="31" borderId="115" applyNumberFormat="0" applyProtection="0">
      <alignment horizontal="left" vertical="center" indent="1"/>
    </xf>
    <xf numFmtId="0" fontId="9" fillId="16" borderId="115" applyNumberFormat="0" applyProtection="0">
      <alignment horizontal="left" vertical="top" indent="1"/>
    </xf>
    <xf numFmtId="49" fontId="98" fillId="38" borderId="140" applyProtection="0">
      <alignment horizontal="left" indent="1"/>
      <protection locked="0"/>
    </xf>
    <xf numFmtId="49" fontId="98" fillId="37" borderId="140" applyProtection="0">
      <alignment horizontal="left" indent="1"/>
      <protection locked="0"/>
    </xf>
    <xf numFmtId="0" fontId="9" fillId="40" borderId="135" applyNumberFormat="0" applyFont="0" applyBorder="0" applyAlignment="0" applyProtection="0"/>
    <xf numFmtId="40" fontId="92" fillId="40" borderId="140">
      <alignmen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10" fontId="79" fillId="40" borderId="140" applyNumberFormat="0" applyBorder="0" applyAlignment="0" applyProtection="0"/>
    <xf numFmtId="49" fontId="98" fillId="37" borderId="140" applyProtection="0">
      <alignment horizontal="left" indent="1"/>
      <protection locked="0"/>
    </xf>
    <xf numFmtId="0" fontId="9" fillId="48" borderId="136" applyNumberFormat="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0" fontId="97" fillId="0" borderId="139">
      <alignment horizontal="left" vertical="center"/>
    </xf>
    <xf numFmtId="49" fontId="98" fillId="38" borderId="140" applyProtection="0">
      <alignment horizontal="left" indent="1"/>
      <protection locked="0"/>
    </xf>
    <xf numFmtId="49" fontId="98" fillId="37" borderId="140" applyProtection="0">
      <alignment horizontal="left" indent="1"/>
      <protection locked="0"/>
    </xf>
    <xf numFmtId="0" fontId="9" fillId="40" borderId="135" applyNumberFormat="0" applyFont="0" applyBorder="0" applyAlignment="0" applyProtection="0"/>
    <xf numFmtId="211" fontId="85" fillId="37" borderId="140">
      <alignment horizontal="center"/>
      <protection locked="0"/>
    </xf>
    <xf numFmtId="4" fontId="72" fillId="31"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40" fontId="92" fillId="40" borderId="140">
      <alignment vertical="center"/>
    </xf>
    <xf numFmtId="0" fontId="9" fillId="40" borderId="135" applyNumberFormat="0" applyFont="0" applyBorder="0" applyAlignment="0" applyProtection="0"/>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14" borderId="115" applyNumberFormat="0" applyProtection="0">
      <alignment horizontal="left" vertical="center" indent="1"/>
    </xf>
    <xf numFmtId="4" fontId="76" fillId="31" borderId="115" applyNumberFormat="0" applyProtection="0">
      <alignment horizontal="right" vertical="center"/>
    </xf>
    <xf numFmtId="4" fontId="72" fillId="31" borderId="115" applyNumberFormat="0" applyProtection="0">
      <alignment horizontal="right" vertical="center"/>
    </xf>
    <xf numFmtId="4" fontId="72" fillId="12" borderId="115" applyNumberFormat="0" applyProtection="0">
      <alignment vertical="center"/>
    </xf>
    <xf numFmtId="0" fontId="9" fillId="14" borderId="115" applyNumberFormat="0" applyProtection="0">
      <alignment horizontal="left" vertical="top" indent="1"/>
    </xf>
    <xf numFmtId="0" fontId="9" fillId="10" borderId="115" applyNumberFormat="0" applyProtection="0">
      <alignment horizontal="left" vertical="center" indent="1"/>
    </xf>
    <xf numFmtId="4" fontId="72" fillId="29" borderId="115" applyNumberFormat="0" applyProtection="0">
      <alignment horizontal="right" vertical="center"/>
    </xf>
    <xf numFmtId="4" fontId="72" fillId="26" borderId="115" applyNumberFormat="0" applyProtection="0">
      <alignment horizontal="right" vertical="center"/>
    </xf>
    <xf numFmtId="4" fontId="72" fillId="15" borderId="115" applyNumberFormat="0" applyProtection="0">
      <alignment horizontal="right" vertical="center"/>
    </xf>
    <xf numFmtId="4" fontId="70" fillId="25" borderId="115" applyNumberFormat="0" applyProtection="0">
      <alignmen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40" fontId="92" fillId="19" borderId="112">
      <alignment vertical="center"/>
    </xf>
    <xf numFmtId="4" fontId="72" fillId="10" borderId="115" applyNumberFormat="0" applyProtection="0">
      <alignment horizontal="right" vertical="center"/>
    </xf>
    <xf numFmtId="4" fontId="72" fillId="12" borderId="115" applyNumberFormat="0" applyProtection="0">
      <alignment vertical="center"/>
    </xf>
    <xf numFmtId="0" fontId="9" fillId="0" borderId="139" applyFont="0" applyFill="0" applyBorder="0" applyAlignment="0" applyProtection="0"/>
    <xf numFmtId="10" fontId="79" fillId="40" borderId="140" applyNumberFormat="0" applyBorder="0" applyAlignment="0" applyProtection="0"/>
    <xf numFmtId="10" fontId="79" fillId="40" borderId="140" applyNumberFormat="0" applyBorder="0" applyAlignment="0" applyProtection="0"/>
    <xf numFmtId="40" fontId="92" fillId="40" borderId="140">
      <alignment vertical="center"/>
    </xf>
    <xf numFmtId="4" fontId="72" fillId="10" borderId="115" applyNumberFormat="0" applyProtection="0">
      <alignment horizontal="right" vertical="center"/>
    </xf>
    <xf numFmtId="49" fontId="98" fillId="37" borderId="140" applyProtection="0">
      <alignment horizontal="left" indent="1"/>
      <protection locked="0"/>
    </xf>
    <xf numFmtId="0" fontId="9" fillId="48" borderId="136" applyNumberFormat="0" applyAlignment="0" applyProtection="0"/>
    <xf numFmtId="0" fontId="9" fillId="48" borderId="136" applyNumberFormat="0" applyAlignment="0" applyProtection="0"/>
    <xf numFmtId="4" fontId="70" fillId="25" borderId="115" applyNumberFormat="0" applyProtection="0">
      <alignment vertical="center"/>
    </xf>
    <xf numFmtId="4" fontId="72" fillId="10" borderId="115" applyNumberFormat="0" applyProtection="0">
      <alignment horizontal="right" vertical="center"/>
    </xf>
    <xf numFmtId="0" fontId="9" fillId="31" borderId="115" applyNumberFormat="0" applyProtection="0">
      <alignment horizontal="left" vertical="center" indent="1"/>
    </xf>
    <xf numFmtId="4" fontId="72" fillId="12" borderId="115" applyNumberFormat="0" applyProtection="0">
      <alignment horizontal="left" vertical="center" indent="1"/>
    </xf>
    <xf numFmtId="10" fontId="79" fillId="40" borderId="140" applyNumberFormat="0" applyBorder="0" applyAlignment="0" applyProtection="0"/>
    <xf numFmtId="4" fontId="72" fillId="10" borderId="115" applyNumberFormat="0" applyProtection="0">
      <alignment horizontal="right" vertical="center"/>
    </xf>
    <xf numFmtId="40" fontId="92" fillId="40" borderId="140">
      <alignment vertical="center"/>
    </xf>
    <xf numFmtId="4" fontId="72" fillId="31" borderId="115" applyNumberFormat="0" applyProtection="0">
      <alignment horizontal="right" vertical="center"/>
    </xf>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181" fontId="83" fillId="37" borderId="140">
      <protection locked="0"/>
    </xf>
    <xf numFmtId="4" fontId="72" fillId="15" borderId="115" applyNumberFormat="0" applyProtection="0">
      <alignment horizontal="right" vertical="center"/>
    </xf>
    <xf numFmtId="4" fontId="74" fillId="12" borderId="115" applyNumberFormat="0" applyProtection="0">
      <alignment vertical="center"/>
    </xf>
    <xf numFmtId="4" fontId="72" fillId="11"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0" fontId="97" fillId="0" borderId="139">
      <alignment horizontal="left" vertical="center"/>
    </xf>
    <xf numFmtId="4" fontId="72" fillId="31" borderId="115" applyNumberFormat="0" applyProtection="0">
      <alignment horizontal="right" vertical="center"/>
    </xf>
    <xf numFmtId="4" fontId="72" fillId="10" borderId="115" applyNumberFormat="0" applyProtection="0">
      <alignment horizontal="right" vertical="center"/>
    </xf>
    <xf numFmtId="4" fontId="72" fillId="28" borderId="115" applyNumberFormat="0" applyProtection="0">
      <alignment horizontal="right" vertical="center"/>
    </xf>
    <xf numFmtId="10" fontId="79" fillId="40" borderId="140" applyNumberFormat="0" applyBorder="0" applyAlignment="0" applyProtection="0"/>
    <xf numFmtId="0" fontId="9" fillId="48" borderId="136" applyNumberFormat="0" applyAlignment="0" applyProtection="0"/>
    <xf numFmtId="4" fontId="72" fillId="12" borderId="115" applyNumberFormat="0" applyProtection="0">
      <alignment horizontal="left" vertical="center" indent="1"/>
    </xf>
    <xf numFmtId="40" fontId="92" fillId="40" borderId="140">
      <alignment vertical="center"/>
    </xf>
    <xf numFmtId="4" fontId="72" fillId="23" borderId="115" applyNumberFormat="0" applyProtection="0">
      <alignment horizontal="right" vertical="center"/>
    </xf>
    <xf numFmtId="4" fontId="72" fillId="24"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49" fontId="98" fillId="37" borderId="140" applyProtection="0">
      <alignment horizontal="left" indent="1"/>
      <protection locked="0"/>
    </xf>
    <xf numFmtId="4" fontId="74" fillId="31" borderId="115" applyNumberFormat="0" applyProtection="0">
      <alignment horizontal="right" vertical="center"/>
    </xf>
    <xf numFmtId="0" fontId="9" fillId="16" borderId="115" applyNumberFormat="0" applyProtection="0">
      <alignment horizontal="left" vertical="top" indent="1"/>
    </xf>
    <xf numFmtId="0" fontId="9" fillId="14" borderId="115" applyNumberFormat="0" applyProtection="0">
      <alignment horizontal="left" vertical="top" indent="1"/>
    </xf>
    <xf numFmtId="0" fontId="70" fillId="25" borderId="115" applyNumberFormat="0" applyProtection="0">
      <alignment horizontal="left" vertical="top" indent="1"/>
    </xf>
    <xf numFmtId="0" fontId="9" fillId="40" borderId="135" applyNumberFormat="0" applyFont="0" applyBorder="0" applyAlignment="0" applyProtection="0"/>
    <xf numFmtId="49" fontId="98" fillId="38" borderId="140" applyProtection="0">
      <alignment horizontal="left" indent="1"/>
      <protection locked="0"/>
    </xf>
    <xf numFmtId="0" fontId="9" fillId="31" borderId="115" applyNumberFormat="0" applyProtection="0">
      <alignment horizontal="left" vertical="center" indent="1"/>
    </xf>
    <xf numFmtId="10" fontId="79" fillId="40" borderId="140" applyNumberFormat="0" applyBorder="0" applyAlignment="0" applyProtection="0"/>
    <xf numFmtId="0" fontId="9" fillId="14"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4" fontId="74" fillId="31" borderId="115" applyNumberFormat="0" applyProtection="0">
      <alignment horizontal="right" vertical="center"/>
    </xf>
    <xf numFmtId="0" fontId="9" fillId="16" borderId="115" applyNumberFormat="0" applyProtection="0">
      <alignment horizontal="left" vertical="center" indent="1"/>
    </xf>
    <xf numFmtId="211" fontId="85" fillId="37" borderId="140">
      <alignment horizontal="center"/>
      <protection locked="0"/>
    </xf>
    <xf numFmtId="49" fontId="98" fillId="38" borderId="140" applyProtection="0">
      <alignment horizontal="left" indent="1"/>
      <protection locked="0"/>
    </xf>
    <xf numFmtId="0" fontId="70" fillId="25" borderId="115" applyNumberFormat="0" applyProtection="0">
      <alignment horizontal="left" vertical="top" indent="1"/>
    </xf>
    <xf numFmtId="10" fontId="79" fillId="40" borderId="140" applyNumberFormat="0" applyBorder="0" applyAlignment="0" applyProtection="0"/>
    <xf numFmtId="211" fontId="85" fillId="37" borderId="140">
      <alignment horizontal="center"/>
      <protection locked="0"/>
    </xf>
    <xf numFmtId="211" fontId="85" fillId="37" borderId="140">
      <alignment horizontal="center"/>
      <protection locked="0"/>
    </xf>
    <xf numFmtId="40" fontId="92" fillId="40" borderId="140">
      <alignment vertical="center"/>
    </xf>
    <xf numFmtId="0" fontId="9" fillId="31" borderId="115" applyNumberFormat="0" applyProtection="0">
      <alignment horizontal="left" vertical="center" indent="1"/>
    </xf>
    <xf numFmtId="4" fontId="76" fillId="31" borderId="115" applyNumberFormat="0" applyProtection="0">
      <alignment horizontal="right" vertical="center"/>
    </xf>
    <xf numFmtId="49" fontId="98" fillId="38" borderId="140" applyProtection="0">
      <alignment horizontal="left" indent="1"/>
      <protection locked="0"/>
    </xf>
    <xf numFmtId="211" fontId="85" fillId="37" borderId="140">
      <alignment horizontal="center"/>
      <protection locked="0"/>
    </xf>
    <xf numFmtId="4" fontId="74" fillId="31" borderId="115" applyNumberFormat="0" applyProtection="0">
      <alignment horizontal="right" vertical="center"/>
    </xf>
    <xf numFmtId="0" fontId="70" fillId="25" borderId="115" applyNumberFormat="0" applyProtection="0">
      <alignment horizontal="left" vertical="top" indent="1"/>
    </xf>
    <xf numFmtId="211" fontId="85" fillId="37" borderId="140">
      <alignment horizontal="center"/>
      <protection locked="0"/>
    </xf>
    <xf numFmtId="4" fontId="72" fillId="12" borderId="115" applyNumberFormat="0" applyProtection="0">
      <alignment vertical="center"/>
    </xf>
    <xf numFmtId="4" fontId="72" fillId="31" borderId="115" applyNumberFormat="0" applyProtection="0">
      <alignment horizontal="right" vertical="center"/>
    </xf>
    <xf numFmtId="49" fontId="98" fillId="37" borderId="140" applyProtection="0">
      <alignment horizontal="left" indent="1"/>
      <protection locked="0"/>
    </xf>
    <xf numFmtId="10" fontId="79" fillId="40" borderId="140" applyNumberFormat="0" applyBorder="0" applyAlignment="0" applyProtection="0"/>
    <xf numFmtId="0" fontId="9" fillId="40" borderId="135" applyNumberFormat="0" applyFont="0" applyBorder="0" applyAlignment="0" applyProtection="0"/>
    <xf numFmtId="0" fontId="9" fillId="14" borderId="115" applyNumberFormat="0" applyProtection="0">
      <alignment horizontal="left" vertical="center" indent="1"/>
    </xf>
    <xf numFmtId="49" fontId="98" fillId="38" borderId="140" applyProtection="0">
      <alignment horizontal="left" indent="1"/>
      <protection locked="0"/>
    </xf>
    <xf numFmtId="40" fontId="92" fillId="19" borderId="112">
      <alignment vertical="center"/>
    </xf>
    <xf numFmtId="49" fontId="98" fillId="37" borderId="140" applyProtection="0">
      <alignment horizontal="left" indent="1"/>
      <protection locked="0"/>
    </xf>
    <xf numFmtId="4" fontId="74" fillId="31" borderId="115" applyNumberFormat="0" applyProtection="0">
      <alignment horizontal="right" vertical="center"/>
    </xf>
    <xf numFmtId="0" fontId="9" fillId="16" borderId="115" applyNumberFormat="0" applyProtection="0">
      <alignment horizontal="left" vertical="center" indent="1"/>
    </xf>
    <xf numFmtId="0" fontId="9" fillId="40" borderId="135" applyNumberFormat="0" applyFont="0" applyBorder="0" applyAlignment="0" applyProtection="0"/>
    <xf numFmtId="4" fontId="74" fillId="31" borderId="115" applyNumberFormat="0" applyProtection="0">
      <alignment horizontal="right" vertical="center"/>
    </xf>
    <xf numFmtId="0" fontId="9" fillId="48" borderId="136" applyNumberFormat="0" applyAlignment="0" applyProtection="0"/>
    <xf numFmtId="40" fontId="92" fillId="40" borderId="140">
      <alignment vertical="center"/>
    </xf>
    <xf numFmtId="181" fontId="83" fillId="37" borderId="140">
      <protection locked="0"/>
    </xf>
    <xf numFmtId="4" fontId="72" fillId="31" borderId="115" applyNumberFormat="0" applyProtection="0">
      <alignment horizontal="right" vertical="center"/>
    </xf>
    <xf numFmtId="49" fontId="98" fillId="38" borderId="140" applyProtection="0">
      <alignment horizontal="left" indent="1"/>
      <protection locked="0"/>
    </xf>
    <xf numFmtId="0" fontId="9" fillId="14" borderId="115" applyNumberFormat="0" applyProtection="0">
      <alignment horizontal="left" vertical="center" indent="1"/>
    </xf>
    <xf numFmtId="10" fontId="79" fillId="40" borderId="140" applyNumberFormat="0" applyBorder="0" applyAlignment="0" applyProtection="0"/>
    <xf numFmtId="0" fontId="9" fillId="14" borderId="115" applyNumberFormat="0" applyProtection="0">
      <alignment horizontal="left" vertical="center" indent="1"/>
    </xf>
    <xf numFmtId="181" fontId="83" fillId="37" borderId="140">
      <protection locked="0"/>
    </xf>
    <xf numFmtId="4" fontId="70" fillId="25" borderId="115" applyNumberFormat="0" applyProtection="0">
      <alignment horizontal="left" vertical="center" indent="1"/>
    </xf>
    <xf numFmtId="4" fontId="74" fillId="31" borderId="115" applyNumberFormat="0" applyProtection="0">
      <alignment horizontal="right" vertical="center"/>
    </xf>
    <xf numFmtId="4" fontId="72" fillId="12" borderId="115" applyNumberFormat="0" applyProtection="0">
      <alignment horizontal="left" vertical="center" indent="1"/>
    </xf>
    <xf numFmtId="4" fontId="72" fillId="35" borderId="115" applyNumberFormat="0" applyProtection="0">
      <alignment horizontal="left" vertical="center" indent="1"/>
    </xf>
    <xf numFmtId="4" fontId="72" fillId="29" borderId="115" applyNumberFormat="0" applyProtection="0">
      <alignment horizontal="right" vertical="center"/>
    </xf>
    <xf numFmtId="4" fontId="70" fillId="25" borderId="115" applyNumberFormat="0" applyProtection="0">
      <alignment vertical="center"/>
    </xf>
    <xf numFmtId="181" fontId="83" fillId="37" borderId="140">
      <protection locked="0"/>
    </xf>
    <xf numFmtId="0" fontId="9" fillId="48" borderId="136" applyNumberFormat="0" applyAlignment="0" applyProtection="0"/>
    <xf numFmtId="4" fontId="74" fillId="31" borderId="115" applyNumberFormat="0" applyProtection="0">
      <alignment horizontal="right" vertical="center"/>
    </xf>
    <xf numFmtId="10" fontId="79" fillId="40" borderId="140" applyNumberFormat="0" applyBorder="0" applyAlignment="0" applyProtection="0"/>
    <xf numFmtId="211" fontId="85" fillId="37" borderId="140">
      <alignment horizontal="center"/>
      <protection locked="0"/>
    </xf>
    <xf numFmtId="0" fontId="9" fillId="14" borderId="115" applyNumberFormat="0" applyProtection="0">
      <alignment horizontal="left" vertical="center" indent="1"/>
    </xf>
    <xf numFmtId="211" fontId="85" fillId="37" borderId="140">
      <alignment horizontal="center"/>
      <protection locked="0"/>
    </xf>
    <xf numFmtId="0" fontId="9" fillId="10" borderId="115" applyNumberFormat="0" applyProtection="0">
      <alignment horizontal="left" vertical="center" indent="1"/>
    </xf>
    <xf numFmtId="0" fontId="9" fillId="14" borderId="115" applyNumberFormat="0" applyProtection="0">
      <alignment horizontal="left" vertical="center" indent="1"/>
    </xf>
    <xf numFmtId="4" fontId="72" fillId="35" borderId="115" applyNumberFormat="0" applyProtection="0">
      <alignment horizontal="left" vertical="center" indent="1"/>
    </xf>
    <xf numFmtId="4" fontId="72" fillId="17" borderId="115" applyNumberFormat="0" applyProtection="0">
      <alignment horizontal="right" vertical="center"/>
    </xf>
    <xf numFmtId="10" fontId="79" fillId="40" borderId="140" applyNumberFormat="0" applyBorder="0" applyAlignment="0" applyProtection="0"/>
    <xf numFmtId="0" fontId="9" fillId="13" borderId="117" applyNumberFormat="0">
      <protection locked="0"/>
    </xf>
    <xf numFmtId="181" fontId="83" fillId="37" borderId="140">
      <protection locked="0"/>
    </xf>
    <xf numFmtId="10" fontId="79" fillId="40" borderId="140" applyNumberFormat="0" applyBorder="0" applyAlignment="0" applyProtection="0"/>
    <xf numFmtId="4" fontId="72" fillId="23" borderId="115" applyNumberFormat="0" applyProtection="0">
      <alignment horizontal="right" vertical="center"/>
    </xf>
    <xf numFmtId="181" fontId="83" fillId="37" borderId="140">
      <protection locked="0"/>
    </xf>
    <xf numFmtId="0" fontId="9" fillId="16" borderId="115" applyNumberFormat="0" applyProtection="0">
      <alignment horizontal="left" vertical="top" indent="1"/>
    </xf>
    <xf numFmtId="0" fontId="9" fillId="16" borderId="115" applyNumberFormat="0" applyProtection="0">
      <alignment horizontal="left" vertical="top" indent="1"/>
    </xf>
    <xf numFmtId="0" fontId="9" fillId="48" borderId="136" applyNumberFormat="0" applyAlignment="0" applyProtection="0"/>
    <xf numFmtId="211" fontId="85" fillId="37" borderId="140">
      <alignment horizontal="center"/>
      <protection locked="0"/>
    </xf>
    <xf numFmtId="0" fontId="9" fillId="14" borderId="115" applyNumberFormat="0" applyProtection="0">
      <alignment horizontal="left" vertical="center" indent="1"/>
    </xf>
    <xf numFmtId="4" fontId="72" fillId="35" borderId="115" applyNumberFormat="0" applyProtection="0">
      <alignment horizontal="left" vertical="center" indent="1"/>
    </xf>
    <xf numFmtId="10" fontId="79" fillId="40" borderId="140" applyNumberFormat="0" applyBorder="0" applyAlignment="0" applyProtection="0"/>
    <xf numFmtId="0" fontId="9" fillId="10" borderId="115" applyNumberFormat="0" applyProtection="0">
      <alignment horizontal="left" vertical="center" indent="1"/>
    </xf>
    <xf numFmtId="40" fontId="92" fillId="19" borderId="112">
      <alignment vertical="center"/>
    </xf>
    <xf numFmtId="211" fontId="85" fillId="37" borderId="140">
      <alignment horizontal="center"/>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40" borderId="135" applyNumberFormat="0" applyFont="0" applyBorder="0" applyAlignment="0" applyProtection="0"/>
    <xf numFmtId="10" fontId="79" fillId="40" borderId="140" applyNumberFormat="0" applyBorder="0" applyAlignment="0" applyProtection="0"/>
    <xf numFmtId="40" fontId="92" fillId="40" borderId="140">
      <alignment vertical="center"/>
    </xf>
    <xf numFmtId="4" fontId="72" fillId="26" borderId="115" applyNumberFormat="0" applyProtection="0">
      <alignment horizontal="right" vertical="center"/>
    </xf>
    <xf numFmtId="211" fontId="85" fillId="37" borderId="140">
      <alignment horizontal="center"/>
      <protection locked="0"/>
    </xf>
    <xf numFmtId="40" fontId="92" fillId="40" borderId="117">
      <alignment vertical="center"/>
    </xf>
    <xf numFmtId="0" fontId="9" fillId="31" borderId="115" applyNumberFormat="0" applyProtection="0">
      <alignment horizontal="left" vertical="center" indent="1"/>
    </xf>
    <xf numFmtId="0" fontId="9" fillId="48" borderId="136" applyNumberFormat="0" applyAlignment="0" applyProtection="0"/>
    <xf numFmtId="0" fontId="9" fillId="31" borderId="115" applyNumberFormat="0" applyProtection="0">
      <alignment horizontal="left" vertical="center"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72" fillId="10" borderId="115" applyNumberFormat="0" applyProtection="0">
      <alignment horizontal="left" vertical="top" indent="1"/>
    </xf>
    <xf numFmtId="4" fontId="74" fillId="31" borderId="115" applyNumberFormat="0" applyProtection="0">
      <alignment horizontal="right" vertical="center"/>
    </xf>
    <xf numFmtId="211" fontId="85" fillId="37" borderId="140">
      <alignment horizontal="center"/>
      <protection locked="0"/>
    </xf>
    <xf numFmtId="211" fontId="85" fillId="37" borderId="140">
      <alignment horizontal="center"/>
      <protection locked="0"/>
    </xf>
    <xf numFmtId="0" fontId="97" fillId="0" borderId="139">
      <alignment horizontal="left" vertical="center"/>
    </xf>
    <xf numFmtId="211" fontId="85" fillId="37" borderId="140">
      <alignment horizontal="center"/>
      <protection locked="0"/>
    </xf>
    <xf numFmtId="4" fontId="72" fillId="17" borderId="115" applyNumberFormat="0" applyProtection="0">
      <alignment horizontal="right" vertical="center"/>
    </xf>
    <xf numFmtId="4" fontId="72" fillId="15" borderId="115" applyNumberFormat="0" applyProtection="0">
      <alignment horizontal="right" vertical="center"/>
    </xf>
    <xf numFmtId="211" fontId="85" fillId="37" borderId="140">
      <alignment horizontal="center"/>
      <protection locked="0"/>
    </xf>
    <xf numFmtId="0" fontId="9" fillId="31" borderId="115" applyNumberFormat="0" applyProtection="0">
      <alignment horizontal="left" vertical="center" indent="1"/>
    </xf>
    <xf numFmtId="0" fontId="72" fillId="12" borderId="115" applyNumberFormat="0" applyProtection="0">
      <alignment horizontal="left" vertical="top" indent="1"/>
    </xf>
    <xf numFmtId="0" fontId="9" fillId="14" borderId="115" applyNumberFormat="0" applyProtection="0">
      <alignment horizontal="left" vertical="center" indent="1"/>
    </xf>
    <xf numFmtId="0" fontId="97" fillId="0" borderId="139">
      <alignment horizontal="left" vertical="center"/>
    </xf>
    <xf numFmtId="181" fontId="83" fillId="37" borderId="140">
      <protection locked="0"/>
    </xf>
    <xf numFmtId="4" fontId="72" fillId="15" borderId="115" applyNumberFormat="0" applyProtection="0">
      <alignment horizontal="right" vertical="center"/>
    </xf>
    <xf numFmtId="4" fontId="72" fillId="12" borderId="115" applyNumberFormat="0" applyProtection="0">
      <alignment horizontal="left" vertical="center" indent="1"/>
    </xf>
    <xf numFmtId="181" fontId="83" fillId="37" borderId="140">
      <protection locked="0"/>
    </xf>
    <xf numFmtId="0" fontId="9" fillId="48" borderId="136" applyNumberFormat="0" applyAlignment="0" applyProtection="0"/>
    <xf numFmtId="4" fontId="76" fillId="31"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4" fontId="72" fillId="15" borderId="115" applyNumberFormat="0" applyProtection="0">
      <alignment horizontal="right" vertical="center"/>
    </xf>
    <xf numFmtId="181" fontId="83" fillId="37" borderId="140">
      <protection locked="0"/>
    </xf>
    <xf numFmtId="0" fontId="9" fillId="31" borderId="115" applyNumberFormat="0" applyProtection="0">
      <alignment horizontal="left" vertical="center" indent="1"/>
    </xf>
    <xf numFmtId="4" fontId="72" fillId="10" borderId="115" applyNumberFormat="0" applyProtection="0">
      <alignment horizontal="right" vertical="center"/>
    </xf>
    <xf numFmtId="49" fontId="98" fillId="38" borderId="140" applyProtection="0">
      <alignment horizontal="left" indent="1"/>
      <protection locked="0"/>
    </xf>
    <xf numFmtId="0" fontId="9" fillId="31" borderId="115" applyNumberFormat="0" applyProtection="0">
      <alignment horizontal="left" vertical="top" indent="1"/>
    </xf>
    <xf numFmtId="4" fontId="72" fillId="12" borderId="115" applyNumberFormat="0" applyProtection="0">
      <alignment vertical="center"/>
    </xf>
    <xf numFmtId="211" fontId="85" fillId="37" borderId="140">
      <alignment horizontal="center"/>
      <protection locked="0"/>
    </xf>
    <xf numFmtId="4" fontId="72" fillId="31" borderId="115" applyNumberFormat="0" applyProtection="0">
      <alignment horizontal="right" vertical="center"/>
    </xf>
    <xf numFmtId="0" fontId="9" fillId="14" borderId="115" applyNumberFormat="0" applyProtection="0">
      <alignment horizontal="left" vertical="top" indent="1"/>
    </xf>
    <xf numFmtId="10" fontId="79" fillId="40" borderId="140" applyNumberFormat="0" applyBorder="0" applyAlignment="0" applyProtection="0"/>
    <xf numFmtId="181" fontId="83" fillId="37" borderId="140">
      <protection locked="0"/>
    </xf>
    <xf numFmtId="49" fontId="98" fillId="37" borderId="140" applyProtection="0">
      <alignment horizontal="left" indent="1"/>
      <protection locked="0"/>
    </xf>
    <xf numFmtId="0" fontId="9" fillId="40" borderId="135" applyNumberFormat="0" applyFont="0" applyBorder="0" applyAlignment="0" applyProtection="0"/>
    <xf numFmtId="0" fontId="9" fillId="10" borderId="115" applyNumberFormat="0" applyProtection="0">
      <alignment horizontal="left" vertical="center" indent="1"/>
    </xf>
    <xf numFmtId="4" fontId="72" fillId="26" borderId="115" applyNumberFormat="0" applyProtection="0">
      <alignment horizontal="right" vertical="center"/>
    </xf>
    <xf numFmtId="0" fontId="9" fillId="16" borderId="115" applyNumberFormat="0" applyProtection="0">
      <alignment horizontal="left" vertical="center" indent="1"/>
    </xf>
    <xf numFmtId="181" fontId="83" fillId="37" borderId="140">
      <protection locked="0"/>
    </xf>
    <xf numFmtId="0" fontId="9" fillId="31" borderId="115" applyNumberFormat="0" applyProtection="0">
      <alignment horizontal="left" vertical="center" indent="1"/>
    </xf>
    <xf numFmtId="0" fontId="9" fillId="31"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4" fontId="70" fillId="25" borderId="115" applyNumberFormat="0" applyProtection="0">
      <alignment horizontal="left" vertical="center" indent="1"/>
    </xf>
    <xf numFmtId="4" fontId="71" fillId="25" borderId="115" applyNumberFormat="0" applyProtection="0">
      <alignment vertical="center"/>
    </xf>
    <xf numFmtId="49" fontId="98" fillId="38" borderId="140" applyProtection="0">
      <alignment horizontal="left" indent="1"/>
      <protection locked="0"/>
    </xf>
    <xf numFmtId="0" fontId="9" fillId="31" borderId="115" applyNumberFormat="0" applyProtection="0">
      <alignment horizontal="left" vertical="center" indent="1"/>
    </xf>
    <xf numFmtId="181" fontId="83" fillId="37" borderId="140">
      <protection locked="0"/>
    </xf>
    <xf numFmtId="40" fontId="92" fillId="40" borderId="140">
      <alignment vertical="center"/>
    </xf>
    <xf numFmtId="49" fontId="98" fillId="38" borderId="140" applyProtection="0">
      <alignment horizontal="left" indent="1"/>
      <protection locked="0"/>
    </xf>
    <xf numFmtId="0" fontId="9" fillId="10" borderId="115" applyNumberFormat="0" applyProtection="0">
      <alignment horizontal="left" vertical="center" indent="1"/>
    </xf>
    <xf numFmtId="0" fontId="9" fillId="16" borderId="115" applyNumberFormat="0" applyProtection="0">
      <alignment horizontal="left" vertical="top" indent="1"/>
    </xf>
    <xf numFmtId="0" fontId="9" fillId="48" borderId="136" applyNumberFormat="0" applyAlignment="0" applyProtection="0"/>
    <xf numFmtId="40" fontId="92" fillId="40" borderId="140">
      <alignment vertical="center"/>
    </xf>
    <xf numFmtId="40" fontId="92" fillId="40" borderId="140">
      <alignmen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9" fontId="98" fillId="37" borderId="140" applyProtection="0">
      <alignment horizontal="left" indent="1"/>
      <protection locked="0"/>
    </xf>
    <xf numFmtId="4" fontId="72" fillId="10" borderId="115" applyNumberFormat="0" applyProtection="0">
      <alignment horizontal="right" vertical="center"/>
    </xf>
    <xf numFmtId="0" fontId="9" fillId="0" borderId="139" applyFont="0" applyFill="0" applyBorder="0" applyAlignment="0" applyProtection="0"/>
    <xf numFmtId="4" fontId="72" fillId="31" borderId="115" applyNumberFormat="0" applyProtection="0">
      <alignment horizontal="right" vertical="center"/>
    </xf>
    <xf numFmtId="0" fontId="97" fillId="0" borderId="139">
      <alignment horizontal="left" vertical="center"/>
    </xf>
    <xf numFmtId="4" fontId="72" fillId="10"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4" fontId="72" fillId="28" borderId="115" applyNumberFormat="0" applyProtection="0">
      <alignment horizontal="right" vertical="center"/>
    </xf>
    <xf numFmtId="181" fontId="83" fillId="37" borderId="140">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4" fillId="12" borderId="115" applyNumberFormat="0" applyProtection="0">
      <alignmen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top" indent="1"/>
    </xf>
    <xf numFmtId="4" fontId="72" fillId="29" borderId="115" applyNumberFormat="0" applyProtection="0">
      <alignment horizontal="right" vertical="center"/>
    </xf>
    <xf numFmtId="4" fontId="72" fillId="28" borderId="115" applyNumberFormat="0" applyProtection="0">
      <alignment horizontal="right" vertical="center"/>
    </xf>
    <xf numFmtId="211" fontId="85" fillId="37" borderId="140">
      <alignment horizontal="center"/>
      <protection locked="0"/>
    </xf>
    <xf numFmtId="0" fontId="9" fillId="10" borderId="115" applyNumberFormat="0" applyProtection="0">
      <alignment horizontal="left" vertical="center" indent="1"/>
    </xf>
    <xf numFmtId="4" fontId="72" fillId="28" borderId="115" applyNumberFormat="0" applyProtection="0">
      <alignment horizontal="right" vertical="center"/>
    </xf>
    <xf numFmtId="4" fontId="72" fillId="31" borderId="115" applyNumberFormat="0" applyProtection="0">
      <alignment horizontal="right" vertical="center"/>
    </xf>
    <xf numFmtId="0" fontId="9" fillId="40" borderId="135" applyNumberFormat="0" applyFont="0" applyBorder="0" applyAlignment="0" applyProtection="0"/>
    <xf numFmtId="49" fontId="98" fillId="38" borderId="140" applyProtection="0">
      <alignment horizontal="left" indent="1"/>
      <protection locked="0"/>
    </xf>
    <xf numFmtId="0" fontId="9" fillId="40" borderId="135" applyNumberFormat="0" applyFont="0" applyBorder="0" applyAlignment="0" applyProtection="0"/>
    <xf numFmtId="4" fontId="72" fillId="12" borderId="115" applyNumberFormat="0" applyProtection="0">
      <alignment horizontal="left" vertical="center" indent="1"/>
    </xf>
    <xf numFmtId="4" fontId="72" fillId="17" borderId="115" applyNumberFormat="0" applyProtection="0">
      <alignment horizontal="right" vertical="center"/>
    </xf>
    <xf numFmtId="0" fontId="9" fillId="16" borderId="115" applyNumberFormat="0" applyProtection="0">
      <alignment horizontal="left" vertical="center" indent="1"/>
    </xf>
    <xf numFmtId="0" fontId="97" fillId="0" borderId="139">
      <alignment horizontal="left" vertical="center"/>
    </xf>
    <xf numFmtId="49" fontId="98" fillId="37" borderId="140" applyProtection="0">
      <alignment horizontal="left" indent="1"/>
      <protection locked="0"/>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181" fontId="83" fillId="37" borderId="140">
      <protection locked="0"/>
    </xf>
    <xf numFmtId="0" fontId="9" fillId="31" borderId="115" applyNumberFormat="0" applyProtection="0">
      <alignment horizontal="left" vertical="center" indent="1"/>
    </xf>
    <xf numFmtId="4" fontId="74" fillId="12" borderId="115" applyNumberFormat="0" applyProtection="0">
      <alignment vertical="center"/>
    </xf>
    <xf numFmtId="40" fontId="92" fillId="40" borderId="140">
      <alignment vertical="center"/>
    </xf>
    <xf numFmtId="10" fontId="79" fillId="40" borderId="140" applyNumberFormat="0" applyBorder="0" applyAlignment="0" applyProtection="0"/>
    <xf numFmtId="0" fontId="9" fillId="14" borderId="115" applyNumberFormat="0" applyProtection="0">
      <alignment horizontal="left" vertical="center" indent="1"/>
    </xf>
    <xf numFmtId="4" fontId="72" fillId="31" borderId="115" applyNumberFormat="0" applyProtection="0">
      <alignment horizontal="right" vertical="center"/>
    </xf>
    <xf numFmtId="211" fontId="85" fillId="37" borderId="140">
      <alignment horizontal="center"/>
      <protection locked="0"/>
    </xf>
    <xf numFmtId="4" fontId="72" fillId="10" borderId="115" applyNumberFormat="0" applyProtection="0">
      <alignment horizontal="right" vertical="center"/>
    </xf>
    <xf numFmtId="0" fontId="9" fillId="16" borderId="115" applyNumberFormat="0" applyProtection="0">
      <alignment horizontal="left" vertical="center" indent="1"/>
    </xf>
    <xf numFmtId="181" fontId="83" fillId="37" borderId="140">
      <protection locked="0"/>
    </xf>
    <xf numFmtId="49" fontId="98" fillId="37" borderId="140" applyProtection="0">
      <alignment horizontal="left" indent="1"/>
      <protection locked="0"/>
    </xf>
    <xf numFmtId="0" fontId="9" fillId="10" borderId="115" applyNumberFormat="0" applyProtection="0">
      <alignment horizontal="left" vertical="top" indent="1"/>
    </xf>
    <xf numFmtId="4" fontId="71" fillId="25" borderId="115" applyNumberFormat="0" applyProtection="0">
      <alignment vertical="center"/>
    </xf>
    <xf numFmtId="4" fontId="72" fillId="12" borderId="115" applyNumberFormat="0" applyProtection="0">
      <alignment horizontal="left" vertical="center" indent="1"/>
    </xf>
    <xf numFmtId="4" fontId="72" fillId="17" borderId="115" applyNumberFormat="0" applyProtection="0">
      <alignment horizontal="right" vertical="center"/>
    </xf>
    <xf numFmtId="0" fontId="9" fillId="40" borderId="135" applyNumberFormat="0" applyFont="0" applyBorder="0" applyAlignment="0" applyProtection="0"/>
    <xf numFmtId="10" fontId="79" fillId="40" borderId="140" applyNumberFormat="0" applyBorder="0" applyAlignment="0" applyProtection="0"/>
    <xf numFmtId="0" fontId="9" fillId="40" borderId="135" applyNumberFormat="0" applyFont="0" applyBorder="0" applyAlignment="0" applyProtection="0"/>
    <xf numFmtId="181" fontId="83" fillId="37" borderId="140">
      <protection locked="0"/>
    </xf>
    <xf numFmtId="4" fontId="74" fillId="31" borderId="115" applyNumberFormat="0" applyProtection="0">
      <alignment horizontal="right" vertical="center"/>
    </xf>
    <xf numFmtId="4" fontId="72" fillId="10"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center" indent="1"/>
    </xf>
    <xf numFmtId="181" fontId="83" fillId="37" borderId="140">
      <protection locked="0"/>
    </xf>
    <xf numFmtId="4" fontId="72" fillId="10" borderId="115" applyNumberFormat="0" applyProtection="0">
      <alignment horizontal="right" vertical="center"/>
    </xf>
    <xf numFmtId="4" fontId="72" fillId="31" borderId="115" applyNumberFormat="0" applyProtection="0">
      <alignment horizontal="right" vertical="center"/>
    </xf>
    <xf numFmtId="10" fontId="79" fillId="40" borderId="140" applyNumberFormat="0" applyBorder="0" applyAlignment="0" applyProtection="0"/>
    <xf numFmtId="181" fontId="83" fillId="37" borderId="140">
      <protection locked="0"/>
    </xf>
    <xf numFmtId="49" fontId="98" fillId="38" borderId="140" applyProtection="0">
      <alignment horizontal="left" indent="1"/>
      <protection locked="0"/>
    </xf>
    <xf numFmtId="4" fontId="72" fillId="10"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4" fontId="72" fillId="12" borderId="115" applyNumberFormat="0" applyProtection="0">
      <alignment horizontal="left" vertical="center" indent="1"/>
    </xf>
    <xf numFmtId="10" fontId="79" fillId="40" borderId="140" applyNumberFormat="0" applyBorder="0" applyAlignment="0" applyProtection="0"/>
    <xf numFmtId="4" fontId="72" fillId="31" borderId="115" applyNumberFormat="0" applyProtection="0">
      <alignment horizontal="right" vertical="center"/>
    </xf>
    <xf numFmtId="0" fontId="97" fillId="0" borderId="139">
      <alignment horizontal="left" vertical="center"/>
    </xf>
    <xf numFmtId="49" fontId="98" fillId="37" borderId="140" applyProtection="0">
      <alignment horizontal="left" indent="1"/>
      <protection locked="0"/>
    </xf>
    <xf numFmtId="0" fontId="9" fillId="14" borderId="115" applyNumberFormat="0" applyProtection="0">
      <alignment horizontal="left" vertical="center" indent="1"/>
    </xf>
    <xf numFmtId="4" fontId="72" fillId="31" borderId="115" applyNumberFormat="0" applyProtection="0">
      <alignment horizontal="right" vertical="center"/>
    </xf>
    <xf numFmtId="4" fontId="70" fillId="25" borderId="115" applyNumberFormat="0" applyProtection="0">
      <alignment horizontal="left" vertical="center" indent="1"/>
    </xf>
    <xf numFmtId="40" fontId="92" fillId="40" borderId="140">
      <alignment vertical="center"/>
    </xf>
    <xf numFmtId="0" fontId="9" fillId="16" borderId="115" applyNumberFormat="0" applyProtection="0">
      <alignment horizontal="left" vertical="center" indent="1"/>
    </xf>
    <xf numFmtId="0" fontId="9" fillId="31" borderId="115" applyNumberFormat="0" applyProtection="0">
      <alignment horizontal="left" vertical="top" indent="1"/>
    </xf>
    <xf numFmtId="0" fontId="9" fillId="10" borderId="115" applyNumberFormat="0" applyProtection="0">
      <alignment horizontal="left" vertical="center" indent="1"/>
    </xf>
    <xf numFmtId="0" fontId="9" fillId="31"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4" fontId="72" fillId="10" borderId="115" applyNumberFormat="0" applyProtection="0">
      <alignment horizontal="right" vertical="center"/>
    </xf>
    <xf numFmtId="10" fontId="79" fillId="40" borderId="140" applyNumberFormat="0" applyBorder="0" applyAlignment="0" applyProtection="0"/>
    <xf numFmtId="49" fontId="98" fillId="37" borderId="140" applyProtection="0">
      <alignment horizontal="left" indent="1"/>
      <protection locked="0"/>
    </xf>
    <xf numFmtId="0" fontId="9" fillId="16" borderId="115" applyNumberFormat="0" applyProtection="0">
      <alignment horizontal="left" vertical="top" indent="1"/>
    </xf>
    <xf numFmtId="49" fontId="98" fillId="38" borderId="140" applyProtection="0">
      <alignment horizontal="left" indent="1"/>
      <protection locked="0"/>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14" borderId="115" applyNumberFormat="0" applyProtection="0">
      <alignment horizontal="left" vertical="center" indent="1"/>
    </xf>
    <xf numFmtId="211" fontId="85" fillId="37" borderId="140">
      <alignment horizontal="center"/>
      <protection locked="0"/>
    </xf>
    <xf numFmtId="211" fontId="85" fillId="37" borderId="140">
      <alignment horizontal="center"/>
      <protection locked="0"/>
    </xf>
    <xf numFmtId="0" fontId="9" fillId="48" borderId="136" applyNumberFormat="0" applyAlignment="0" applyProtection="0"/>
    <xf numFmtId="4" fontId="72" fillId="29" borderId="115" applyNumberFormat="0" applyProtection="0">
      <alignment horizontal="right" vertical="center"/>
    </xf>
    <xf numFmtId="0" fontId="9" fillId="48" borderId="136" applyNumberFormat="0" applyAlignment="0" applyProtection="0"/>
    <xf numFmtId="0" fontId="9" fillId="10" borderId="115" applyNumberFormat="0" applyProtection="0">
      <alignment horizontal="left" vertical="top" indent="1"/>
    </xf>
    <xf numFmtId="40" fontId="92" fillId="40" borderId="140">
      <alignment vertical="center"/>
    </xf>
    <xf numFmtId="10" fontId="79" fillId="40" borderId="140" applyNumberFormat="0" applyBorder="0" applyAlignment="0" applyProtection="0"/>
    <xf numFmtId="4" fontId="71" fillId="25" borderId="115" applyNumberFormat="0" applyProtection="0">
      <alignment vertical="center"/>
    </xf>
    <xf numFmtId="4" fontId="72" fillId="29" borderId="115" applyNumberFormat="0" applyProtection="0">
      <alignment horizontal="right" vertical="center"/>
    </xf>
    <xf numFmtId="0" fontId="9" fillId="16" borderId="115" applyNumberFormat="0" applyProtection="0">
      <alignment horizontal="left" vertical="center" indent="1"/>
    </xf>
    <xf numFmtId="0" fontId="9" fillId="14" borderId="115" applyNumberFormat="0" applyProtection="0">
      <alignment horizontal="left" vertical="center" indent="1"/>
    </xf>
    <xf numFmtId="0" fontId="9" fillId="14" borderId="115" applyNumberFormat="0" applyProtection="0">
      <alignment horizontal="left" vertical="center" indent="1"/>
    </xf>
    <xf numFmtId="4" fontId="70" fillId="25" borderId="115" applyNumberFormat="0" applyProtection="0">
      <alignment horizontal="left" vertical="center" indent="1"/>
    </xf>
    <xf numFmtId="0" fontId="72" fillId="10" borderId="115" applyNumberFormat="0" applyProtection="0">
      <alignment horizontal="left" vertical="top" indent="1"/>
    </xf>
    <xf numFmtId="10" fontId="79" fillId="40" borderId="140" applyNumberFormat="0" applyBorder="0" applyAlignment="0" applyProtection="0"/>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48" borderId="136" applyNumberFormat="0" applyAlignment="0" applyProtection="0"/>
    <xf numFmtId="0" fontId="9" fillId="48" borderId="136" applyNumberFormat="0" applyAlignment="0" applyProtection="0"/>
    <xf numFmtId="0" fontId="9" fillId="0" borderId="139" applyFont="0" applyFill="0" applyBorder="0" applyAlignment="0" applyProtection="0"/>
    <xf numFmtId="4" fontId="72" fillId="23" borderId="115" applyNumberFormat="0" applyProtection="0">
      <alignment horizontal="right" vertical="center"/>
    </xf>
    <xf numFmtId="0" fontId="9" fillId="10" borderId="115" applyNumberFormat="0" applyProtection="0">
      <alignment horizontal="left" vertical="center" indent="1"/>
    </xf>
    <xf numFmtId="0" fontId="9" fillId="40" borderId="135" applyNumberFormat="0" applyFont="0" applyBorder="0" applyAlignment="0" applyProtection="0"/>
    <xf numFmtId="0" fontId="9" fillId="10" borderId="115" applyNumberFormat="0" applyProtection="0">
      <alignment horizontal="left" vertical="top" indent="1"/>
    </xf>
    <xf numFmtId="4" fontId="72" fillId="10" borderId="115" applyNumberFormat="0" applyProtection="0">
      <alignment horizontal="right" vertical="center"/>
    </xf>
    <xf numFmtId="211" fontId="85" fillId="37" borderId="140">
      <alignment horizontal="center"/>
      <protection locked="0"/>
    </xf>
    <xf numFmtId="211" fontId="85" fillId="37" borderId="140">
      <alignment horizontal="center"/>
      <protection locked="0"/>
    </xf>
    <xf numFmtId="181" fontId="83" fillId="37" borderId="140">
      <protection locked="0"/>
    </xf>
    <xf numFmtId="0" fontId="97" fillId="0" borderId="139">
      <alignment horizontal="left" vertical="center"/>
    </xf>
    <xf numFmtId="0" fontId="9" fillId="31" borderId="115" applyNumberFormat="0" applyProtection="0">
      <alignment horizontal="left" vertical="center" indent="1"/>
    </xf>
    <xf numFmtId="4" fontId="72" fillId="12" borderId="115" applyNumberFormat="0" applyProtection="0">
      <alignment horizontal="left" vertical="center" indent="1"/>
    </xf>
    <xf numFmtId="10" fontId="79" fillId="40" borderId="140" applyNumberFormat="0" applyBorder="0" applyAlignment="0" applyProtection="0"/>
    <xf numFmtId="0" fontId="9" fillId="10" borderId="115" applyNumberFormat="0" applyProtection="0">
      <alignment horizontal="left" vertical="top" indent="1"/>
    </xf>
    <xf numFmtId="0" fontId="9" fillId="10" borderId="115" applyNumberFormat="0" applyProtection="0">
      <alignment horizontal="left" vertical="center" indent="1"/>
    </xf>
    <xf numFmtId="0" fontId="9" fillId="48" borderId="136" applyNumberFormat="0" applyAlignment="0" applyProtection="0"/>
    <xf numFmtId="0" fontId="9" fillId="16" borderId="115" applyNumberFormat="0" applyProtection="0">
      <alignment horizontal="left" vertical="center" indent="1"/>
    </xf>
    <xf numFmtId="4" fontId="72" fillId="12" borderId="115" applyNumberFormat="0" applyProtection="0">
      <alignment vertical="center"/>
    </xf>
    <xf numFmtId="4" fontId="72" fillId="31" borderId="115" applyNumberFormat="0" applyProtection="0">
      <alignment horizontal="right" vertical="center"/>
    </xf>
    <xf numFmtId="40" fontId="92" fillId="40" borderId="140">
      <alignment vertical="center"/>
    </xf>
    <xf numFmtId="0" fontId="9" fillId="48" borderId="136" applyNumberFormat="0" applyAlignment="0" applyProtection="0"/>
    <xf numFmtId="181" fontId="83" fillId="37" borderId="140">
      <protection locked="0"/>
    </xf>
    <xf numFmtId="0" fontId="9" fillId="31" borderId="115" applyNumberFormat="0" applyProtection="0">
      <alignment horizontal="left" vertical="center" indent="1"/>
    </xf>
    <xf numFmtId="49" fontId="98" fillId="38" borderId="140" applyProtection="0">
      <alignment horizontal="left" indent="1"/>
      <protection locked="0"/>
    </xf>
    <xf numFmtId="0" fontId="9" fillId="16" borderId="115" applyNumberFormat="0" applyProtection="0">
      <alignment horizontal="left" vertical="top" indent="1"/>
    </xf>
    <xf numFmtId="0" fontId="9" fillId="40" borderId="135" applyNumberFormat="0" applyFont="0" applyBorder="0" applyAlignment="0" applyProtection="0"/>
    <xf numFmtId="0" fontId="9" fillId="40" borderId="135" applyNumberFormat="0" applyFont="0" applyBorder="0" applyAlignment="0" applyProtection="0"/>
    <xf numFmtId="4" fontId="72" fillId="12" borderId="115" applyNumberFormat="0" applyProtection="0">
      <alignment horizontal="left" vertical="center" indent="1"/>
    </xf>
    <xf numFmtId="0" fontId="9" fillId="48" borderId="136" applyNumberFormat="0" applyAlignment="0" applyProtection="0"/>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 fillId="31" borderId="115" applyNumberFormat="0" applyProtection="0">
      <alignment horizontal="left" vertical="top" indent="1"/>
    </xf>
    <xf numFmtId="4" fontId="70" fillId="25" borderId="115" applyNumberFormat="0" applyProtection="0">
      <alignment horizontal="left" vertical="center" indent="1"/>
    </xf>
    <xf numFmtId="0" fontId="9" fillId="48" borderId="136" applyNumberFormat="0" applyAlignment="0" applyProtection="0"/>
    <xf numFmtId="0" fontId="97" fillId="0" borderId="139">
      <alignment horizontal="left" vertical="center"/>
    </xf>
    <xf numFmtId="49" fontId="98" fillId="38" borderId="140" applyProtection="0">
      <alignment horizontal="left" indent="1"/>
      <protection locked="0"/>
    </xf>
    <xf numFmtId="0" fontId="9" fillId="40" borderId="135" applyNumberFormat="0" applyFont="0" applyBorder="0" applyAlignment="0" applyProtection="0"/>
    <xf numFmtId="40" fontId="92" fillId="40" borderId="140">
      <alignmen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181" fontId="83" fillId="37" borderId="140">
      <protection locked="0"/>
    </xf>
    <xf numFmtId="4" fontId="74" fillId="31" borderId="115" applyNumberFormat="0" applyProtection="0">
      <alignment horizontal="right" vertical="center"/>
    </xf>
    <xf numFmtId="40" fontId="92" fillId="40" borderId="140">
      <alignment vertical="center"/>
    </xf>
    <xf numFmtId="4" fontId="72" fillId="10" borderId="115" applyNumberFormat="0" applyProtection="0">
      <alignment horizontal="right" vertical="center"/>
    </xf>
    <xf numFmtId="10" fontId="79" fillId="40" borderId="140" applyNumberFormat="0" applyBorder="0" applyAlignment="0" applyProtection="0"/>
    <xf numFmtId="0" fontId="72" fillId="12" borderId="115" applyNumberFormat="0" applyProtection="0">
      <alignment horizontal="left" vertical="top" indent="1"/>
    </xf>
    <xf numFmtId="10" fontId="79" fillId="40" borderId="140" applyNumberFormat="0" applyBorder="0" applyAlignment="0" applyProtection="0"/>
    <xf numFmtId="4" fontId="72" fillId="31" borderId="115" applyNumberFormat="0" applyProtection="0">
      <alignment horizontal="right" vertical="center"/>
    </xf>
    <xf numFmtId="4" fontId="70" fillId="25" borderId="115" applyNumberFormat="0" applyProtection="0">
      <alignment vertical="center"/>
    </xf>
    <xf numFmtId="4" fontId="74" fillId="31" borderId="115" applyNumberFormat="0" applyProtection="0">
      <alignment horizontal="right" vertical="center"/>
    </xf>
    <xf numFmtId="10" fontId="79" fillId="40" borderId="140" applyNumberFormat="0" applyBorder="0" applyAlignment="0" applyProtection="0"/>
    <xf numFmtId="0" fontId="9" fillId="16"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40" fontId="92" fillId="40" borderId="140">
      <alignmen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4" fontId="76" fillId="31" borderId="115" applyNumberFormat="0" applyProtection="0">
      <alignment horizontal="right" vertical="center"/>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2" fillId="31" borderId="115" applyNumberFormat="0" applyProtection="0">
      <alignment horizontal="right" vertical="center"/>
    </xf>
    <xf numFmtId="0" fontId="97" fillId="0" borderId="139">
      <alignment horizontal="left" vertical="center"/>
    </xf>
    <xf numFmtId="181" fontId="83" fillId="37" borderId="140">
      <protection locked="0"/>
    </xf>
    <xf numFmtId="0" fontId="9" fillId="16"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0" borderId="139" applyFont="0" applyFill="0" applyBorder="0" applyAlignment="0" applyProtection="0"/>
    <xf numFmtId="10" fontId="79" fillId="40" borderId="140" applyNumberFormat="0" applyBorder="0" applyAlignment="0" applyProtection="0"/>
    <xf numFmtId="211" fontId="85" fillId="37" borderId="140">
      <alignment horizontal="center"/>
      <protection locked="0"/>
    </xf>
    <xf numFmtId="211" fontId="85" fillId="37" borderId="140">
      <alignment horizontal="center"/>
      <protection locked="0"/>
    </xf>
    <xf numFmtId="0" fontId="9" fillId="40" borderId="135" applyNumberFormat="0" applyFont="0" applyBorder="0" applyAlignment="0" applyProtection="0"/>
    <xf numFmtId="0" fontId="9" fillId="14" borderId="115" applyNumberFormat="0" applyProtection="0">
      <alignment horizontal="left" vertical="center" indent="1"/>
    </xf>
    <xf numFmtId="4" fontId="72" fillId="23" borderId="115" applyNumberFormat="0" applyProtection="0">
      <alignment horizontal="right" vertical="center"/>
    </xf>
    <xf numFmtId="10" fontId="79" fillId="40" borderId="140" applyNumberFormat="0" applyBorder="0" applyAlignment="0" applyProtection="0"/>
    <xf numFmtId="10" fontId="79" fillId="40" borderId="140" applyNumberFormat="0" applyBorder="0" applyAlignment="0" applyProtection="0"/>
    <xf numFmtId="4" fontId="72" fillId="15"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49" fontId="98" fillId="38" borderId="140" applyProtection="0">
      <alignment horizontal="left" indent="1"/>
      <protection locked="0"/>
    </xf>
    <xf numFmtId="40" fontId="92" fillId="40" borderId="140">
      <alignmen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 fontId="72" fillId="11" borderId="115" applyNumberFormat="0" applyProtection="0">
      <alignment horizontal="right" vertical="center"/>
    </xf>
    <xf numFmtId="0" fontId="9" fillId="10" borderId="115" applyNumberFormat="0" applyProtection="0">
      <alignment horizontal="left" vertical="top" indent="1"/>
    </xf>
    <xf numFmtId="0" fontId="9" fillId="31" borderId="115" applyNumberFormat="0" applyProtection="0">
      <alignment horizontal="left" vertical="top" indent="1"/>
    </xf>
    <xf numFmtId="0" fontId="9" fillId="40" borderId="135" applyNumberFormat="0" applyFont="0" applyBorder="0" applyAlignment="0" applyProtection="0"/>
    <xf numFmtId="10" fontId="79" fillId="40" borderId="140" applyNumberFormat="0" applyBorder="0" applyAlignment="0" applyProtection="0"/>
    <xf numFmtId="4" fontId="74" fillId="31" borderId="115" applyNumberFormat="0" applyProtection="0">
      <alignment horizontal="right" vertical="center"/>
    </xf>
    <xf numFmtId="4" fontId="72" fillId="31" borderId="115" applyNumberFormat="0" applyProtection="0">
      <alignment horizontal="right" vertical="center"/>
    </xf>
    <xf numFmtId="0" fontId="9" fillId="40" borderId="135" applyNumberFormat="0" applyFont="0" applyBorder="0" applyAlignment="0" applyProtection="0"/>
    <xf numFmtId="0" fontId="9" fillId="48" borderId="136" applyNumberFormat="0" applyAlignment="0" applyProtection="0"/>
    <xf numFmtId="0" fontId="97" fillId="0" borderId="139">
      <alignment horizontal="left" vertical="center"/>
    </xf>
    <xf numFmtId="4" fontId="70" fillId="25" borderId="115" applyNumberFormat="0" applyProtection="0">
      <alignment horizontal="left" vertical="center" indent="1"/>
    </xf>
    <xf numFmtId="181" fontId="83" fillId="37" borderId="140">
      <protection locked="0"/>
    </xf>
    <xf numFmtId="0" fontId="9" fillId="16"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4" fontId="70" fillId="25" borderId="115" applyNumberFormat="0" applyProtection="0">
      <alignment horizontal="left" vertical="center" indent="1"/>
    </xf>
    <xf numFmtId="10" fontId="79" fillId="40" borderId="140" applyNumberFormat="0" applyBorder="0" applyAlignment="0" applyProtection="0"/>
    <xf numFmtId="0" fontId="9" fillId="48" borderId="136" applyNumberFormat="0" applyAlignment="0" applyProtection="0"/>
    <xf numFmtId="0" fontId="9" fillId="14" borderId="115" applyNumberFormat="0" applyProtection="0">
      <alignment horizontal="left" vertical="center" indent="1"/>
    </xf>
    <xf numFmtId="4" fontId="72" fillId="23" borderId="115" applyNumberFormat="0" applyProtection="0">
      <alignment horizontal="right" vertical="center"/>
    </xf>
    <xf numFmtId="4" fontId="72" fillId="29" borderId="115" applyNumberFormat="0" applyProtection="0">
      <alignment horizontal="right" vertical="center"/>
    </xf>
    <xf numFmtId="40" fontId="92" fillId="40" borderId="140">
      <alignment vertical="center"/>
    </xf>
    <xf numFmtId="10" fontId="79" fillId="40" borderId="140" applyNumberFormat="0" applyBorder="0" applyAlignment="0" applyProtection="0"/>
    <xf numFmtId="0" fontId="9" fillId="40" borderId="135" applyNumberFormat="0" applyFont="0" applyBorder="0" applyAlignment="0" applyProtection="0"/>
    <xf numFmtId="4" fontId="72" fillId="27" borderId="115" applyNumberFormat="0" applyProtection="0">
      <alignment horizontal="right" vertical="center"/>
    </xf>
    <xf numFmtId="0" fontId="9" fillId="14" borderId="115" applyNumberFormat="0" applyProtection="0">
      <alignment horizontal="left" vertical="top" indent="1"/>
    </xf>
    <xf numFmtId="0" fontId="9" fillId="14" borderId="115" applyNumberFormat="0" applyProtection="0">
      <alignment horizontal="left" vertical="center" indent="1"/>
    </xf>
    <xf numFmtId="211" fontId="85" fillId="37" borderId="140">
      <alignment horizontal="center"/>
      <protection locked="0"/>
    </xf>
    <xf numFmtId="211" fontId="85" fillId="37" borderId="140">
      <alignment horizontal="center"/>
      <protection locked="0"/>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31"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0" fontId="72" fillId="12" borderId="115" applyNumberFormat="0" applyProtection="0">
      <alignment horizontal="left" vertical="top" indent="1"/>
    </xf>
    <xf numFmtId="49" fontId="98" fillId="37" borderId="140" applyProtection="0">
      <alignment horizontal="left" indent="1"/>
      <protection locked="0"/>
    </xf>
    <xf numFmtId="0" fontId="9" fillId="31" borderId="115" applyNumberFormat="0" applyProtection="0">
      <alignment horizontal="left" vertical="center" indent="1"/>
    </xf>
    <xf numFmtId="4" fontId="74" fillId="31" borderId="115" applyNumberFormat="0" applyProtection="0">
      <alignment horizontal="right" vertical="center"/>
    </xf>
    <xf numFmtId="4" fontId="72" fillId="28" borderId="115" applyNumberFormat="0" applyProtection="0">
      <alignment horizontal="right" vertical="center"/>
    </xf>
    <xf numFmtId="0" fontId="9" fillId="14" borderId="115" applyNumberFormat="0" applyProtection="0">
      <alignment horizontal="left" vertical="center" indent="1"/>
    </xf>
    <xf numFmtId="0" fontId="9" fillId="48" borderId="136" applyNumberFormat="0" applyAlignment="0" applyProtection="0"/>
    <xf numFmtId="49" fontId="98" fillId="38" borderId="140" applyProtection="0">
      <alignment horizontal="left" indent="1"/>
      <protection locked="0"/>
    </xf>
    <xf numFmtId="4" fontId="72" fillId="10" borderId="115" applyNumberFormat="0" applyProtection="0">
      <alignment horizontal="right" vertical="center"/>
    </xf>
    <xf numFmtId="40" fontId="92" fillId="40" borderId="140">
      <alignment vertical="center"/>
    </xf>
    <xf numFmtId="0" fontId="9" fillId="16" borderId="115" applyNumberFormat="0" applyProtection="0">
      <alignment horizontal="left" vertical="top" indent="1"/>
    </xf>
    <xf numFmtId="0" fontId="9" fillId="16" borderId="115" applyNumberFormat="0" applyProtection="0">
      <alignment horizontal="left" vertical="center" indent="1"/>
    </xf>
    <xf numFmtId="40" fontId="92" fillId="40" borderId="140">
      <alignment vertical="center"/>
    </xf>
    <xf numFmtId="4" fontId="72" fillId="29" borderId="115" applyNumberFormat="0" applyProtection="0">
      <alignment horizontal="right" vertical="center"/>
    </xf>
    <xf numFmtId="0" fontId="9" fillId="31" borderId="115" applyNumberFormat="0" applyProtection="0">
      <alignment horizontal="left" vertical="center" indent="1"/>
    </xf>
    <xf numFmtId="4" fontId="72" fillId="28" borderId="115" applyNumberFormat="0" applyProtection="0">
      <alignment horizontal="right" vertical="center"/>
    </xf>
    <xf numFmtId="4" fontId="72" fillId="31" borderId="115" applyNumberFormat="0" applyProtection="0">
      <alignment horizontal="right" vertical="center"/>
    </xf>
    <xf numFmtId="10" fontId="79" fillId="40" borderId="140" applyNumberFormat="0" applyBorder="0" applyAlignment="0" applyProtection="0"/>
    <xf numFmtId="4" fontId="74" fillId="12" borderId="115" applyNumberFormat="0" applyProtection="0">
      <alignment vertical="center"/>
    </xf>
    <xf numFmtId="49" fontId="98" fillId="37" borderId="140" applyProtection="0">
      <alignment horizontal="left" indent="1"/>
      <protection locked="0"/>
    </xf>
    <xf numFmtId="4" fontId="72" fillId="10"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0" fontId="9" fillId="31" borderId="115" applyNumberFormat="0" applyProtection="0">
      <alignment horizontal="left" vertical="center" indent="1"/>
    </xf>
    <xf numFmtId="0" fontId="72" fillId="10" borderId="115" applyNumberFormat="0" applyProtection="0">
      <alignment horizontal="left" vertical="top" indent="1"/>
    </xf>
    <xf numFmtId="0" fontId="9" fillId="16" borderId="115" applyNumberFormat="0" applyProtection="0">
      <alignment horizontal="left" vertical="top" indent="1"/>
    </xf>
    <xf numFmtId="4" fontId="70" fillId="25" borderId="115" applyNumberFormat="0" applyProtection="0">
      <alignment vertical="center"/>
    </xf>
    <xf numFmtId="181" fontId="83" fillId="37" borderId="140">
      <protection locked="0"/>
    </xf>
    <xf numFmtId="0" fontId="72" fillId="10" borderId="115" applyNumberFormat="0" applyProtection="0">
      <alignment horizontal="left" vertical="top" indent="1"/>
    </xf>
    <xf numFmtId="0" fontId="9" fillId="31" borderId="115" applyNumberFormat="0" applyProtection="0">
      <alignment horizontal="left" vertical="center" indent="1"/>
    </xf>
    <xf numFmtId="0" fontId="70" fillId="25" borderId="115" applyNumberFormat="0" applyProtection="0">
      <alignment horizontal="left" vertical="top" indent="1"/>
    </xf>
    <xf numFmtId="4" fontId="70" fillId="25" borderId="115" applyNumberFormat="0" applyProtection="0">
      <alignment horizontal="left" vertical="center" indent="1"/>
    </xf>
    <xf numFmtId="40" fontId="92" fillId="40" borderId="140">
      <alignment vertical="center"/>
    </xf>
    <xf numFmtId="0" fontId="9" fillId="31" borderId="115" applyNumberFormat="0" applyProtection="0">
      <alignment horizontal="left" vertical="center" indent="1"/>
    </xf>
    <xf numFmtId="4" fontId="72" fillId="23" borderId="115" applyNumberFormat="0" applyProtection="0">
      <alignment horizontal="right" vertical="center"/>
    </xf>
    <xf numFmtId="40" fontId="92" fillId="40" borderId="140">
      <alignmen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0" fontId="9" fillId="14"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2" borderId="115" applyNumberFormat="0" applyProtection="0">
      <alignment horizontal="left" vertical="center" indent="1"/>
    </xf>
    <xf numFmtId="4" fontId="72" fillId="28" borderId="115" applyNumberFormat="0" applyProtection="0">
      <alignment horizontal="right" vertical="center"/>
    </xf>
    <xf numFmtId="0" fontId="9" fillId="14" borderId="115" applyNumberFormat="0" applyProtection="0">
      <alignment horizontal="left" vertical="center" indent="1"/>
    </xf>
    <xf numFmtId="211" fontId="85" fillId="37" borderId="140">
      <alignment horizontal="center"/>
      <protection locked="0"/>
    </xf>
    <xf numFmtId="4" fontId="72" fillId="35" borderId="115" applyNumberFormat="0" applyProtection="0">
      <alignment horizontal="left" vertical="center" indent="1"/>
    </xf>
    <xf numFmtId="4" fontId="71" fillId="25" borderId="115" applyNumberFormat="0" applyProtection="0">
      <alignment vertical="center"/>
    </xf>
    <xf numFmtId="40" fontId="92" fillId="40" borderId="140">
      <alignment vertical="center"/>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0" fontId="9" fillId="16" borderId="115" applyNumberFormat="0" applyProtection="0">
      <alignment horizontal="left" vertical="top" indent="1"/>
    </xf>
    <xf numFmtId="0" fontId="70" fillId="25" borderId="115" applyNumberFormat="0" applyProtection="0">
      <alignment horizontal="left" vertical="top" indent="1"/>
    </xf>
    <xf numFmtId="40" fontId="92" fillId="40" borderId="140">
      <alignment vertical="center"/>
    </xf>
    <xf numFmtId="4" fontId="72" fillId="31"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211" fontId="85" fillId="37" borderId="140">
      <alignment horizontal="center"/>
      <protection locked="0"/>
    </xf>
    <xf numFmtId="4" fontId="72" fillId="27" borderId="115" applyNumberFormat="0" applyProtection="0">
      <alignment horizontal="right" vertical="center"/>
    </xf>
    <xf numFmtId="0" fontId="9" fillId="40" borderId="135" applyNumberFormat="0" applyFont="0" applyBorder="0" applyAlignment="0" applyProtection="0"/>
    <xf numFmtId="0" fontId="9" fillId="31" borderId="115" applyNumberFormat="0" applyProtection="0">
      <alignment horizontal="left" vertical="center" indent="1"/>
    </xf>
    <xf numFmtId="0" fontId="9" fillId="31" borderId="115" applyNumberFormat="0" applyProtection="0">
      <alignment horizontal="left" vertical="center" indent="1"/>
    </xf>
    <xf numFmtId="49" fontId="98" fillId="38" borderId="140" applyProtection="0">
      <alignment horizontal="left" indent="1"/>
      <protection locked="0"/>
    </xf>
    <xf numFmtId="40" fontId="92" fillId="40" borderId="140">
      <alignment vertical="center"/>
    </xf>
    <xf numFmtId="10" fontId="79" fillId="40" borderId="140" applyNumberFormat="0" applyBorder="0" applyAlignment="0" applyProtection="0"/>
    <xf numFmtId="0" fontId="72" fillId="10" borderId="115" applyNumberFormat="0" applyProtection="0">
      <alignment horizontal="left" vertical="top" indent="1"/>
    </xf>
    <xf numFmtId="49" fontId="98" fillId="37" borderId="140" applyProtection="0">
      <alignment horizontal="left" indent="1"/>
      <protection locked="0"/>
    </xf>
    <xf numFmtId="0" fontId="70" fillId="25" borderId="115" applyNumberFormat="0" applyProtection="0">
      <alignment horizontal="left" vertical="top" indent="1"/>
    </xf>
    <xf numFmtId="0" fontId="97" fillId="0" borderId="139">
      <alignment horizontal="left" vertical="center"/>
    </xf>
    <xf numFmtId="0" fontId="9" fillId="14" borderId="115" applyNumberFormat="0" applyProtection="0">
      <alignment horizontal="left" vertical="center" indent="1"/>
    </xf>
    <xf numFmtId="4" fontId="72" fillId="12" borderId="115" applyNumberFormat="0" applyProtection="0">
      <alignment horizontal="left" vertical="center" indent="1"/>
    </xf>
    <xf numFmtId="0" fontId="9" fillId="0" borderId="139" applyFont="0" applyFill="0" applyBorder="0" applyAlignment="0" applyProtection="0"/>
    <xf numFmtId="0" fontId="9" fillId="31" borderId="115" applyNumberFormat="0" applyProtection="0">
      <alignment horizontal="left" vertical="center" indent="1"/>
    </xf>
    <xf numFmtId="0" fontId="9" fillId="31" borderId="115" applyNumberFormat="0" applyProtection="0">
      <alignment horizontal="left" vertical="top" indent="1"/>
    </xf>
    <xf numFmtId="40" fontId="92" fillId="40" borderId="140">
      <alignmen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0" fillId="25" borderId="115" applyNumberFormat="0" applyProtection="0">
      <alignment horizontal="left" vertical="center" indent="1"/>
    </xf>
    <xf numFmtId="0" fontId="9" fillId="48" borderId="136" applyNumberFormat="0" applyAlignment="0" applyProtection="0"/>
    <xf numFmtId="49" fontId="98" fillId="38" borderId="140" applyProtection="0">
      <alignment horizontal="left" indent="1"/>
      <protection locked="0"/>
    </xf>
    <xf numFmtId="10" fontId="79" fillId="40" borderId="140" applyNumberFormat="0" applyBorder="0" applyAlignment="0" applyProtection="0"/>
    <xf numFmtId="4" fontId="72" fillId="31" borderId="115" applyNumberFormat="0" applyProtection="0">
      <alignment horizontal="right" vertical="center"/>
    </xf>
    <xf numFmtId="4" fontId="72" fillId="24" borderId="115" applyNumberFormat="0" applyProtection="0">
      <alignment horizontal="right" vertical="center"/>
    </xf>
    <xf numFmtId="4" fontId="72" fillId="10" borderId="115" applyNumberFormat="0" applyProtection="0">
      <alignment horizontal="right" vertical="center"/>
    </xf>
    <xf numFmtId="0" fontId="70" fillId="25" borderId="115" applyNumberFormat="0" applyProtection="0">
      <alignment horizontal="left" vertical="top" indent="1"/>
    </xf>
    <xf numFmtId="4" fontId="72" fillId="31" borderId="115" applyNumberFormat="0" applyProtection="0">
      <alignment horizontal="right" vertical="center"/>
    </xf>
    <xf numFmtId="0" fontId="9" fillId="14" borderId="115" applyNumberFormat="0" applyProtection="0">
      <alignment horizontal="left" vertical="center" indent="1"/>
    </xf>
    <xf numFmtId="49" fontId="98" fillId="37" borderId="140" applyProtection="0">
      <alignment horizontal="left" indent="1"/>
      <protection locked="0"/>
    </xf>
    <xf numFmtId="10" fontId="79" fillId="40" borderId="140" applyNumberFormat="0" applyBorder="0" applyAlignment="0" applyProtection="0"/>
    <xf numFmtId="4" fontId="71" fillId="25" borderId="115" applyNumberFormat="0" applyProtection="0">
      <alignment vertical="center"/>
    </xf>
    <xf numFmtId="4" fontId="70" fillId="25" borderId="115" applyNumberFormat="0" applyProtection="0">
      <alignment vertical="center"/>
    </xf>
    <xf numFmtId="4" fontId="72" fillId="10" borderId="115" applyNumberFormat="0" applyProtection="0">
      <alignment horizontal="right" vertical="center"/>
    </xf>
    <xf numFmtId="211" fontId="85" fillId="37" borderId="140">
      <alignment horizontal="center"/>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top" indent="1"/>
    </xf>
    <xf numFmtId="0" fontId="9" fillId="16" borderId="115" applyNumberFormat="0" applyProtection="0">
      <alignment horizontal="left" vertical="center" indent="1"/>
    </xf>
    <xf numFmtId="0" fontId="9" fillId="40" borderId="135" applyNumberFormat="0" applyFont="0" applyBorder="0" applyAlignment="0" applyProtection="0"/>
    <xf numFmtId="0" fontId="9" fillId="16" borderId="115" applyNumberFormat="0" applyProtection="0">
      <alignment horizontal="left" vertical="top" indent="1"/>
    </xf>
    <xf numFmtId="211" fontId="85" fillId="37" borderId="140">
      <alignment horizontal="center"/>
      <protection locked="0"/>
    </xf>
    <xf numFmtId="4" fontId="76" fillId="31" borderId="115" applyNumberFormat="0" applyProtection="0">
      <alignment horizontal="right" vertical="center"/>
    </xf>
    <xf numFmtId="0" fontId="9" fillId="16" borderId="115" applyNumberFormat="0" applyProtection="0">
      <alignment horizontal="left" vertical="center" indent="1"/>
    </xf>
    <xf numFmtId="49" fontId="98" fillId="38" borderId="140" applyProtection="0">
      <alignment horizontal="left" indent="1"/>
      <protection locked="0"/>
    </xf>
    <xf numFmtId="0" fontId="9" fillId="16" borderId="115" applyNumberFormat="0" applyProtection="0">
      <alignment horizontal="left" vertical="top" indent="1"/>
    </xf>
    <xf numFmtId="0" fontId="9" fillId="31"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0" fontId="9" fillId="40" borderId="135" applyNumberFormat="0" applyFont="0" applyBorder="0" applyAlignment="0" applyProtection="0"/>
    <xf numFmtId="0" fontId="9" fillId="31" borderId="115" applyNumberFormat="0" applyProtection="0">
      <alignment horizontal="left" vertical="center" indent="1"/>
    </xf>
    <xf numFmtId="0" fontId="9" fillId="16" borderId="115" applyNumberFormat="0" applyProtection="0">
      <alignment horizontal="left" vertical="top" indent="1"/>
    </xf>
    <xf numFmtId="10" fontId="79" fillId="40" borderId="140" applyNumberFormat="0" applyBorder="0" applyAlignment="0" applyProtection="0"/>
    <xf numFmtId="0" fontId="9" fillId="14" borderId="115" applyNumberFormat="0" applyProtection="0">
      <alignment horizontal="left" vertical="center" indent="1"/>
    </xf>
    <xf numFmtId="0" fontId="9" fillId="10" borderId="115" applyNumberFormat="0" applyProtection="0">
      <alignment horizontal="left" vertical="top" indent="1"/>
    </xf>
    <xf numFmtId="4" fontId="72" fillId="12" borderId="115" applyNumberFormat="0" applyProtection="0">
      <alignment vertical="center"/>
    </xf>
    <xf numFmtId="0" fontId="9" fillId="48" borderId="136" applyNumberFormat="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center" indent="1"/>
    </xf>
    <xf numFmtId="0" fontId="97" fillId="0" borderId="139">
      <alignment horizontal="left" vertical="center"/>
    </xf>
    <xf numFmtId="4" fontId="72" fillId="28" borderId="115" applyNumberFormat="0" applyProtection="0">
      <alignment horizontal="right" vertical="center"/>
    </xf>
    <xf numFmtId="4" fontId="72" fillId="17" borderId="115" applyNumberFormat="0" applyProtection="0">
      <alignment horizontal="right" vertical="center"/>
    </xf>
    <xf numFmtId="4" fontId="72" fillId="31" borderId="115" applyNumberFormat="0" applyProtection="0">
      <alignment horizontal="right" vertical="center"/>
    </xf>
    <xf numFmtId="4" fontId="72" fillId="26" borderId="115" applyNumberFormat="0" applyProtection="0">
      <alignment horizontal="right" vertical="center"/>
    </xf>
    <xf numFmtId="4" fontId="72" fillId="29" borderId="115" applyNumberFormat="0" applyProtection="0">
      <alignment horizontal="right" vertical="center"/>
    </xf>
    <xf numFmtId="0" fontId="9" fillId="31" borderId="115" applyNumberFormat="0" applyProtection="0">
      <alignment horizontal="left" vertical="center" indent="1"/>
    </xf>
    <xf numFmtId="181" fontId="83" fillId="37" borderId="140">
      <protection locked="0"/>
    </xf>
    <xf numFmtId="0" fontId="9" fillId="48" borderId="136" applyNumberFormat="0" applyAlignment="0" applyProtection="0"/>
    <xf numFmtId="0" fontId="9" fillId="14" borderId="115" applyNumberFormat="0" applyProtection="0">
      <alignment horizontal="left" vertical="center" indent="1"/>
    </xf>
    <xf numFmtId="4" fontId="72" fillId="26" borderId="115" applyNumberFormat="0" applyProtection="0">
      <alignment horizontal="right" vertical="center"/>
    </xf>
    <xf numFmtId="4" fontId="74" fillId="12" borderId="115" applyNumberFormat="0" applyProtection="0">
      <alignment vertical="center"/>
    </xf>
    <xf numFmtId="211" fontId="85" fillId="37" borderId="140">
      <alignment horizontal="center"/>
      <protection locked="0"/>
    </xf>
    <xf numFmtId="40" fontId="92" fillId="40" borderId="140">
      <alignment vertical="center"/>
    </xf>
    <xf numFmtId="0" fontId="9" fillId="31"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top" indent="1"/>
    </xf>
    <xf numFmtId="211" fontId="85" fillId="37" borderId="140">
      <alignment horizontal="center"/>
      <protection locked="0"/>
    </xf>
    <xf numFmtId="0" fontId="97" fillId="0" borderId="139">
      <alignment horizontal="left" vertical="center"/>
    </xf>
    <xf numFmtId="4" fontId="72" fillId="31" borderId="115" applyNumberFormat="0" applyProtection="0">
      <alignment horizontal="right" vertical="center"/>
    </xf>
    <xf numFmtId="0" fontId="72" fillId="12" borderId="115" applyNumberFormat="0" applyProtection="0">
      <alignment horizontal="left" vertical="top" indent="1"/>
    </xf>
    <xf numFmtId="0" fontId="72" fillId="10" borderId="115" applyNumberFormat="0" applyProtection="0">
      <alignment horizontal="left" vertical="top" indent="1"/>
    </xf>
    <xf numFmtId="0" fontId="9" fillId="48" borderId="136" applyNumberFormat="0" applyAlignment="0" applyProtection="0"/>
    <xf numFmtId="0" fontId="9" fillId="14" borderId="115" applyNumberFormat="0" applyProtection="0">
      <alignment horizontal="left" vertical="center" indent="1"/>
    </xf>
    <xf numFmtId="211" fontId="85" fillId="37" borderId="140">
      <alignment horizontal="center"/>
      <protection locked="0"/>
    </xf>
    <xf numFmtId="0" fontId="9" fillId="16" borderId="115" applyNumberFormat="0" applyProtection="0">
      <alignment horizontal="left" vertical="top" indent="1"/>
    </xf>
    <xf numFmtId="4" fontId="72" fillId="17" borderId="115" applyNumberFormat="0" applyProtection="0">
      <alignment horizontal="right" vertical="center"/>
    </xf>
    <xf numFmtId="0" fontId="97" fillId="0" borderId="139">
      <alignment horizontal="left" vertical="center"/>
    </xf>
    <xf numFmtId="49" fontId="98" fillId="38" borderId="140" applyProtection="0">
      <alignment horizontal="left" indent="1"/>
      <protection locked="0"/>
    </xf>
    <xf numFmtId="4" fontId="71" fillId="25" borderId="115" applyNumberFormat="0" applyProtection="0">
      <alignment vertical="center"/>
    </xf>
    <xf numFmtId="0" fontId="9" fillId="48" borderId="136" applyNumberFormat="0" applyAlignment="0" applyProtection="0"/>
    <xf numFmtId="4" fontId="74" fillId="31" borderId="115" applyNumberFormat="0" applyProtection="0">
      <alignment horizontal="right" vertical="center"/>
    </xf>
    <xf numFmtId="4" fontId="72" fillId="27" borderId="115" applyNumberFormat="0" applyProtection="0">
      <alignment horizontal="right" vertical="center"/>
    </xf>
    <xf numFmtId="0" fontId="9" fillId="48" borderId="136" applyNumberFormat="0" applyAlignment="0" applyProtection="0"/>
    <xf numFmtId="49" fontId="98" fillId="37" borderId="140" applyProtection="0">
      <alignment horizontal="left" indent="1"/>
      <protection locked="0"/>
    </xf>
    <xf numFmtId="0" fontId="70" fillId="25" borderId="115" applyNumberFormat="0" applyProtection="0">
      <alignment horizontal="left" vertical="top" indent="1"/>
    </xf>
    <xf numFmtId="4" fontId="72" fillId="31" borderId="115" applyNumberFormat="0" applyProtection="0">
      <alignment horizontal="righ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31" borderId="115" applyNumberFormat="0" applyProtection="0">
      <alignment horizontal="right" vertical="center"/>
    </xf>
    <xf numFmtId="49" fontId="98" fillId="37" borderId="140" applyProtection="0">
      <alignment horizontal="left" indent="1"/>
      <protection locked="0"/>
    </xf>
    <xf numFmtId="211" fontId="85" fillId="37" borderId="140">
      <alignment horizontal="center"/>
      <protection locked="0"/>
    </xf>
    <xf numFmtId="4" fontId="72" fillId="10" borderId="115" applyNumberFormat="0" applyProtection="0">
      <alignment horizontal="right" vertical="center"/>
    </xf>
    <xf numFmtId="4" fontId="72" fillId="12" borderId="115" applyNumberFormat="0" applyProtection="0">
      <alignment horizontal="left" vertical="center" indent="1"/>
    </xf>
    <xf numFmtId="49" fontId="98" fillId="37" borderId="140" applyProtection="0">
      <alignment horizontal="left" indent="1"/>
      <protection locked="0"/>
    </xf>
    <xf numFmtId="0" fontId="9" fillId="14" borderId="115" applyNumberFormat="0" applyProtection="0">
      <alignment horizontal="left" vertical="center" indent="1"/>
    </xf>
    <xf numFmtId="0" fontId="9" fillId="16" borderId="115" applyNumberFormat="0" applyProtection="0">
      <alignment horizontal="left" vertical="center" indent="1"/>
    </xf>
    <xf numFmtId="211" fontId="85" fillId="37" borderId="140">
      <alignment horizontal="center"/>
      <protection locked="0"/>
    </xf>
    <xf numFmtId="0" fontId="9" fillId="31" borderId="115" applyNumberFormat="0" applyProtection="0">
      <alignment horizontal="left" vertical="center" indent="1"/>
    </xf>
    <xf numFmtId="4" fontId="71" fillId="25" borderId="115" applyNumberFormat="0" applyProtection="0">
      <alignment vertical="center"/>
    </xf>
    <xf numFmtId="0" fontId="72" fillId="10" borderId="115" applyNumberFormat="0" applyProtection="0">
      <alignment horizontal="left" vertical="top" indent="1"/>
    </xf>
    <xf numFmtId="0" fontId="9" fillId="31" borderId="115" applyNumberFormat="0" applyProtection="0">
      <alignment horizontal="left" vertical="center" indent="1"/>
    </xf>
    <xf numFmtId="49" fontId="98" fillId="38" borderId="140" applyProtection="0">
      <alignment horizontal="left" indent="1"/>
      <protection locked="0"/>
    </xf>
    <xf numFmtId="0" fontId="9" fillId="14" borderId="115" applyNumberFormat="0" applyProtection="0">
      <alignment horizontal="left" vertical="top" indent="1"/>
    </xf>
    <xf numFmtId="4" fontId="72" fillId="12" borderId="115" applyNumberFormat="0" applyProtection="0">
      <alignment vertical="center"/>
    </xf>
    <xf numFmtId="181" fontId="83" fillId="37" borderId="140">
      <protection locked="0"/>
    </xf>
    <xf numFmtId="40" fontId="92" fillId="40" borderId="140">
      <alignment vertical="center"/>
    </xf>
    <xf numFmtId="49" fontId="98" fillId="37" borderId="140" applyProtection="0">
      <alignment horizontal="left" indent="1"/>
      <protection locked="0"/>
    </xf>
    <xf numFmtId="0" fontId="9" fillId="48" borderId="136" applyNumberFormat="0" applyAlignment="0" applyProtection="0"/>
    <xf numFmtId="40" fontId="92" fillId="40" borderId="140">
      <alignment vertical="center"/>
    </xf>
    <xf numFmtId="4" fontId="72" fillId="10" borderId="115" applyNumberFormat="0" applyProtection="0">
      <alignment horizontal="right" vertical="center"/>
    </xf>
    <xf numFmtId="49" fontId="98" fillId="38" borderId="140" applyProtection="0">
      <alignment horizontal="left" indent="1"/>
      <protection locked="0"/>
    </xf>
    <xf numFmtId="181" fontId="83" fillId="37" borderId="140">
      <protection locked="0"/>
    </xf>
    <xf numFmtId="10" fontId="79" fillId="40" borderId="140" applyNumberFormat="0" applyBorder="0" applyAlignment="0" applyProtection="0"/>
    <xf numFmtId="4" fontId="72" fillId="35"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0" fontId="92" fillId="40" borderId="140">
      <alignment vertical="center"/>
    </xf>
    <xf numFmtId="49" fontId="98" fillId="38" borderId="140" applyProtection="0">
      <alignment horizontal="left" indent="1"/>
      <protection locked="0"/>
    </xf>
    <xf numFmtId="0" fontId="9" fillId="16" borderId="115" applyNumberFormat="0" applyProtection="0">
      <alignment horizontal="left" vertical="top" indent="1"/>
    </xf>
    <xf numFmtId="4" fontId="72" fillId="35" borderId="115" applyNumberFormat="0" applyProtection="0">
      <alignment horizontal="left" vertical="center" indent="1"/>
    </xf>
    <xf numFmtId="0" fontId="9" fillId="40" borderId="135" applyNumberFormat="0" applyFont="0" applyBorder="0" applyAlignment="0" applyProtection="0"/>
    <xf numFmtId="0" fontId="9" fillId="10" borderId="115" applyNumberFormat="0" applyProtection="0">
      <alignment horizontal="left" vertical="center" indent="1"/>
    </xf>
    <xf numFmtId="4" fontId="72" fillId="12" borderId="115" applyNumberFormat="0" applyProtection="0">
      <alignment horizontal="left" vertical="center" indent="1"/>
    </xf>
    <xf numFmtId="4" fontId="70" fillId="25" borderId="115" applyNumberFormat="0" applyProtection="0">
      <alignment vertical="center"/>
    </xf>
    <xf numFmtId="4" fontId="76" fillId="31" borderId="115" applyNumberFormat="0" applyProtection="0">
      <alignment horizontal="right" vertical="center"/>
    </xf>
    <xf numFmtId="0" fontId="9" fillId="16" borderId="115" applyNumberFormat="0" applyProtection="0">
      <alignment horizontal="left" vertical="top" indent="1"/>
    </xf>
    <xf numFmtId="0" fontId="9" fillId="0" borderId="139" applyFont="0" applyFill="0" applyBorder="0" applyAlignment="0" applyProtection="0"/>
    <xf numFmtId="211" fontId="85" fillId="37" borderId="140">
      <alignment horizontal="center"/>
      <protection locked="0"/>
    </xf>
    <xf numFmtId="10" fontId="79" fillId="40" borderId="140" applyNumberFormat="0" applyBorder="0" applyAlignment="0" applyProtection="0"/>
    <xf numFmtId="0" fontId="9" fillId="31" borderId="115" applyNumberFormat="0" applyProtection="0">
      <alignment horizontal="left" vertical="top" indent="1"/>
    </xf>
    <xf numFmtId="4" fontId="72" fillId="10" borderId="115" applyNumberFormat="0" applyProtection="0">
      <alignment horizontal="righ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center" indent="1"/>
    </xf>
    <xf numFmtId="181" fontId="83" fillId="37" borderId="140">
      <protection locked="0"/>
    </xf>
    <xf numFmtId="4" fontId="72" fillId="12" borderId="115" applyNumberFormat="0" applyProtection="0">
      <alignment horizontal="left" vertical="center" indent="1"/>
    </xf>
    <xf numFmtId="49" fontId="98" fillId="37" borderId="140" applyProtection="0">
      <alignment horizontal="left" indent="1"/>
      <protection locked="0"/>
    </xf>
    <xf numFmtId="4" fontId="72" fillId="17"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40" fontId="92" fillId="40" borderId="140">
      <alignment vertical="center"/>
    </xf>
    <xf numFmtId="211" fontId="85" fillId="37" borderId="140">
      <alignment horizontal="center"/>
      <protection locked="0"/>
    </xf>
    <xf numFmtId="0" fontId="9" fillId="31" borderId="115" applyNumberFormat="0" applyProtection="0">
      <alignment horizontal="left" vertical="center" indent="1"/>
    </xf>
    <xf numFmtId="4" fontId="74" fillId="12" borderId="115" applyNumberFormat="0" applyProtection="0">
      <alignment vertical="center"/>
    </xf>
    <xf numFmtId="10" fontId="79" fillId="40" borderId="140" applyNumberFormat="0" applyBorder="0" applyAlignment="0" applyProtection="0"/>
    <xf numFmtId="4" fontId="76" fillId="31" borderId="115" applyNumberFormat="0" applyProtection="0">
      <alignment horizontal="right" vertical="center"/>
    </xf>
    <xf numFmtId="4" fontId="74" fillId="31" borderId="115" applyNumberFormat="0" applyProtection="0">
      <alignment horizontal="right" vertical="center"/>
    </xf>
    <xf numFmtId="49" fontId="98" fillId="37" borderId="140" applyProtection="0">
      <alignment horizontal="left" indent="1"/>
      <protection locked="0"/>
    </xf>
    <xf numFmtId="0" fontId="9" fillId="31" borderId="115" applyNumberFormat="0" applyProtection="0">
      <alignment horizontal="left" vertical="center" indent="1"/>
    </xf>
    <xf numFmtId="211" fontId="85" fillId="37" borderId="140">
      <alignment horizontal="center"/>
      <protection locked="0"/>
    </xf>
    <xf numFmtId="40" fontId="92" fillId="40" borderId="140">
      <alignment vertical="center"/>
    </xf>
    <xf numFmtId="211" fontId="85" fillId="37" borderId="140">
      <alignment horizontal="center"/>
      <protection locked="0"/>
    </xf>
    <xf numFmtId="0" fontId="9" fillId="16" borderId="115" applyNumberFormat="0" applyProtection="0">
      <alignment horizontal="left" vertical="center" indent="1"/>
    </xf>
    <xf numFmtId="4" fontId="72" fillId="29" borderId="115" applyNumberFormat="0" applyProtection="0">
      <alignment horizontal="right" vertical="center"/>
    </xf>
    <xf numFmtId="0" fontId="9" fillId="16" borderId="115" applyNumberFormat="0" applyProtection="0">
      <alignment horizontal="left" vertical="top" indent="1"/>
    </xf>
    <xf numFmtId="4" fontId="76" fillId="31"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4" fontId="72" fillId="31" borderId="115" applyNumberFormat="0" applyProtection="0">
      <alignment horizontal="right" vertical="center"/>
    </xf>
    <xf numFmtId="4" fontId="72" fillId="10" borderId="115" applyNumberFormat="0" applyProtection="0">
      <alignment horizontal="right" vertical="center"/>
    </xf>
    <xf numFmtId="0" fontId="9" fillId="10" borderId="115" applyNumberFormat="0" applyProtection="0">
      <alignment horizontal="left" vertical="center" indent="1"/>
    </xf>
    <xf numFmtId="181" fontId="83" fillId="37" borderId="140">
      <protection locked="0"/>
    </xf>
    <xf numFmtId="4" fontId="72" fillId="31" borderId="115" applyNumberFormat="0" applyProtection="0">
      <alignment horizontal="right" vertical="center"/>
    </xf>
    <xf numFmtId="10" fontId="79" fillId="40" borderId="140" applyNumberFormat="0" applyBorder="0" applyAlignment="0" applyProtection="0"/>
    <xf numFmtId="0" fontId="70" fillId="25" borderId="115" applyNumberFormat="0" applyProtection="0">
      <alignment horizontal="left" vertical="top" indent="1"/>
    </xf>
    <xf numFmtId="211" fontId="85" fillId="37" borderId="140">
      <alignment horizontal="center"/>
      <protection locked="0"/>
    </xf>
    <xf numFmtId="211" fontId="85" fillId="37" borderId="140">
      <alignment horizontal="center"/>
      <protection locked="0"/>
    </xf>
    <xf numFmtId="10" fontId="79" fillId="40" borderId="140" applyNumberFormat="0" applyBorder="0" applyAlignment="0" applyProtection="0"/>
    <xf numFmtId="4" fontId="74" fillId="31" borderId="115" applyNumberFormat="0" applyProtection="0">
      <alignment horizontal="right" vertical="center"/>
    </xf>
    <xf numFmtId="0" fontId="9" fillId="0" borderId="0"/>
    <xf numFmtId="0" fontId="9" fillId="0" borderId="0"/>
    <xf numFmtId="181" fontId="83" fillId="37" borderId="140">
      <protection locked="0"/>
    </xf>
    <xf numFmtId="211" fontId="85" fillId="37" borderId="140">
      <alignment horizontal="center"/>
      <protection locked="0"/>
    </xf>
    <xf numFmtId="0" fontId="9" fillId="31" borderId="115" applyNumberFormat="0" applyProtection="0">
      <alignment horizontal="left" vertical="center" indent="1"/>
    </xf>
    <xf numFmtId="0" fontId="9" fillId="31" borderId="115" applyNumberFormat="0" applyProtection="0">
      <alignment horizontal="left" vertical="center"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9" fontId="98" fillId="38" borderId="140" applyProtection="0">
      <alignment horizontal="left" indent="1"/>
      <protection locked="0"/>
    </xf>
    <xf numFmtId="10" fontId="79" fillId="40" borderId="140" applyNumberFormat="0" applyBorder="0" applyAlignment="0" applyProtection="0"/>
    <xf numFmtId="4" fontId="74" fillId="12" borderId="115" applyNumberFormat="0" applyProtection="0">
      <alignment vertical="center"/>
    </xf>
    <xf numFmtId="0" fontId="9" fillId="40" borderId="135" applyNumberFormat="0" applyFont="0" applyBorder="0" applyAlignment="0" applyProtection="0"/>
    <xf numFmtId="0" fontId="9" fillId="10" borderId="115" applyNumberFormat="0" applyProtection="0">
      <alignment horizontal="left" vertical="center" indent="1"/>
    </xf>
    <xf numFmtId="0" fontId="9" fillId="10" borderId="115" applyNumberFormat="0" applyProtection="0">
      <alignment horizontal="left" vertical="center" indent="1"/>
    </xf>
    <xf numFmtId="0" fontId="97" fillId="0" borderId="139">
      <alignment horizontal="left" vertical="center"/>
    </xf>
    <xf numFmtId="49" fontId="98" fillId="37" borderId="140" applyProtection="0">
      <alignment horizontal="left" indent="1"/>
      <protection locked="0"/>
    </xf>
    <xf numFmtId="0" fontId="9" fillId="31" borderId="115" applyNumberFormat="0" applyProtection="0">
      <alignment horizontal="left" vertical="center" indent="1"/>
    </xf>
    <xf numFmtId="0" fontId="9" fillId="10"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center" indent="1"/>
    </xf>
    <xf numFmtId="4" fontId="72" fillId="15" borderId="115" applyNumberFormat="0" applyProtection="0">
      <alignment horizontal="right" vertical="center"/>
    </xf>
    <xf numFmtId="0" fontId="70" fillId="25" borderId="115" applyNumberFormat="0" applyProtection="0">
      <alignment horizontal="left" vertical="top" indent="1"/>
    </xf>
    <xf numFmtId="0" fontId="9" fillId="0" borderId="139" applyFont="0" applyFill="0" applyBorder="0" applyAlignment="0" applyProtection="0"/>
    <xf numFmtId="4" fontId="72" fillId="24" borderId="115" applyNumberFormat="0" applyProtection="0">
      <alignment horizontal="right" vertical="center"/>
    </xf>
    <xf numFmtId="4" fontId="72" fillId="12" borderId="115" applyNumberFormat="0" applyProtection="0">
      <alignment horizontal="left" vertical="center" indent="1"/>
    </xf>
    <xf numFmtId="0" fontId="9" fillId="40" borderId="135" applyNumberFormat="0" applyFont="0" applyBorder="0" applyAlignment="0" applyProtection="0"/>
    <xf numFmtId="4" fontId="72" fillId="26" borderId="115" applyNumberFormat="0" applyProtection="0">
      <alignment horizontal="right" vertical="center"/>
    </xf>
    <xf numFmtId="4" fontId="72" fillId="23" borderId="115" applyNumberFormat="0" applyProtection="0">
      <alignment horizontal="right" vertical="center"/>
    </xf>
    <xf numFmtId="4" fontId="72" fillId="28" borderId="115" applyNumberFormat="0" applyProtection="0">
      <alignment horizontal="right" vertical="center"/>
    </xf>
    <xf numFmtId="4" fontId="74" fillId="12" borderId="115" applyNumberFormat="0" applyProtection="0">
      <alignment vertical="center"/>
    </xf>
    <xf numFmtId="40" fontId="92" fillId="40" borderId="140">
      <alignment vertical="center"/>
    </xf>
    <xf numFmtId="4" fontId="72" fillId="26" borderId="115" applyNumberFormat="0" applyProtection="0">
      <alignment horizontal="right" vertical="center"/>
    </xf>
    <xf numFmtId="4" fontId="70" fillId="25" borderId="115" applyNumberFormat="0" applyProtection="0">
      <alignment horizontal="left" vertical="center" indent="1"/>
    </xf>
    <xf numFmtId="4" fontId="74" fillId="12" borderId="115" applyNumberFormat="0" applyProtection="0">
      <alignment vertical="center"/>
    </xf>
    <xf numFmtId="181" fontId="83" fillId="37" borderId="140">
      <protection locked="0"/>
    </xf>
    <xf numFmtId="0" fontId="9" fillId="40" borderId="135" applyNumberFormat="0" applyFont="0" applyBorder="0" applyAlignment="0" applyProtection="0"/>
    <xf numFmtId="0" fontId="9" fillId="16" borderId="115" applyNumberFormat="0" applyProtection="0">
      <alignment horizontal="left" vertical="center" indent="1"/>
    </xf>
    <xf numFmtId="4" fontId="72" fillId="23"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0" fontId="9" fillId="31" borderId="115" applyNumberFormat="0" applyProtection="0">
      <alignment horizontal="left" vertical="center" indent="1"/>
    </xf>
    <xf numFmtId="10" fontId="79" fillId="40" borderId="140" applyNumberFormat="0" applyBorder="0" applyAlignment="0" applyProtection="0"/>
    <xf numFmtId="0" fontId="9" fillId="16" borderId="115" applyNumberFormat="0" applyProtection="0">
      <alignment horizontal="left" vertical="top" indent="1"/>
    </xf>
    <xf numFmtId="211" fontId="85" fillId="37" borderId="140">
      <alignment horizontal="center"/>
      <protection locked="0"/>
    </xf>
    <xf numFmtId="4" fontId="72" fillId="31" borderId="115" applyNumberFormat="0" applyProtection="0">
      <alignment horizontal="right" vertical="center"/>
    </xf>
    <xf numFmtId="4" fontId="72" fillId="12" borderId="115" applyNumberFormat="0" applyProtection="0">
      <alignment horizontal="left" vertical="center" indent="1"/>
    </xf>
    <xf numFmtId="4" fontId="70" fillId="25" borderId="115" applyNumberFormat="0" applyProtection="0">
      <alignment vertical="center"/>
    </xf>
    <xf numFmtId="0" fontId="9" fillId="40" borderId="135" applyNumberFormat="0" applyFont="0" applyBorder="0" applyAlignment="0" applyProtection="0"/>
    <xf numFmtId="4" fontId="72" fillId="31" borderId="115" applyNumberFormat="0" applyProtection="0">
      <alignment horizontal="right" vertical="center"/>
    </xf>
    <xf numFmtId="0" fontId="9" fillId="40" borderId="135" applyNumberFormat="0" applyFont="0" applyBorder="0" applyAlignment="0" applyProtection="0"/>
    <xf numFmtId="0" fontId="70" fillId="25" borderId="115" applyNumberFormat="0" applyProtection="0">
      <alignment horizontal="left" vertical="top" indent="1"/>
    </xf>
    <xf numFmtId="49" fontId="98" fillId="38" borderId="140" applyProtection="0">
      <alignment horizontal="left" indent="1"/>
      <protection locked="0"/>
    </xf>
    <xf numFmtId="0" fontId="9" fillId="31" borderId="115" applyNumberFormat="0" applyProtection="0">
      <alignment horizontal="left" vertical="top" indent="1"/>
    </xf>
    <xf numFmtId="0" fontId="72" fillId="12" borderId="115" applyNumberFormat="0" applyProtection="0">
      <alignment horizontal="left" vertical="top" indent="1"/>
    </xf>
    <xf numFmtId="49" fontId="98" fillId="38" borderId="140" applyProtection="0">
      <alignment horizontal="left" indent="1"/>
      <protection locked="0"/>
    </xf>
    <xf numFmtId="0" fontId="9" fillId="48" borderId="136" applyNumberFormat="0" applyAlignment="0" applyProtection="0"/>
    <xf numFmtId="181" fontId="83" fillId="37" borderId="140">
      <protection locked="0"/>
    </xf>
    <xf numFmtId="4" fontId="76" fillId="31" borderId="115" applyNumberFormat="0" applyProtection="0">
      <alignment horizontal="right" vertical="center"/>
    </xf>
    <xf numFmtId="4" fontId="74" fillId="31" borderId="115" applyNumberFormat="0" applyProtection="0">
      <alignment horizontal="right" vertical="center"/>
    </xf>
    <xf numFmtId="49" fontId="98" fillId="37" borderId="140" applyProtection="0">
      <alignment horizontal="left" indent="1"/>
      <protection locked="0"/>
    </xf>
    <xf numFmtId="4" fontId="72" fillId="31" borderId="115" applyNumberFormat="0" applyProtection="0">
      <alignment horizontal="right" vertical="center"/>
    </xf>
    <xf numFmtId="211" fontId="85" fillId="37" borderId="140">
      <alignment horizontal="center"/>
      <protection locked="0"/>
    </xf>
    <xf numFmtId="4" fontId="72" fillId="31" borderId="115" applyNumberFormat="0" applyProtection="0">
      <alignment horizontal="right" vertical="center"/>
    </xf>
    <xf numFmtId="0" fontId="9" fillId="40" borderId="135" applyNumberFormat="0" applyFont="0" applyBorder="0" applyAlignment="0" applyProtection="0"/>
    <xf numFmtId="4" fontId="70" fillId="25" borderId="115" applyNumberFormat="0" applyProtection="0">
      <alignment horizontal="left" vertical="center" indent="1"/>
    </xf>
    <xf numFmtId="10" fontId="79" fillId="40" borderId="140" applyNumberFormat="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center" indent="1"/>
    </xf>
    <xf numFmtId="0" fontId="9" fillId="48" borderId="136" applyNumberFormat="0" applyAlignment="0" applyProtection="0"/>
    <xf numFmtId="0" fontId="9" fillId="16" borderId="115" applyNumberFormat="0" applyProtection="0">
      <alignment horizontal="left" vertical="top" indent="1"/>
    </xf>
    <xf numFmtId="4" fontId="72" fillId="27" borderId="115" applyNumberFormat="0" applyProtection="0">
      <alignment horizontal="right" vertical="center"/>
    </xf>
    <xf numFmtId="0" fontId="9" fillId="16" borderId="115" applyNumberFormat="0" applyProtection="0">
      <alignment horizontal="left" vertical="top" indent="1"/>
    </xf>
    <xf numFmtId="4" fontId="72" fillId="12" borderId="115" applyNumberFormat="0" applyProtection="0">
      <alignment horizontal="left" vertical="center" indent="1"/>
    </xf>
    <xf numFmtId="0" fontId="9" fillId="48" borderId="136" applyNumberFormat="0" applyAlignment="0" applyProtection="0"/>
    <xf numFmtId="4" fontId="72" fillId="12" borderId="115" applyNumberFormat="0" applyProtection="0">
      <alignment horizontal="left" vertical="center" indent="1"/>
    </xf>
    <xf numFmtId="10" fontId="79" fillId="40" borderId="140" applyNumberFormat="0" applyBorder="0" applyAlignment="0" applyProtection="0"/>
    <xf numFmtId="0" fontId="9" fillId="31" borderId="115" applyNumberFormat="0" applyProtection="0">
      <alignment horizontal="left" vertical="center" indent="1"/>
    </xf>
    <xf numFmtId="10" fontId="79" fillId="40" borderId="140" applyNumberFormat="0" applyBorder="0" applyAlignment="0" applyProtection="0"/>
    <xf numFmtId="181" fontId="83" fillId="37" borderId="140">
      <protection locked="0"/>
    </xf>
    <xf numFmtId="4" fontId="76" fillId="31" borderId="115" applyNumberFormat="0" applyProtection="0">
      <alignment horizontal="right" vertical="center"/>
    </xf>
    <xf numFmtId="4" fontId="72" fillId="31" borderId="115" applyNumberFormat="0" applyProtection="0">
      <alignment horizontal="right" vertical="center"/>
    </xf>
    <xf numFmtId="4" fontId="72" fillId="15" borderId="115" applyNumberFormat="0" applyProtection="0">
      <alignment horizontal="right" vertical="center"/>
    </xf>
    <xf numFmtId="4" fontId="72" fillId="12" borderId="115" applyNumberFormat="0" applyProtection="0">
      <alignment vertical="center"/>
    </xf>
    <xf numFmtId="49" fontId="98" fillId="38" borderId="140" applyProtection="0">
      <alignment horizontal="left" indent="1"/>
      <protection locked="0"/>
    </xf>
    <xf numFmtId="49" fontId="98" fillId="37" borderId="140" applyProtection="0">
      <alignment horizontal="left" indent="1"/>
      <protection locked="0"/>
    </xf>
    <xf numFmtId="211" fontId="85" fillId="37" borderId="140">
      <alignment horizontal="center"/>
      <protection locked="0"/>
    </xf>
    <xf numFmtId="10" fontId="79" fillId="40" borderId="140" applyNumberFormat="0" applyBorder="0" applyAlignment="0" applyProtection="0"/>
    <xf numFmtId="4" fontId="72" fillId="31" borderId="115" applyNumberFormat="0" applyProtection="0">
      <alignment horizontal="right" vertical="center"/>
    </xf>
    <xf numFmtId="0" fontId="9" fillId="40" borderId="135" applyNumberFormat="0" applyFont="0" applyBorder="0" applyAlignment="0" applyProtection="0"/>
    <xf numFmtId="0" fontId="9" fillId="14"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4" fontId="72" fillId="12" borderId="115" applyNumberFormat="0" applyProtection="0">
      <alignment horizontal="left" vertical="center" indent="1"/>
    </xf>
    <xf numFmtId="0" fontId="9" fillId="31" borderId="115" applyNumberFormat="0" applyProtection="0">
      <alignment horizontal="left" vertical="top" indent="1"/>
    </xf>
    <xf numFmtId="0" fontId="9" fillId="48" borderId="136" applyNumberFormat="0" applyAlignment="0" applyProtection="0"/>
    <xf numFmtId="211" fontId="85" fillId="37" borderId="140">
      <alignment horizontal="center"/>
      <protection locked="0"/>
    </xf>
    <xf numFmtId="0" fontId="9" fillId="14" borderId="115" applyNumberFormat="0" applyProtection="0">
      <alignment horizontal="left" vertical="center" indent="1"/>
    </xf>
    <xf numFmtId="0" fontId="97" fillId="0" borderId="139">
      <alignment horizontal="left" vertical="center"/>
    </xf>
    <xf numFmtId="4" fontId="72" fillId="12" borderId="115" applyNumberFormat="0" applyProtection="0">
      <alignment vertical="center"/>
    </xf>
    <xf numFmtId="4" fontId="70" fillId="25" borderId="115" applyNumberFormat="0" applyProtection="0">
      <alignment vertical="center"/>
    </xf>
    <xf numFmtId="0" fontId="9" fillId="31" borderId="115" applyNumberFormat="0" applyProtection="0">
      <alignment horizontal="left" vertical="center" indent="1"/>
    </xf>
    <xf numFmtId="4" fontId="74" fillId="31" borderId="115" applyNumberFormat="0" applyProtection="0">
      <alignment horizontal="right" vertical="center"/>
    </xf>
    <xf numFmtId="181" fontId="83" fillId="37" borderId="140">
      <protection locked="0"/>
    </xf>
    <xf numFmtId="4" fontId="72" fillId="10" borderId="115" applyNumberFormat="0" applyProtection="0">
      <alignment horizontal="right" vertical="center"/>
    </xf>
    <xf numFmtId="0" fontId="97" fillId="0" borderId="139">
      <alignment horizontal="left" vertical="center"/>
    </xf>
    <xf numFmtId="4" fontId="70" fillId="25" borderId="115" applyNumberFormat="0" applyProtection="0">
      <alignment horizontal="left" vertical="center" indent="1"/>
    </xf>
    <xf numFmtId="0" fontId="9" fillId="48" borderId="136" applyNumberFormat="0" applyAlignment="0" applyProtection="0"/>
    <xf numFmtId="4" fontId="74"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0" fontId="97" fillId="0" borderId="139">
      <alignment horizontal="left" vertical="center"/>
    </xf>
    <xf numFmtId="0" fontId="9" fillId="40" borderId="135" applyNumberFormat="0" applyFont="0" applyBorder="0" applyAlignment="0" applyProtection="0"/>
    <xf numFmtId="181" fontId="83" fillId="37" borderId="140">
      <protection locked="0"/>
    </xf>
    <xf numFmtId="211" fontId="85" fillId="37" borderId="140">
      <alignment horizontal="center"/>
      <protection locked="0"/>
    </xf>
    <xf numFmtId="40" fontId="92" fillId="40" borderId="140">
      <alignment vertical="center"/>
    </xf>
    <xf numFmtId="4" fontId="72" fillId="12" borderId="115" applyNumberFormat="0" applyProtection="0">
      <alignmen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0" fontId="9" fillId="16" borderId="115" applyNumberFormat="0" applyProtection="0">
      <alignment horizontal="left" vertical="center" indent="1"/>
    </xf>
    <xf numFmtId="0" fontId="9" fillId="40" borderId="135" applyNumberFormat="0" applyFont="0" applyBorder="0" applyAlignment="0" applyProtection="0"/>
    <xf numFmtId="4" fontId="72" fillId="10" borderId="115" applyNumberFormat="0" applyProtection="0">
      <alignment horizontal="right" vertical="center"/>
    </xf>
    <xf numFmtId="4" fontId="72" fillId="10" borderId="115" applyNumberFormat="0" applyProtection="0">
      <alignment horizontal="right" vertical="center"/>
    </xf>
    <xf numFmtId="4" fontId="72" fillId="12" borderId="115" applyNumberFormat="0" applyProtection="0">
      <alignment vertical="center"/>
    </xf>
    <xf numFmtId="4" fontId="70" fillId="25" borderId="115" applyNumberFormat="0" applyProtection="0">
      <alignment vertical="center"/>
    </xf>
    <xf numFmtId="0" fontId="9" fillId="48" borderId="136" applyNumberFormat="0" applyAlignment="0" applyProtection="0"/>
    <xf numFmtId="40" fontId="92" fillId="40" borderId="140">
      <alignment vertical="center"/>
    </xf>
    <xf numFmtId="4" fontId="72" fillId="31" borderId="115" applyNumberFormat="0" applyProtection="0">
      <alignment horizontal="right" vertical="center"/>
    </xf>
    <xf numFmtId="4" fontId="72" fillId="35" borderId="115" applyNumberFormat="0" applyProtection="0">
      <alignment horizontal="left" vertical="center" indent="1"/>
    </xf>
    <xf numFmtId="40" fontId="92" fillId="40" borderId="140">
      <alignment vertical="center"/>
    </xf>
    <xf numFmtId="0" fontId="9" fillId="13" borderId="140" applyNumberFormat="0">
      <protection locked="0"/>
    </xf>
    <xf numFmtId="49" fontId="98" fillId="38" borderId="140" applyProtection="0">
      <alignment horizontal="left" indent="1"/>
      <protection locked="0"/>
    </xf>
    <xf numFmtId="0" fontId="9" fillId="10" borderId="115" applyNumberFormat="0" applyProtection="0">
      <alignment horizontal="left" vertical="center" indent="1"/>
    </xf>
    <xf numFmtId="0" fontId="9" fillId="14" borderId="115" applyNumberFormat="0" applyProtection="0">
      <alignment horizontal="left" vertical="center" indent="1"/>
    </xf>
    <xf numFmtId="4" fontId="72" fillId="27" borderId="115" applyNumberFormat="0" applyProtection="0">
      <alignment horizontal="right" vertical="center"/>
    </xf>
    <xf numFmtId="4" fontId="72" fillId="31"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0" fontId="72" fillId="12" borderId="115" applyNumberFormat="0" applyProtection="0">
      <alignment horizontal="left" vertical="top" indent="1"/>
    </xf>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48" borderId="136" applyNumberFormat="0" applyAlignment="0" applyProtection="0"/>
    <xf numFmtId="0" fontId="9" fillId="40" borderId="135" applyNumberFormat="0" applyFon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 fontId="72" fillId="10" borderId="115" applyNumberFormat="0" applyProtection="0">
      <alignment horizontal="right" vertical="center"/>
    </xf>
    <xf numFmtId="10" fontId="79" fillId="40" borderId="140" applyNumberFormat="0" applyBorder="0" applyAlignment="0" applyProtection="0"/>
    <xf numFmtId="49" fontId="98" fillId="38" borderId="140" applyProtection="0">
      <alignment horizontal="left" indent="1"/>
      <protection locked="0"/>
    </xf>
    <xf numFmtId="4" fontId="74" fillId="31" borderId="115" applyNumberFormat="0" applyProtection="0">
      <alignment horizontal="right" vertical="center"/>
    </xf>
    <xf numFmtId="40" fontId="92" fillId="40" borderId="140">
      <alignment vertical="center"/>
    </xf>
    <xf numFmtId="0" fontId="9" fillId="14" borderId="115" applyNumberFormat="0" applyProtection="0">
      <alignment horizontal="left" vertical="center" indent="1"/>
    </xf>
    <xf numFmtId="211" fontId="85" fillId="37" borderId="140">
      <alignment horizontal="center"/>
      <protection locked="0"/>
    </xf>
    <xf numFmtId="40" fontId="92" fillId="40" borderId="140">
      <alignment vertical="center"/>
    </xf>
    <xf numFmtId="181" fontId="83" fillId="37" borderId="140">
      <protection locked="0"/>
    </xf>
    <xf numFmtId="4" fontId="72" fillId="12" borderId="115" applyNumberFormat="0" applyProtection="0">
      <alignment vertical="center"/>
    </xf>
    <xf numFmtId="4" fontId="72" fillId="17" borderId="115" applyNumberFormat="0" applyProtection="0">
      <alignment horizontal="right" vertical="center"/>
    </xf>
    <xf numFmtId="181" fontId="83" fillId="37" borderId="140">
      <protection locked="0"/>
    </xf>
    <xf numFmtId="10" fontId="79" fillId="40" borderId="140" applyNumberFormat="0" applyBorder="0" applyAlignment="0" applyProtection="0"/>
    <xf numFmtId="0" fontId="70" fillId="25" borderId="115" applyNumberFormat="0" applyProtection="0">
      <alignment horizontal="left" vertical="top" indent="1"/>
    </xf>
    <xf numFmtId="0" fontId="9" fillId="16" borderId="115" applyNumberFormat="0" applyProtection="0">
      <alignment horizontal="left" vertical="top" indent="1"/>
    </xf>
    <xf numFmtId="0" fontId="9" fillId="10" borderId="115" applyNumberFormat="0" applyProtection="0">
      <alignment horizontal="left" vertical="top" indent="1"/>
    </xf>
    <xf numFmtId="0" fontId="9" fillId="16" borderId="115" applyNumberFormat="0" applyProtection="0">
      <alignment horizontal="left" vertical="top" indent="1"/>
    </xf>
    <xf numFmtId="4" fontId="74" fillId="31" borderId="115" applyNumberFormat="0" applyProtection="0">
      <alignment horizontal="right" vertical="center"/>
    </xf>
    <xf numFmtId="49" fontId="98" fillId="38" borderId="140" applyProtection="0">
      <alignment horizontal="left" indent="1"/>
      <protection locked="0"/>
    </xf>
    <xf numFmtId="40" fontId="92" fillId="19" borderId="112">
      <alignment vertical="center"/>
    </xf>
    <xf numFmtId="10" fontId="79" fillId="40" borderId="140" applyNumberFormat="0" applyBorder="0" applyAlignment="0" applyProtection="0"/>
    <xf numFmtId="0" fontId="9" fillId="14" borderId="115" applyNumberFormat="0" applyProtection="0">
      <alignment horizontal="left" vertical="center" indent="1"/>
    </xf>
    <xf numFmtId="4" fontId="72" fillId="12" borderId="115" applyNumberFormat="0" applyProtection="0">
      <alignment horizontal="left" vertical="center" indent="1"/>
    </xf>
    <xf numFmtId="49" fontId="98" fillId="38" borderId="140" applyProtection="0">
      <alignment horizontal="left" indent="1"/>
      <protection locked="0"/>
    </xf>
    <xf numFmtId="4" fontId="72" fillId="24" borderId="115" applyNumberFormat="0" applyProtection="0">
      <alignment horizontal="right" vertical="center"/>
    </xf>
    <xf numFmtId="4" fontId="70" fillId="25" borderId="115" applyNumberFormat="0" applyProtection="0">
      <alignment horizontal="left" vertical="center" indent="1"/>
    </xf>
    <xf numFmtId="0" fontId="9" fillId="40" borderId="135" applyNumberFormat="0" applyFont="0" applyBorder="0" applyAlignment="0" applyProtection="0"/>
    <xf numFmtId="4" fontId="76" fillId="31" borderId="115" applyNumberFormat="0" applyProtection="0">
      <alignment horizontal="right" vertical="center"/>
    </xf>
    <xf numFmtId="4" fontId="72" fillId="10" borderId="115" applyNumberFormat="0" applyProtection="0">
      <alignment horizontal="right" vertical="center"/>
    </xf>
    <xf numFmtId="4" fontId="74" fillId="31" borderId="115" applyNumberFormat="0" applyProtection="0">
      <alignment horizontal="right" vertical="center"/>
    </xf>
    <xf numFmtId="4" fontId="72" fillId="31" borderId="115" applyNumberFormat="0" applyProtection="0">
      <alignment horizontal="right" vertical="center"/>
    </xf>
    <xf numFmtId="4" fontId="72" fillId="12" borderId="115" applyNumberFormat="0" applyProtection="0">
      <alignment vertical="center"/>
    </xf>
    <xf numFmtId="4" fontId="70" fillId="25" borderId="115" applyNumberFormat="0" applyProtection="0">
      <alignment vertical="center"/>
    </xf>
    <xf numFmtId="0" fontId="9" fillId="40" borderId="135" applyNumberFormat="0" applyFont="0" applyBorder="0" applyAlignment="0" applyProtection="0"/>
    <xf numFmtId="0" fontId="9" fillId="16" borderId="115" applyNumberFormat="0" applyProtection="0">
      <alignment horizontal="left" vertical="center" indent="1"/>
    </xf>
    <xf numFmtId="0" fontId="72" fillId="12" borderId="115" applyNumberFormat="0" applyProtection="0">
      <alignment horizontal="left" vertical="top" indent="1"/>
    </xf>
    <xf numFmtId="4" fontId="72" fillId="24" borderId="115" applyNumberFormat="0" applyProtection="0">
      <alignment horizontal="right" vertical="center"/>
    </xf>
    <xf numFmtId="4" fontId="76" fillId="31" borderId="115" applyNumberFormat="0" applyProtection="0">
      <alignment horizontal="right" vertical="center"/>
    </xf>
    <xf numFmtId="10" fontId="79" fillId="40" borderId="140" applyNumberFormat="0" applyBorder="0" applyAlignment="0" applyProtection="0"/>
    <xf numFmtId="0" fontId="9" fillId="16" borderId="115" applyNumberFormat="0" applyProtection="0">
      <alignment horizontal="left" vertical="top" indent="1"/>
    </xf>
    <xf numFmtId="40" fontId="92" fillId="40" borderId="140">
      <alignment vertical="center"/>
    </xf>
    <xf numFmtId="10" fontId="79" fillId="40" borderId="140" applyNumberFormat="0" applyBorder="0" applyAlignment="0" applyProtection="0"/>
    <xf numFmtId="4" fontId="72" fillId="31" borderId="115" applyNumberFormat="0" applyProtection="0">
      <alignment horizontal="right" vertical="center"/>
    </xf>
    <xf numFmtId="10" fontId="79" fillId="40" borderId="140" applyNumberForma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49" fontId="98" fillId="37" borderId="140" applyProtection="0">
      <alignment horizontal="left" indent="1"/>
      <protection locked="0"/>
    </xf>
    <xf numFmtId="0" fontId="72" fillId="12" borderId="115" applyNumberFormat="0" applyProtection="0">
      <alignment horizontal="left" vertical="top" indent="1"/>
    </xf>
    <xf numFmtId="211" fontId="85" fillId="37" borderId="140">
      <alignment horizontal="center"/>
      <protection locked="0"/>
    </xf>
    <xf numFmtId="4" fontId="72" fillId="11" borderId="115" applyNumberFormat="0" applyProtection="0">
      <alignment horizontal="right" vertical="center"/>
    </xf>
    <xf numFmtId="0" fontId="9" fillId="16" borderId="115" applyNumberFormat="0" applyProtection="0">
      <alignment horizontal="left" vertical="top" indent="1"/>
    </xf>
    <xf numFmtId="0" fontId="9" fillId="16" borderId="115" applyNumberFormat="0" applyProtection="0">
      <alignment horizontal="left" vertical="center" indent="1"/>
    </xf>
    <xf numFmtId="0" fontId="72" fillId="12" borderId="115" applyNumberFormat="0" applyProtection="0">
      <alignment horizontal="left" vertical="top" indent="1"/>
    </xf>
    <xf numFmtId="0" fontId="9" fillId="10" borderId="115" applyNumberFormat="0" applyProtection="0">
      <alignment horizontal="left" vertical="center" indent="1"/>
    </xf>
    <xf numFmtId="0" fontId="97" fillId="0" borderId="139">
      <alignment horizontal="left" vertical="center"/>
    </xf>
    <xf numFmtId="0" fontId="9" fillId="40" borderId="135" applyNumberFormat="0" applyFont="0" applyBorder="0" applyAlignment="0" applyProtection="0"/>
    <xf numFmtId="0" fontId="9" fillId="14" borderId="115" applyNumberFormat="0" applyProtection="0">
      <alignment horizontal="left" vertical="center" indent="1"/>
    </xf>
    <xf numFmtId="0" fontId="9" fillId="31" borderId="115" applyNumberFormat="0" applyProtection="0">
      <alignment horizontal="left" vertical="top" indent="1"/>
    </xf>
    <xf numFmtId="4" fontId="72" fillId="10" borderId="115" applyNumberFormat="0" applyProtection="0">
      <alignment horizontal="right" vertical="center"/>
    </xf>
    <xf numFmtId="0" fontId="9" fillId="16" borderId="115" applyNumberFormat="0" applyProtection="0">
      <alignment horizontal="left" vertical="top" indent="1"/>
    </xf>
    <xf numFmtId="40" fontId="92" fillId="40" borderId="140">
      <alignment vertical="center"/>
    </xf>
    <xf numFmtId="10" fontId="79" fillId="40" borderId="140" applyNumberFormat="0" applyBorder="0" applyAlignment="0" applyProtection="0"/>
    <xf numFmtId="49" fontId="98" fillId="38" borderId="140" applyProtection="0">
      <alignment horizontal="left" indent="1"/>
      <protection locked="0"/>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4" fontId="74" fillId="12" borderId="115" applyNumberFormat="0" applyProtection="0">
      <alignment vertical="center"/>
    </xf>
    <xf numFmtId="4" fontId="70" fillId="25" borderId="115" applyNumberFormat="0" applyProtection="0">
      <alignment vertical="center"/>
    </xf>
    <xf numFmtId="0" fontId="9" fillId="16" borderId="115" applyNumberFormat="0" applyProtection="0">
      <alignment horizontal="left" vertical="top" indent="1"/>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4" fontId="72" fillId="31" borderId="115" applyNumberFormat="0" applyProtection="0">
      <alignment horizontal="right" vertical="center"/>
    </xf>
    <xf numFmtId="211" fontId="85" fillId="37" borderId="140">
      <alignment horizontal="center"/>
      <protection locked="0"/>
    </xf>
    <xf numFmtId="0" fontId="9" fillId="40" borderId="135" applyNumberFormat="0" applyFont="0" applyBorder="0" applyAlignment="0" applyProtection="0"/>
    <xf numFmtId="0" fontId="9" fillId="40" borderId="135" applyNumberFormat="0" applyFont="0" applyBorder="0" applyAlignment="0" applyProtection="0"/>
    <xf numFmtId="40" fontId="92" fillId="40" borderId="140">
      <alignment vertical="center"/>
    </xf>
    <xf numFmtId="4" fontId="76" fillId="31" borderId="115" applyNumberFormat="0" applyProtection="0">
      <alignment horizontal="right" vertical="center"/>
    </xf>
    <xf numFmtId="4" fontId="72" fillId="15" borderId="115" applyNumberFormat="0" applyProtection="0">
      <alignment horizontal="right" vertical="center"/>
    </xf>
    <xf numFmtId="40" fontId="92" fillId="40" borderId="140">
      <alignment vertical="center"/>
    </xf>
    <xf numFmtId="0" fontId="9" fillId="0" borderId="139" applyFont="0" applyFill="0" applyBorder="0" applyAlignment="0" applyProtection="0"/>
    <xf numFmtId="40" fontId="92" fillId="40" borderId="140">
      <alignment vertical="center"/>
    </xf>
    <xf numFmtId="10" fontId="79" fillId="40" borderId="140" applyNumberFormat="0" applyBorder="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0" fontId="9" fillId="16" borderId="115" applyNumberFormat="0" applyProtection="0">
      <alignment horizontal="left" vertical="top" indent="1"/>
    </xf>
    <xf numFmtId="0" fontId="9" fillId="16" borderId="115" applyNumberFormat="0" applyProtection="0">
      <alignment horizontal="left" vertical="center" indent="1"/>
    </xf>
    <xf numFmtId="4" fontId="72" fillId="27" borderId="115" applyNumberFormat="0" applyProtection="0">
      <alignment horizontal="righ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10" fontId="79" fillId="40" borderId="140" applyNumberFormat="0" applyBorder="0" applyAlignment="0" applyProtection="0"/>
    <xf numFmtId="211" fontId="85" fillId="37" borderId="140">
      <alignment horizontal="center"/>
      <protection locked="0"/>
    </xf>
    <xf numFmtId="0" fontId="9" fillId="40" borderId="135" applyNumberFormat="0" applyFont="0" applyBorder="0" applyAlignment="0" applyProtection="0"/>
    <xf numFmtId="4" fontId="72" fillId="31" borderId="115" applyNumberFormat="0" applyProtection="0">
      <alignment horizontal="right" vertical="center"/>
    </xf>
    <xf numFmtId="0" fontId="9" fillId="16" borderId="115" applyNumberFormat="0" applyProtection="0">
      <alignment horizontal="left" vertical="top" indent="1"/>
    </xf>
    <xf numFmtId="0" fontId="9" fillId="40" borderId="135" applyNumberFormat="0" applyFont="0" applyBorder="0" applyAlignment="0" applyProtection="0"/>
    <xf numFmtId="49" fontId="98" fillId="37" borderId="140" applyProtection="0">
      <alignment horizontal="left" indent="1"/>
      <protection locked="0"/>
    </xf>
    <xf numFmtId="4" fontId="72" fillId="26" borderId="115" applyNumberFormat="0" applyProtection="0">
      <alignment horizontal="right" vertical="center"/>
    </xf>
    <xf numFmtId="0" fontId="9" fillId="31" borderId="115" applyNumberFormat="0" applyProtection="0">
      <alignment horizontal="left" vertical="center" indent="1"/>
    </xf>
    <xf numFmtId="4" fontId="72" fillId="28" borderId="115" applyNumberFormat="0" applyProtection="0">
      <alignment horizontal="right" vertical="center"/>
    </xf>
    <xf numFmtId="10" fontId="79" fillId="40" borderId="140" applyNumberFormat="0" applyBorder="0" applyAlignment="0" applyProtection="0"/>
    <xf numFmtId="181" fontId="83" fillId="37" borderId="140">
      <protection locked="0"/>
    </xf>
    <xf numFmtId="10" fontId="79" fillId="40" borderId="140" applyNumberFormat="0" applyBorder="0" applyAlignment="0" applyProtection="0"/>
    <xf numFmtId="10" fontId="79" fillId="40" borderId="140" applyNumberFormat="0" applyBorder="0" applyAlignment="0" applyProtection="0"/>
    <xf numFmtId="0" fontId="9" fillId="40" borderId="135" applyNumberFormat="0" applyFont="0" applyBorder="0" applyAlignment="0" applyProtection="0"/>
    <xf numFmtId="0" fontId="9" fillId="16" borderId="115" applyNumberFormat="0" applyProtection="0">
      <alignment horizontal="left" vertical="top" indent="1"/>
    </xf>
    <xf numFmtId="4" fontId="72" fillId="11" borderId="115" applyNumberFormat="0" applyProtection="0">
      <alignment horizontal="right" vertical="center"/>
    </xf>
    <xf numFmtId="4" fontId="72" fillId="12" borderId="115" applyNumberFormat="0" applyProtection="0">
      <alignment vertical="center"/>
    </xf>
    <xf numFmtId="49" fontId="98" fillId="38" borderId="140" applyProtection="0">
      <alignment horizontal="left" indent="1"/>
      <protection locked="0"/>
    </xf>
    <xf numFmtId="211" fontId="85" fillId="37" borderId="140">
      <alignment horizontal="center"/>
      <protection locked="0"/>
    </xf>
    <xf numFmtId="0" fontId="9" fillId="31" borderId="115" applyNumberFormat="0" applyProtection="0">
      <alignment horizontal="left" vertical="center" indent="1"/>
    </xf>
    <xf numFmtId="10" fontId="79" fillId="40" borderId="140" applyNumberFormat="0" applyBorder="0" applyAlignment="0" applyProtection="0"/>
    <xf numFmtId="0" fontId="9" fillId="10" borderId="115" applyNumberFormat="0" applyProtection="0">
      <alignment horizontal="left" vertical="top" indent="1"/>
    </xf>
    <xf numFmtId="0" fontId="9" fillId="31" borderId="115" applyNumberFormat="0" applyProtection="0">
      <alignment horizontal="left" vertical="center" indent="1"/>
    </xf>
    <xf numFmtId="0" fontId="9" fillId="16" borderId="115" applyNumberFormat="0" applyProtection="0">
      <alignment horizontal="left" vertical="top" indent="1"/>
    </xf>
    <xf numFmtId="10" fontId="79" fillId="40" borderId="140" applyNumberFormat="0" applyBorder="0" applyAlignment="0" applyProtection="0"/>
    <xf numFmtId="4" fontId="72" fillId="17" borderId="115" applyNumberFormat="0" applyProtection="0">
      <alignment horizontal="right" vertical="center"/>
    </xf>
    <xf numFmtId="0" fontId="9" fillId="10" borderId="115" applyNumberFormat="0" applyProtection="0">
      <alignment horizontal="left" vertical="center" indent="1"/>
    </xf>
    <xf numFmtId="0" fontId="9" fillId="16" borderId="115" applyNumberFormat="0" applyProtection="0">
      <alignment horizontal="left" vertical="top" indent="1"/>
    </xf>
    <xf numFmtId="4" fontId="72" fillId="28" borderId="115" applyNumberFormat="0" applyProtection="0">
      <alignment horizontal="right" vertical="center"/>
    </xf>
    <xf numFmtId="49" fontId="98" fillId="38" borderId="140" applyProtection="0">
      <alignment horizontal="left" indent="1"/>
      <protection locked="0"/>
    </xf>
    <xf numFmtId="49" fontId="98" fillId="37" borderId="140" applyProtection="0">
      <alignment horizontal="left" indent="1"/>
      <protection locked="0"/>
    </xf>
    <xf numFmtId="0" fontId="9" fillId="10" borderId="115" applyNumberFormat="0" applyProtection="0">
      <alignment horizontal="left" vertical="center" indent="1"/>
    </xf>
    <xf numFmtId="10" fontId="79" fillId="40" borderId="140" applyNumberFormat="0" applyBorder="0" applyAlignment="0" applyProtection="0"/>
    <xf numFmtId="0" fontId="9" fillId="16" borderId="115" applyNumberFormat="0" applyProtection="0">
      <alignment horizontal="left" vertical="center" indent="1"/>
    </xf>
    <xf numFmtId="4" fontId="72" fillId="12" borderId="115" applyNumberFormat="0" applyProtection="0">
      <alignment vertical="center"/>
    </xf>
    <xf numFmtId="4" fontId="72" fillId="23" borderId="115" applyNumberFormat="0" applyProtection="0">
      <alignment horizontal="right" vertical="center"/>
    </xf>
    <xf numFmtId="4" fontId="72" fillId="35" borderId="115" applyNumberFormat="0" applyProtection="0">
      <alignment horizontal="left" vertical="center" indent="1"/>
    </xf>
    <xf numFmtId="4" fontId="70" fillId="25" borderId="115" applyNumberFormat="0" applyProtection="0">
      <alignment vertical="center"/>
    </xf>
    <xf numFmtId="0" fontId="9" fillId="31" borderId="115" applyNumberFormat="0" applyProtection="0">
      <alignment horizontal="left" vertical="center" indent="1"/>
    </xf>
    <xf numFmtId="40" fontId="92" fillId="40" borderId="140">
      <alignment vertical="center"/>
    </xf>
    <xf numFmtId="10" fontId="79" fillId="40" borderId="140" applyNumberFormat="0" applyBorder="0" applyAlignment="0" applyProtection="0"/>
    <xf numFmtId="49" fontId="98" fillId="38" borderId="140" applyProtection="0">
      <alignment horizontal="left" indent="1"/>
      <protection locked="0"/>
    </xf>
    <xf numFmtId="0" fontId="9" fillId="16" borderId="115" applyNumberFormat="0" applyProtection="0">
      <alignment horizontal="left" vertical="top" indent="1"/>
    </xf>
    <xf numFmtId="4" fontId="72" fillId="17" borderId="115" applyNumberFormat="0" applyProtection="0">
      <alignment horizontal="right" vertical="center"/>
    </xf>
    <xf numFmtId="10" fontId="79" fillId="40" borderId="140" applyNumberFormat="0" applyBorder="0" applyAlignment="0" applyProtection="0"/>
    <xf numFmtId="4" fontId="72" fillId="10" borderId="115" applyNumberFormat="0" applyProtection="0">
      <alignment horizontal="right" vertical="center"/>
    </xf>
    <xf numFmtId="211" fontId="85" fillId="37" borderId="140">
      <alignment horizontal="center"/>
      <protection locked="0"/>
    </xf>
    <xf numFmtId="4" fontId="74" fillId="31" borderId="115" applyNumberFormat="0" applyProtection="0">
      <alignment horizontal="right" vertical="center"/>
    </xf>
    <xf numFmtId="0" fontId="70" fillId="25" borderId="115" applyNumberFormat="0" applyProtection="0">
      <alignment horizontal="left" vertical="top" indent="1"/>
    </xf>
    <xf numFmtId="4" fontId="72" fillId="31" borderId="115" applyNumberFormat="0" applyProtection="0">
      <alignment horizontal="right" vertical="center"/>
    </xf>
    <xf numFmtId="0" fontId="9" fillId="31" borderId="115" applyNumberFormat="0" applyProtection="0">
      <alignment horizontal="left" vertical="center" indent="1"/>
    </xf>
    <xf numFmtId="10" fontId="79" fillId="40" borderId="140" applyNumberFormat="0" applyBorder="0" applyAlignment="0" applyProtection="0"/>
    <xf numFmtId="0" fontId="9" fillId="14" borderId="115" applyNumberFormat="0" applyProtection="0">
      <alignment horizontal="left" vertical="center" indent="1"/>
    </xf>
    <xf numFmtId="4" fontId="72" fillId="31" borderId="115" applyNumberFormat="0" applyProtection="0">
      <alignment horizontal="right" vertical="center"/>
    </xf>
    <xf numFmtId="10" fontId="79" fillId="40" borderId="140" applyNumberFormat="0" applyBorder="0" applyAlignment="0" applyProtection="0"/>
    <xf numFmtId="10" fontId="79" fillId="40" borderId="140" applyNumberFormat="0" applyBorder="0" applyAlignment="0" applyProtection="0"/>
    <xf numFmtId="211" fontId="85" fillId="37" borderId="140">
      <alignment horizontal="center"/>
      <protection locked="0"/>
    </xf>
    <xf numFmtId="0" fontId="9" fillId="16"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4" fontId="72" fillId="17"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0" fontId="9" fillId="40" borderId="135" applyNumberFormat="0" applyFont="0" applyBorder="0" applyAlignment="0" applyProtection="0"/>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31" borderId="115" applyNumberFormat="0" applyProtection="0">
      <alignment horizontal="right" vertical="center"/>
    </xf>
    <xf numFmtId="181" fontId="83" fillId="37" borderId="140">
      <protection locked="0"/>
    </xf>
    <xf numFmtId="4" fontId="72" fillId="10" borderId="115" applyNumberFormat="0" applyProtection="0">
      <alignment horizontal="right" vertical="center"/>
    </xf>
    <xf numFmtId="0" fontId="97" fillId="0" borderId="139">
      <alignment horizontal="left" vertical="center"/>
    </xf>
    <xf numFmtId="49" fontId="98" fillId="37" borderId="140" applyProtection="0">
      <alignment horizontal="left" indent="1"/>
      <protection locked="0"/>
    </xf>
    <xf numFmtId="0" fontId="9" fillId="40" borderId="135" applyNumberFormat="0" applyFont="0" applyBorder="0" applyAlignment="0" applyProtection="0"/>
    <xf numFmtId="0" fontId="72" fillId="10" borderId="115" applyNumberFormat="0" applyProtection="0">
      <alignment horizontal="left" vertical="top" indent="1"/>
    </xf>
    <xf numFmtId="0" fontId="9" fillId="48" borderId="136" applyNumberFormat="0" applyAlignment="0" applyProtection="0"/>
    <xf numFmtId="4" fontId="72" fillId="10" borderId="115" applyNumberFormat="0" applyProtection="0">
      <alignment horizontal="right" vertical="center"/>
    </xf>
    <xf numFmtId="0" fontId="9" fillId="48" borderId="136" applyNumberFormat="0" applyAlignment="0" applyProtection="0"/>
    <xf numFmtId="0" fontId="9" fillId="10" borderId="115" applyNumberFormat="0" applyProtection="0">
      <alignment horizontal="left" vertical="center" indent="1"/>
    </xf>
    <xf numFmtId="49" fontId="98" fillId="37" borderId="140" applyProtection="0">
      <alignment horizontal="left" indent="1"/>
      <protection locked="0"/>
    </xf>
    <xf numFmtId="4" fontId="72" fillId="10" borderId="115" applyNumberFormat="0" applyProtection="0">
      <alignment horizontal="right" vertical="center"/>
    </xf>
    <xf numFmtId="0" fontId="9" fillId="14" borderId="115" applyNumberFormat="0" applyProtection="0">
      <alignment horizontal="left" vertical="top" indent="1"/>
    </xf>
    <xf numFmtId="4" fontId="74" fillId="12" borderId="115" applyNumberFormat="0" applyProtection="0">
      <alignment vertical="center"/>
    </xf>
    <xf numFmtId="10" fontId="79" fillId="40" borderId="140" applyNumberFormat="0" applyBorder="0" applyAlignment="0" applyProtection="0"/>
    <xf numFmtId="40" fontId="92" fillId="40" borderId="140">
      <alignment vertical="center"/>
    </xf>
    <xf numFmtId="4" fontId="72" fillId="35" borderId="115" applyNumberFormat="0" applyProtection="0">
      <alignment horizontal="left" vertical="center" indent="1"/>
    </xf>
    <xf numFmtId="10" fontId="79" fillId="40" borderId="140" applyNumberFormat="0" applyBorder="0" applyAlignment="0" applyProtection="0"/>
    <xf numFmtId="0" fontId="72" fillId="12" borderId="115" applyNumberFormat="0" applyProtection="0">
      <alignment horizontal="left" vertical="top" indent="1"/>
    </xf>
    <xf numFmtId="0" fontId="9" fillId="16" borderId="115" applyNumberFormat="0" applyProtection="0">
      <alignment horizontal="left" vertical="top" indent="1"/>
    </xf>
    <xf numFmtId="40" fontId="92" fillId="40" borderId="140">
      <alignmen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 fillId="48" borderId="136" applyNumberFormat="0" applyAlignment="0" applyProtection="0"/>
    <xf numFmtId="211" fontId="85" fillId="37" borderId="140">
      <alignment horizontal="center"/>
      <protection locked="0"/>
    </xf>
    <xf numFmtId="0" fontId="9" fillId="16" borderId="115" applyNumberFormat="0" applyProtection="0">
      <alignment horizontal="left" vertical="center" indent="1"/>
    </xf>
    <xf numFmtId="181" fontId="83" fillId="37" borderId="140">
      <protection locked="0"/>
    </xf>
    <xf numFmtId="0" fontId="9" fillId="31" borderId="115" applyNumberFormat="0" applyProtection="0">
      <alignment horizontal="left" vertical="center" indent="1"/>
    </xf>
    <xf numFmtId="0" fontId="9" fillId="0" borderId="139" applyFont="0" applyFill="0" applyBorder="0" applyAlignment="0" applyProtection="0"/>
    <xf numFmtId="0" fontId="9" fillId="40" borderId="135" applyNumberFormat="0" applyFont="0" applyBorder="0" applyAlignment="0" applyProtection="0"/>
    <xf numFmtId="4" fontId="72" fillId="12"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49" fontId="98" fillId="37" borderId="140" applyProtection="0">
      <alignment horizontal="left" indent="1"/>
      <protection locked="0"/>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10" fontId="79" fillId="40" borderId="140" applyNumberFormat="0" applyBorder="0" applyAlignment="0" applyProtection="0"/>
    <xf numFmtId="10" fontId="79" fillId="40" borderId="140" applyNumberFormat="0" applyBorder="0" applyAlignment="0" applyProtection="0"/>
    <xf numFmtId="10" fontId="79" fillId="40" borderId="140" applyNumberFormat="0" applyBorder="0" applyAlignment="0" applyProtection="0"/>
    <xf numFmtId="4" fontId="72" fillId="31" borderId="115" applyNumberFormat="0" applyProtection="0">
      <alignment horizontal="right" vertical="center"/>
    </xf>
    <xf numFmtId="0" fontId="9" fillId="48" borderId="136" applyNumberFormat="0" applyAlignment="0" applyProtection="0"/>
    <xf numFmtId="0" fontId="9" fillId="16" borderId="115" applyNumberFormat="0" applyProtection="0">
      <alignment horizontal="left" vertical="top" indent="1"/>
    </xf>
    <xf numFmtId="0" fontId="9" fillId="14" borderId="115" applyNumberFormat="0" applyProtection="0">
      <alignment horizontal="left" vertical="center" indent="1"/>
    </xf>
    <xf numFmtId="211" fontId="85" fillId="37" borderId="140">
      <alignment horizontal="center"/>
      <protection locked="0"/>
    </xf>
    <xf numFmtId="0" fontId="9" fillId="31" borderId="115" applyNumberFormat="0" applyProtection="0">
      <alignment horizontal="left" vertical="center" indent="1"/>
    </xf>
    <xf numFmtId="4" fontId="74" fillId="31" borderId="115" applyNumberFormat="0" applyProtection="0">
      <alignment horizontal="right" vertical="center"/>
    </xf>
    <xf numFmtId="4" fontId="70" fillId="25" borderId="115" applyNumberFormat="0" applyProtection="0">
      <alignment horizontal="left" vertical="center" indent="1"/>
    </xf>
    <xf numFmtId="4" fontId="72" fillId="26" borderId="115" applyNumberFormat="0" applyProtection="0">
      <alignment horizontal="right" vertical="center"/>
    </xf>
    <xf numFmtId="0" fontId="9" fillId="48" borderId="136" applyNumberFormat="0" applyAlignment="0" applyProtection="0"/>
    <xf numFmtId="4" fontId="72" fillId="31" borderId="115" applyNumberFormat="0" applyProtection="0">
      <alignment horizontal="right" vertical="center"/>
    </xf>
    <xf numFmtId="0" fontId="72" fillId="10" borderId="115" applyNumberFormat="0" applyProtection="0">
      <alignment horizontal="left" vertical="top" indent="1"/>
    </xf>
    <xf numFmtId="0" fontId="9" fillId="40" borderId="135" applyNumberFormat="0" applyFont="0" applyBorder="0" applyAlignment="0" applyProtection="0"/>
    <xf numFmtId="0" fontId="9" fillId="14" borderId="115" applyNumberFormat="0" applyProtection="0">
      <alignment horizontal="left" vertical="center" indent="1"/>
    </xf>
    <xf numFmtId="181" fontId="83" fillId="37" borderId="140">
      <protection locked="0"/>
    </xf>
    <xf numFmtId="0" fontId="9" fillId="48" borderId="136" applyNumberFormat="0" applyAlignment="0" applyProtection="0"/>
    <xf numFmtId="4" fontId="72" fillId="31" borderId="115" applyNumberFormat="0" applyProtection="0">
      <alignment horizontal="right" vertical="center"/>
    </xf>
    <xf numFmtId="49" fontId="98" fillId="37" borderId="140" applyProtection="0">
      <alignment horizontal="left" indent="1"/>
      <protection locked="0"/>
    </xf>
    <xf numFmtId="4" fontId="74" fillId="31" borderId="115" applyNumberFormat="0" applyProtection="0">
      <alignment horizontal="right" vertical="center"/>
    </xf>
    <xf numFmtId="211" fontId="85" fillId="37" borderId="140">
      <alignment horizontal="center"/>
      <protection locked="0"/>
    </xf>
    <xf numFmtId="211" fontId="85" fillId="37" borderId="140">
      <alignment horizontal="center"/>
      <protection locked="0"/>
    </xf>
    <xf numFmtId="4" fontId="72" fillId="27"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4" fontId="72" fillId="10" borderId="115" applyNumberFormat="0" applyProtection="0">
      <alignment horizontal="right" vertical="center"/>
    </xf>
    <xf numFmtId="211" fontId="85" fillId="37" borderId="140">
      <alignment horizontal="center"/>
      <protection locked="0"/>
    </xf>
    <xf numFmtId="0" fontId="72" fillId="12" borderId="115" applyNumberFormat="0" applyProtection="0">
      <alignment horizontal="left" vertical="top" indent="1"/>
    </xf>
    <xf numFmtId="4" fontId="72" fillId="31" borderId="115" applyNumberFormat="0" applyProtection="0">
      <alignment horizontal="right" vertical="center"/>
    </xf>
    <xf numFmtId="0" fontId="9" fillId="48" borderId="136" applyNumberFormat="0" applyAlignment="0" applyProtection="0"/>
    <xf numFmtId="0" fontId="9" fillId="31" borderId="115" applyNumberFormat="0" applyProtection="0">
      <alignment horizontal="left" vertical="center" indent="1"/>
    </xf>
    <xf numFmtId="4" fontId="76" fillId="31" borderId="115" applyNumberFormat="0" applyProtection="0">
      <alignment horizontal="right" vertical="center"/>
    </xf>
    <xf numFmtId="40" fontId="92" fillId="40" borderId="140">
      <alignment vertical="center"/>
    </xf>
    <xf numFmtId="4" fontId="72" fillId="10" borderId="115" applyNumberFormat="0" applyProtection="0">
      <alignment horizontal="right" vertical="center"/>
    </xf>
    <xf numFmtId="0" fontId="97" fillId="0" borderId="139">
      <alignment horizontal="left" vertical="center"/>
    </xf>
    <xf numFmtId="49" fontId="98" fillId="37" borderId="140" applyProtection="0">
      <alignment horizontal="left" indent="1"/>
      <protection locked="0"/>
    </xf>
    <xf numFmtId="4" fontId="74" fillId="31" borderId="115" applyNumberFormat="0" applyProtection="0">
      <alignment horizontal="right" vertical="center"/>
    </xf>
    <xf numFmtId="4" fontId="72" fillId="29" borderId="115" applyNumberFormat="0" applyProtection="0">
      <alignment horizontal="right" vertical="center"/>
    </xf>
    <xf numFmtId="0" fontId="9" fillId="14" borderId="115" applyNumberFormat="0" applyProtection="0">
      <alignment horizontal="left" vertical="center" indent="1"/>
    </xf>
    <xf numFmtId="0" fontId="9" fillId="10"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9" fontId="98" fillId="38" borderId="140" applyProtection="0">
      <alignment horizontal="left" indent="1"/>
      <protection locked="0"/>
    </xf>
    <xf numFmtId="0" fontId="9" fillId="0" borderId="139" applyFont="0" applyFill="0" applyBorder="0" applyAlignment="0" applyProtection="0"/>
    <xf numFmtId="4" fontId="72" fillId="23" borderId="115" applyNumberFormat="0" applyProtection="0">
      <alignment horizontal="right" vertical="center"/>
    </xf>
    <xf numFmtId="4" fontId="72" fillId="11" borderId="115" applyNumberFormat="0" applyProtection="0">
      <alignment horizontal="right" vertical="center"/>
    </xf>
    <xf numFmtId="0" fontId="72" fillId="10" borderId="115" applyNumberFormat="0" applyProtection="0">
      <alignment horizontal="left" vertical="top" indent="1"/>
    </xf>
    <xf numFmtId="4" fontId="72" fillId="31" borderId="115" applyNumberFormat="0" applyProtection="0">
      <alignment horizontal="right" vertical="center"/>
    </xf>
    <xf numFmtId="0" fontId="9" fillId="14" borderId="115" applyNumberFormat="0" applyProtection="0">
      <alignment horizontal="left" vertical="center" indent="1"/>
    </xf>
    <xf numFmtId="49" fontId="98" fillId="37" borderId="140" applyProtection="0">
      <alignment horizontal="left" indent="1"/>
      <protection locked="0"/>
    </xf>
    <xf numFmtId="10" fontId="79" fillId="40" borderId="140" applyNumberFormat="0" applyBorder="0" applyAlignment="0" applyProtection="0"/>
    <xf numFmtId="49" fontId="98" fillId="38" borderId="140" applyProtection="0">
      <alignment horizontal="left" indent="1"/>
      <protection locked="0"/>
    </xf>
    <xf numFmtId="0" fontId="9" fillId="14" borderId="115" applyNumberFormat="0" applyProtection="0">
      <alignment horizontal="left" vertical="center" indent="1"/>
    </xf>
    <xf numFmtId="4" fontId="70" fillId="25" borderId="115" applyNumberFormat="0" applyProtection="0">
      <alignment horizontal="left" vertical="center" indent="1"/>
    </xf>
    <xf numFmtId="0" fontId="9" fillId="0" borderId="139" applyFont="0" applyFill="0" applyBorder="0" applyAlignment="0" applyProtection="0"/>
    <xf numFmtId="0" fontId="9" fillId="14" borderId="115" applyNumberFormat="0" applyProtection="0">
      <alignment horizontal="left" vertical="center" indent="1"/>
    </xf>
    <xf numFmtId="4" fontId="72" fillId="23" borderId="115" applyNumberFormat="0" applyProtection="0">
      <alignment horizontal="right" vertical="center"/>
    </xf>
    <xf numFmtId="0" fontId="9" fillId="14" borderId="115" applyNumberFormat="0" applyProtection="0">
      <alignment horizontal="left" vertical="center" indent="1"/>
    </xf>
    <xf numFmtId="4" fontId="72" fillId="24" borderId="115" applyNumberFormat="0" applyProtection="0">
      <alignment horizontal="right" vertical="center"/>
    </xf>
    <xf numFmtId="0" fontId="9" fillId="40" borderId="135" applyNumberFormat="0" applyFont="0" applyBorder="0" applyAlignment="0" applyProtection="0"/>
    <xf numFmtId="211" fontId="85" fillId="37" borderId="140">
      <alignment horizontal="center"/>
      <protection locked="0"/>
    </xf>
    <xf numFmtId="49" fontId="98" fillId="38" borderId="140" applyProtection="0">
      <alignment horizontal="left" indent="1"/>
      <protection locked="0"/>
    </xf>
    <xf numFmtId="4" fontId="72" fillId="10" borderId="115" applyNumberFormat="0" applyProtection="0">
      <alignment horizontal="right" vertical="center"/>
    </xf>
    <xf numFmtId="0" fontId="72" fillId="10" borderId="115" applyNumberFormat="0" applyProtection="0">
      <alignment horizontal="left" vertical="top" indent="1"/>
    </xf>
    <xf numFmtId="211" fontId="85" fillId="37" borderId="140">
      <alignment horizontal="center"/>
      <protection locked="0"/>
    </xf>
    <xf numFmtId="4" fontId="72" fillId="15" borderId="115" applyNumberFormat="0" applyProtection="0">
      <alignment horizontal="righ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0" fontId="9" fillId="16" borderId="115" applyNumberFormat="0" applyProtection="0">
      <alignment horizontal="left" vertical="top" indent="1"/>
    </xf>
    <xf numFmtId="10" fontId="79" fillId="40" borderId="140" applyNumberFormat="0" applyBorder="0" applyAlignment="0" applyProtection="0"/>
    <xf numFmtId="0" fontId="9" fillId="14" borderId="115" applyNumberFormat="0" applyProtection="0">
      <alignment horizontal="left" vertical="center" indent="1"/>
    </xf>
    <xf numFmtId="0" fontId="9" fillId="14" borderId="115" applyNumberFormat="0" applyProtection="0">
      <alignment horizontal="left" vertical="center" indent="1"/>
    </xf>
    <xf numFmtId="49" fontId="98" fillId="38" borderId="140" applyProtection="0">
      <alignment horizontal="left" indent="1"/>
      <protection locked="0"/>
    </xf>
    <xf numFmtId="0" fontId="9" fillId="48" borderId="136" applyNumberFormat="0" applyAlignment="0" applyProtection="0"/>
    <xf numFmtId="181" fontId="83" fillId="37" borderId="140">
      <protection locked="0"/>
    </xf>
    <xf numFmtId="10" fontId="79" fillId="40" borderId="140" applyNumberFormat="0" applyBorder="0" applyAlignment="0" applyProtection="0"/>
    <xf numFmtId="4" fontId="72" fillId="31" borderId="115" applyNumberFormat="0" applyProtection="0">
      <alignment horizontal="right" vertical="center"/>
    </xf>
    <xf numFmtId="4" fontId="72" fillId="24" borderId="115" applyNumberFormat="0" applyProtection="0">
      <alignment horizontal="right" vertical="center"/>
    </xf>
    <xf numFmtId="0" fontId="9" fillId="40" borderId="135" applyNumberFormat="0" applyFont="0" applyBorder="0" applyAlignment="0" applyProtection="0"/>
    <xf numFmtId="4" fontId="74" fillId="31" borderId="115" applyNumberFormat="0" applyProtection="0">
      <alignment horizontal="right" vertical="center"/>
    </xf>
    <xf numFmtId="0" fontId="9" fillId="40" borderId="135" applyNumberFormat="0" applyFont="0" applyBorder="0" applyAlignment="0" applyProtection="0"/>
    <xf numFmtId="10" fontId="79" fillId="40" borderId="140" applyNumberFormat="0" applyBorder="0" applyAlignment="0" applyProtection="0"/>
    <xf numFmtId="211" fontId="85" fillId="37" borderId="140">
      <alignment horizontal="center"/>
      <protection locked="0"/>
    </xf>
    <xf numFmtId="4" fontId="72" fillId="31" borderId="115" applyNumberFormat="0" applyProtection="0">
      <alignment horizontal="right" vertical="center"/>
    </xf>
    <xf numFmtId="0" fontId="9" fillId="31" borderId="115" applyNumberFormat="0" applyProtection="0">
      <alignment horizontal="left" vertical="center" indent="1"/>
    </xf>
    <xf numFmtId="0" fontId="97" fillId="0" borderId="139">
      <alignment horizontal="left" vertical="center"/>
    </xf>
    <xf numFmtId="0" fontId="70" fillId="25" borderId="115" applyNumberFormat="0" applyProtection="0">
      <alignment horizontal="left" vertical="top" indent="1"/>
    </xf>
    <xf numFmtId="0" fontId="9" fillId="14" borderId="115" applyNumberFormat="0" applyProtection="0">
      <alignment horizontal="left" vertical="center" indent="1"/>
    </xf>
    <xf numFmtId="211" fontId="85" fillId="37" borderId="140">
      <alignment horizontal="center"/>
      <protection locked="0"/>
    </xf>
    <xf numFmtId="0" fontId="9" fillId="48" borderId="136" applyNumberFormat="0" applyAlignment="0" applyProtection="0"/>
    <xf numFmtId="0" fontId="9" fillId="40" borderId="135" applyNumberFormat="0" applyFont="0" applyBorder="0" applyAlignment="0" applyProtection="0"/>
    <xf numFmtId="0" fontId="9" fillId="14" borderId="115" applyNumberFormat="0" applyProtection="0">
      <alignment horizontal="left" vertical="center" indent="1"/>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181" fontId="83" fillId="37" borderId="140">
      <protection locked="0"/>
    </xf>
    <xf numFmtId="0" fontId="9" fillId="40" borderId="135" applyNumberFormat="0" applyFont="0" applyBorder="0" applyAlignment="0" applyProtection="0"/>
    <xf numFmtId="0" fontId="9" fillId="0" borderId="139" applyFont="0" applyFill="0" applyBorder="0" applyAlignment="0" applyProtection="0"/>
    <xf numFmtId="0" fontId="9" fillId="10" borderId="115" applyNumberFormat="0" applyProtection="0">
      <alignment horizontal="left" vertical="center" indent="1"/>
    </xf>
    <xf numFmtId="40" fontId="92" fillId="19" borderId="112">
      <alignmen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1" borderId="115" applyNumberFormat="0" applyProtection="0">
      <alignment horizontal="right" vertical="center"/>
    </xf>
    <xf numFmtId="4" fontId="72" fillId="27" borderId="115" applyNumberFormat="0" applyProtection="0">
      <alignment horizontal="right" vertical="center"/>
    </xf>
    <xf numFmtId="49" fontId="98" fillId="37" borderId="140" applyProtection="0">
      <alignment horizontal="left" indent="1"/>
      <protection locked="0"/>
    </xf>
    <xf numFmtId="10" fontId="79" fillId="40" borderId="140" applyNumberFormat="0" applyBorder="0" applyAlignment="0" applyProtection="0"/>
    <xf numFmtId="4" fontId="72" fillId="31" borderId="115" applyNumberFormat="0" applyProtection="0">
      <alignment horizontal="right" vertical="center"/>
    </xf>
    <xf numFmtId="4" fontId="70" fillId="25" borderId="115" applyNumberFormat="0" applyProtection="0">
      <alignment horizontal="left" vertical="center" indent="1"/>
    </xf>
    <xf numFmtId="49" fontId="98" fillId="38" borderId="140" applyProtection="0">
      <alignment horizontal="left" indent="1"/>
      <protection locked="0"/>
    </xf>
    <xf numFmtId="4" fontId="72" fillId="35"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top" indent="1"/>
    </xf>
    <xf numFmtId="10" fontId="79" fillId="40" borderId="140" applyNumberFormat="0" applyBorder="0" applyAlignment="0" applyProtection="0"/>
    <xf numFmtId="0" fontId="9" fillId="14" borderId="115" applyNumberFormat="0" applyProtection="0">
      <alignment horizontal="left" vertical="top" indent="1"/>
    </xf>
    <xf numFmtId="4" fontId="72" fillId="29" borderId="115" applyNumberFormat="0" applyProtection="0">
      <alignment horizontal="right" vertical="center"/>
    </xf>
    <xf numFmtId="0" fontId="9" fillId="0" borderId="139" applyFont="0" applyFill="0" applyBorder="0" applyAlignment="0" applyProtection="0"/>
    <xf numFmtId="4" fontId="72" fillId="31"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0" fontId="9" fillId="16" borderId="115" applyNumberFormat="0" applyProtection="0">
      <alignment horizontal="left" vertical="center" indent="1"/>
    </xf>
    <xf numFmtId="0" fontId="9" fillId="40" borderId="135" applyNumberFormat="0" applyFont="0" applyBorder="0" applyAlignment="0" applyProtection="0"/>
    <xf numFmtId="4" fontId="72" fillId="35" borderId="115" applyNumberFormat="0" applyProtection="0">
      <alignment horizontal="left" vertical="center" indent="1"/>
    </xf>
    <xf numFmtId="0" fontId="9" fillId="10" borderId="115" applyNumberFormat="0" applyProtection="0">
      <alignment horizontal="left" vertical="center" indent="1"/>
    </xf>
    <xf numFmtId="0" fontId="9" fillId="10" borderId="115" applyNumberFormat="0" applyProtection="0">
      <alignment horizontal="left" vertical="top" indent="1"/>
    </xf>
    <xf numFmtId="4" fontId="71" fillId="25" borderId="115" applyNumberFormat="0" applyProtection="0">
      <alignment vertical="center"/>
    </xf>
    <xf numFmtId="4" fontId="70" fillId="25" borderId="115" applyNumberFormat="0" applyProtection="0">
      <alignment vertical="center"/>
    </xf>
    <xf numFmtId="0" fontId="97" fillId="0" borderId="139">
      <alignment horizontal="left" vertical="center"/>
    </xf>
    <xf numFmtId="0" fontId="9" fillId="14"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4" fontId="72" fillId="11" borderId="115" applyNumberFormat="0" applyProtection="0">
      <alignment horizontal="right" vertical="center"/>
    </xf>
    <xf numFmtId="4" fontId="72" fillId="23" borderId="115" applyNumberFormat="0" applyProtection="0">
      <alignment horizontal="right" vertical="center"/>
    </xf>
    <xf numFmtId="0" fontId="9" fillId="40" borderId="135" applyNumberFormat="0" applyFont="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top" indent="1"/>
    </xf>
    <xf numFmtId="0" fontId="9" fillId="14" borderId="115" applyNumberFormat="0" applyProtection="0">
      <alignment horizontal="left" vertical="top" indent="1"/>
    </xf>
    <xf numFmtId="0" fontId="9" fillId="14" borderId="115" applyNumberFormat="0" applyProtection="0">
      <alignment horizontal="left" vertical="center" indent="1"/>
    </xf>
    <xf numFmtId="10" fontId="79" fillId="40" borderId="140" applyNumberFormat="0" applyBorder="0" applyAlignment="0" applyProtection="0"/>
    <xf numFmtId="49" fontId="98" fillId="38" borderId="140" applyProtection="0">
      <alignment horizontal="left" indent="1"/>
      <protection locked="0"/>
    </xf>
    <xf numFmtId="0" fontId="9" fillId="16" borderId="115" applyNumberFormat="0" applyProtection="0">
      <alignment horizontal="left" vertical="top" indent="1"/>
    </xf>
    <xf numFmtId="4" fontId="72" fillId="31" borderId="115" applyNumberFormat="0" applyProtection="0">
      <alignment horizontal="right" vertical="center"/>
    </xf>
    <xf numFmtId="4" fontId="72" fillId="29" borderId="115" applyNumberFormat="0" applyProtection="0">
      <alignment horizontal="right" vertical="center"/>
    </xf>
    <xf numFmtId="40" fontId="92" fillId="40" borderId="140">
      <alignment vertical="center"/>
    </xf>
    <xf numFmtId="211" fontId="85" fillId="37" borderId="140">
      <alignment horizontal="center"/>
      <protection locked="0"/>
    </xf>
    <xf numFmtId="0" fontId="9" fillId="14"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4" fontId="74" fillId="31" borderId="115" applyNumberFormat="0" applyProtection="0">
      <alignment horizontal="right" vertical="center"/>
    </xf>
    <xf numFmtId="0" fontId="9" fillId="31" borderId="115" applyNumberFormat="0" applyProtection="0">
      <alignment horizontal="left" vertical="center" indent="1"/>
    </xf>
    <xf numFmtId="10" fontId="79" fillId="40" borderId="140" applyNumberFormat="0" applyBorder="0" applyAlignment="0" applyProtection="0"/>
    <xf numFmtId="0" fontId="97" fillId="0" borderId="139">
      <alignment horizontal="left" vertical="center"/>
    </xf>
    <xf numFmtId="0" fontId="70" fillId="25" borderId="115" applyNumberFormat="0" applyProtection="0">
      <alignment horizontal="left" vertical="top" indent="1"/>
    </xf>
    <xf numFmtId="181" fontId="83" fillId="37" borderId="140">
      <protection locked="0"/>
    </xf>
    <xf numFmtId="0" fontId="9" fillId="31" borderId="115" applyNumberFormat="0" applyProtection="0">
      <alignment horizontal="left" vertical="center" indent="1"/>
    </xf>
    <xf numFmtId="0" fontId="9" fillId="16" borderId="115" applyNumberFormat="0" applyProtection="0">
      <alignment horizontal="left" vertical="top" indent="1"/>
    </xf>
    <xf numFmtId="0" fontId="9" fillId="16" borderId="115" applyNumberFormat="0" applyProtection="0">
      <alignment horizontal="left" vertical="center" indent="1"/>
    </xf>
    <xf numFmtId="4" fontId="72" fillId="10" borderId="115" applyNumberFormat="0" applyProtection="0">
      <alignment horizontal="right" vertical="center"/>
    </xf>
    <xf numFmtId="0" fontId="9" fillId="40" borderId="135" applyNumberFormat="0" applyFont="0" applyBorder="0" applyAlignment="0" applyProtection="0"/>
    <xf numFmtId="4" fontId="72" fillId="31" borderId="115" applyNumberFormat="0" applyProtection="0">
      <alignment horizontal="right" vertical="center"/>
    </xf>
    <xf numFmtId="0" fontId="9" fillId="14" borderId="115" applyNumberFormat="0" applyProtection="0">
      <alignment horizontal="left" vertical="center" indent="1"/>
    </xf>
    <xf numFmtId="0" fontId="9" fillId="40" borderId="135" applyNumberFormat="0" applyFon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4" fontId="72" fillId="15" borderId="115" applyNumberFormat="0" applyProtection="0">
      <alignment horizontal="right" vertical="center"/>
    </xf>
    <xf numFmtId="211" fontId="85" fillId="37" borderId="140">
      <alignment horizontal="center"/>
      <protection locked="0"/>
    </xf>
    <xf numFmtId="0" fontId="9" fillId="40" borderId="135" applyNumberFormat="0" applyFont="0" applyBorder="0" applyAlignment="0" applyProtection="0"/>
    <xf numFmtId="0" fontId="9" fillId="31" borderId="115" applyNumberFormat="0" applyProtection="0">
      <alignment horizontal="left" vertical="center" indent="1"/>
    </xf>
    <xf numFmtId="0" fontId="9" fillId="0" borderId="0"/>
    <xf numFmtId="0" fontId="9" fillId="16" borderId="115" applyNumberFormat="0" applyProtection="0">
      <alignment horizontal="left" vertical="top" indent="1"/>
    </xf>
    <xf numFmtId="4" fontId="72" fillId="12" borderId="115" applyNumberFormat="0" applyProtection="0">
      <alignment vertical="center"/>
    </xf>
    <xf numFmtId="0" fontId="9" fillId="0" borderId="139" applyFont="0" applyFill="0" applyBorder="0" applyAlignment="0" applyProtection="0"/>
    <xf numFmtId="0" fontId="9" fillId="16"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10" fontId="79" fillId="40" borderId="140" applyNumberFormat="0" applyBorder="0" applyAlignment="0" applyProtection="0"/>
    <xf numFmtId="0" fontId="9" fillId="0" borderId="139" applyFont="0" applyFill="0" applyBorder="0" applyAlignment="0" applyProtection="0"/>
    <xf numFmtId="0" fontId="9" fillId="16" borderId="115" applyNumberFormat="0" applyProtection="0">
      <alignment horizontal="left" vertical="top" indent="1"/>
    </xf>
    <xf numFmtId="0" fontId="9" fillId="48" borderId="136" applyNumberFormat="0" applyAlignment="0" applyProtection="0"/>
    <xf numFmtId="4" fontId="72" fillId="29" borderId="115" applyNumberFormat="0" applyProtection="0">
      <alignment horizontal="right" vertical="center"/>
    </xf>
    <xf numFmtId="0" fontId="9" fillId="16" borderId="115" applyNumberFormat="0" applyProtection="0">
      <alignment horizontal="left" vertical="top" indent="1"/>
    </xf>
    <xf numFmtId="49" fontId="98" fillId="37" borderId="140" applyProtection="0">
      <alignment horizontal="left" indent="1"/>
      <protection locked="0"/>
    </xf>
    <xf numFmtId="211" fontId="85" fillId="37" borderId="140">
      <alignment horizontal="center"/>
      <protection locked="0"/>
    </xf>
    <xf numFmtId="0" fontId="9" fillId="40" borderId="135" applyNumberFormat="0" applyFont="0" applyBorder="0" applyAlignment="0" applyProtection="0"/>
    <xf numFmtId="211" fontId="85" fillId="37" borderId="140">
      <alignment horizontal="center"/>
      <protection locked="0"/>
    </xf>
    <xf numFmtId="0" fontId="9" fillId="14" borderId="115" applyNumberFormat="0" applyProtection="0">
      <alignment horizontal="left" vertical="center" indent="1"/>
    </xf>
    <xf numFmtId="0" fontId="97" fillId="0" borderId="139">
      <alignment horizontal="left" vertical="center"/>
    </xf>
    <xf numFmtId="0" fontId="9" fillId="31" borderId="115" applyNumberFormat="0" applyProtection="0">
      <alignment horizontal="left" vertical="center" indent="1"/>
    </xf>
    <xf numFmtId="4" fontId="72" fillId="17" borderId="115" applyNumberFormat="0" applyProtection="0">
      <alignment horizontal="right" vertical="center"/>
    </xf>
    <xf numFmtId="0" fontId="9" fillId="31" borderId="115" applyNumberFormat="0" applyProtection="0">
      <alignment horizontal="left" vertical="center" indent="1"/>
    </xf>
    <xf numFmtId="0" fontId="9" fillId="31" borderId="115" applyNumberFormat="0" applyProtection="0">
      <alignment horizontal="left" vertical="center" indent="1"/>
    </xf>
    <xf numFmtId="0" fontId="9" fillId="31" borderId="115" applyNumberFormat="0" applyProtection="0">
      <alignment horizontal="left" vertical="center" indent="1"/>
    </xf>
    <xf numFmtId="0" fontId="9" fillId="10" borderId="115" applyNumberFormat="0" applyProtection="0">
      <alignment horizontal="left" vertical="center" indent="1"/>
    </xf>
    <xf numFmtId="10" fontId="79" fillId="40" borderId="140" applyNumberFormat="0" applyBorder="0" applyAlignment="0" applyProtection="0"/>
    <xf numFmtId="0" fontId="9" fillId="16" borderId="115" applyNumberFormat="0" applyProtection="0">
      <alignment horizontal="left" vertical="top" indent="1"/>
    </xf>
    <xf numFmtId="0" fontId="9" fillId="13" borderId="140" applyNumberFormat="0">
      <protection locked="0"/>
    </xf>
    <xf numFmtId="10" fontId="79" fillId="40" borderId="140" applyNumberFormat="0" applyBorder="0" applyAlignment="0" applyProtection="0"/>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4"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0" fontId="9" fillId="0" borderId="139" applyFont="0" applyFill="0" applyBorder="0" applyAlignment="0" applyProtection="0"/>
    <xf numFmtId="49" fontId="98" fillId="37" borderId="140" applyProtection="0">
      <alignment horizontal="left" indent="1"/>
      <protection locked="0"/>
    </xf>
    <xf numFmtId="4" fontId="72" fillId="31" borderId="115" applyNumberFormat="0" applyProtection="0">
      <alignment horizontal="right" vertical="center"/>
    </xf>
    <xf numFmtId="4" fontId="72" fillId="11" borderId="115" applyNumberFormat="0" applyProtection="0">
      <alignment horizontal="right" vertical="center"/>
    </xf>
    <xf numFmtId="0" fontId="9" fillId="31" borderId="115" applyNumberFormat="0" applyProtection="0">
      <alignment horizontal="left" vertical="center" indent="1"/>
    </xf>
    <xf numFmtId="211" fontId="85" fillId="37" borderId="140">
      <alignment horizontal="center"/>
      <protection locked="0"/>
    </xf>
    <xf numFmtId="4" fontId="72" fillId="12"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 fillId="0" borderId="139" applyFont="0" applyFill="0" applyBorder="0" applyAlignment="0" applyProtection="0"/>
    <xf numFmtId="4" fontId="72" fillId="31" borderId="115" applyNumberFormat="0" applyProtection="0">
      <alignment horizontal="right" vertical="center"/>
    </xf>
    <xf numFmtId="4" fontId="72" fillId="10" borderId="115" applyNumberFormat="0" applyProtection="0">
      <alignment horizontal="right" vertical="center"/>
    </xf>
    <xf numFmtId="4" fontId="72" fillId="31" borderId="115" applyNumberFormat="0" applyProtection="0">
      <alignment horizontal="right" vertical="center"/>
    </xf>
    <xf numFmtId="49" fontId="98" fillId="37" borderId="140" applyProtection="0">
      <alignment horizontal="left" indent="1"/>
      <protection locked="0"/>
    </xf>
    <xf numFmtId="40" fontId="92" fillId="19" borderId="112">
      <alignment vertical="center"/>
    </xf>
    <xf numFmtId="0" fontId="9" fillId="40" borderId="135" applyNumberFormat="0" applyFont="0" applyBorder="0" applyAlignment="0" applyProtection="0"/>
    <xf numFmtId="0" fontId="9" fillId="0" borderId="139" applyFont="0" applyFill="0" applyBorder="0" applyAlignment="0" applyProtection="0"/>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31" borderId="115" applyNumberFormat="0" applyProtection="0">
      <alignment horizontal="left" vertical="center" indent="1"/>
    </xf>
    <xf numFmtId="10" fontId="79" fillId="40" borderId="140" applyNumberFormat="0" applyBorder="0" applyAlignment="0" applyProtection="0"/>
    <xf numFmtId="10" fontId="79" fillId="40" borderId="140" applyNumberFormat="0" applyBorder="0" applyAlignment="0" applyProtection="0"/>
    <xf numFmtId="4" fontId="72" fillId="15" borderId="115" applyNumberFormat="0" applyProtection="0">
      <alignment horizontal="right" vertical="center"/>
    </xf>
    <xf numFmtId="211" fontId="85" fillId="37" borderId="140">
      <alignment horizontal="center"/>
      <protection locked="0"/>
    </xf>
    <xf numFmtId="4" fontId="72" fillId="29"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0" fontId="70" fillId="25" borderId="115" applyNumberFormat="0" applyProtection="0">
      <alignment horizontal="left" vertical="top" indent="1"/>
    </xf>
    <xf numFmtId="4" fontId="70" fillId="25" borderId="115" applyNumberFormat="0" applyProtection="0">
      <alignment vertical="center"/>
    </xf>
    <xf numFmtId="10" fontId="79" fillId="40" borderId="140" applyNumberFormat="0" applyBorder="0" applyAlignment="0" applyProtection="0"/>
    <xf numFmtId="0" fontId="9" fillId="40" borderId="135" applyNumberFormat="0" applyFont="0" applyBorder="0" applyAlignment="0" applyProtection="0"/>
    <xf numFmtId="4" fontId="72" fillId="10" borderId="115" applyNumberFormat="0" applyProtection="0">
      <alignment horizontal="right" vertical="center"/>
    </xf>
    <xf numFmtId="0" fontId="9" fillId="14" borderId="115" applyNumberFormat="0" applyProtection="0">
      <alignment horizontal="left" vertical="top" indent="1"/>
    </xf>
    <xf numFmtId="0" fontId="9" fillId="14" borderId="115" applyNumberFormat="0" applyProtection="0">
      <alignment horizontal="left" vertical="top" indent="1"/>
    </xf>
    <xf numFmtId="211" fontId="85" fillId="37" borderId="140">
      <alignment horizontal="center"/>
      <protection locked="0"/>
    </xf>
    <xf numFmtId="10" fontId="79" fillId="40" borderId="140" applyNumberFormat="0" applyBorder="0" applyAlignment="0" applyProtection="0"/>
    <xf numFmtId="4" fontId="71" fillId="25" borderId="115" applyNumberFormat="0" applyProtection="0">
      <alignment vertical="center"/>
    </xf>
    <xf numFmtId="0" fontId="9" fillId="40" borderId="135" applyNumberFormat="0" applyFont="0" applyBorder="0" applyAlignment="0" applyProtection="0"/>
    <xf numFmtId="4" fontId="72" fillId="15" borderId="115" applyNumberFormat="0" applyProtection="0">
      <alignment horizontal="right" vertical="center"/>
    </xf>
    <xf numFmtId="49" fontId="98" fillId="38" borderId="140" applyProtection="0">
      <alignment horizontal="left" indent="1"/>
      <protection locked="0"/>
    </xf>
    <xf numFmtId="4" fontId="72" fillId="10" borderId="115" applyNumberFormat="0" applyProtection="0">
      <alignment horizontal="right" vertical="center"/>
    </xf>
    <xf numFmtId="40" fontId="92" fillId="40" borderId="140">
      <alignment vertical="center"/>
    </xf>
    <xf numFmtId="4" fontId="72" fillId="24" borderId="115" applyNumberFormat="0" applyProtection="0">
      <alignment horizontal="right" vertical="center"/>
    </xf>
    <xf numFmtId="0" fontId="9" fillId="16" borderId="115" applyNumberFormat="0" applyProtection="0">
      <alignment horizontal="left" vertical="center" indent="1"/>
    </xf>
    <xf numFmtId="0" fontId="9" fillId="14" borderId="115" applyNumberFormat="0" applyProtection="0">
      <alignment horizontal="left" vertical="center" indent="1"/>
    </xf>
    <xf numFmtId="4" fontId="72" fillId="29" borderId="115" applyNumberFormat="0" applyProtection="0">
      <alignment horizontal="right" vertical="center"/>
    </xf>
    <xf numFmtId="4" fontId="72" fillId="15" borderId="115" applyNumberFormat="0" applyProtection="0">
      <alignment horizontal="right" vertical="center"/>
    </xf>
    <xf numFmtId="0" fontId="9" fillId="16" borderId="115" applyNumberFormat="0" applyProtection="0">
      <alignment horizontal="left" vertical="center" indent="1"/>
    </xf>
    <xf numFmtId="0" fontId="9" fillId="14" borderId="115" applyNumberFormat="0" applyProtection="0">
      <alignment horizontal="left" vertical="center" indent="1"/>
    </xf>
    <xf numFmtId="4" fontId="72" fillId="31" borderId="115" applyNumberFormat="0" applyProtection="0">
      <alignment horizontal="right" vertical="center"/>
    </xf>
    <xf numFmtId="4" fontId="72" fillId="17" borderId="115" applyNumberFormat="0" applyProtection="0">
      <alignment horizontal="right" vertical="center"/>
    </xf>
    <xf numFmtId="4" fontId="74" fillId="31"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0" borderId="139" applyFont="0" applyFill="0" applyBorder="0" applyAlignment="0" applyProtection="0"/>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16" borderId="115" applyNumberFormat="0" applyProtection="0">
      <alignment horizontal="left" vertical="center" indent="1"/>
    </xf>
    <xf numFmtId="211" fontId="85" fillId="37" borderId="140">
      <alignment horizontal="center"/>
      <protection locked="0"/>
    </xf>
    <xf numFmtId="0" fontId="9" fillId="31" borderId="115" applyNumberFormat="0" applyProtection="0">
      <alignment horizontal="left" vertical="center" indent="1"/>
    </xf>
    <xf numFmtId="0" fontId="9" fillId="10" borderId="115" applyNumberFormat="0" applyProtection="0">
      <alignment horizontal="left" vertical="top" indent="1"/>
    </xf>
    <xf numFmtId="4" fontId="72" fillId="10" borderId="115" applyNumberFormat="0" applyProtection="0">
      <alignment horizontal="right" vertical="center"/>
    </xf>
    <xf numFmtId="4" fontId="72" fillId="12" borderId="115" applyNumberFormat="0" applyProtection="0">
      <alignmen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0" fontId="72" fillId="10" borderId="115" applyNumberFormat="0" applyProtection="0">
      <alignment horizontal="left" vertical="top" indent="1"/>
    </xf>
    <xf numFmtId="40" fontId="92" fillId="40" borderId="140">
      <alignment vertical="center"/>
    </xf>
    <xf numFmtId="4" fontId="72" fillId="10" borderId="115" applyNumberFormat="0" applyProtection="0">
      <alignment horizontal="right" vertical="center"/>
    </xf>
    <xf numFmtId="4" fontId="72" fillId="31" borderId="115" applyNumberFormat="0" applyProtection="0">
      <alignment horizontal="right" vertical="center"/>
    </xf>
    <xf numFmtId="4" fontId="72" fillId="10" borderId="115" applyNumberFormat="0" applyProtection="0">
      <alignment horizontal="right" vertical="center"/>
    </xf>
    <xf numFmtId="4" fontId="74" fillId="12" borderId="115" applyNumberFormat="0" applyProtection="0">
      <alignment vertical="center"/>
    </xf>
    <xf numFmtId="4" fontId="70" fillId="25" borderId="115" applyNumberFormat="0" applyProtection="0">
      <alignment horizontal="left" vertical="center" indent="1"/>
    </xf>
    <xf numFmtId="4" fontId="72" fillId="10" borderId="115" applyNumberFormat="0" applyProtection="0">
      <alignment horizontal="right" vertical="center"/>
    </xf>
    <xf numFmtId="4" fontId="74" fillId="12" borderId="115" applyNumberFormat="0" applyProtection="0">
      <alignment vertical="center"/>
    </xf>
    <xf numFmtId="49" fontId="98" fillId="38" borderId="140" applyProtection="0">
      <alignment horizontal="left" indent="1"/>
      <protection locked="0"/>
    </xf>
    <xf numFmtId="0" fontId="9" fillId="16" borderId="115" applyNumberFormat="0" applyProtection="0">
      <alignment horizontal="left" vertical="top" indent="1"/>
    </xf>
    <xf numFmtId="4" fontId="72" fillId="23" borderId="115" applyNumberFormat="0" applyProtection="0">
      <alignment horizontal="right" vertical="center"/>
    </xf>
    <xf numFmtId="49" fontId="98" fillId="37" borderId="140" applyProtection="0">
      <alignment horizontal="left" indent="1"/>
      <protection locked="0"/>
    </xf>
    <xf numFmtId="0" fontId="9" fillId="14" borderId="115" applyNumberFormat="0" applyProtection="0">
      <alignment horizontal="left" vertical="center" indent="1"/>
    </xf>
    <xf numFmtId="49" fontId="98" fillId="37" borderId="140" applyProtection="0">
      <alignment horizontal="left" indent="1"/>
      <protection locked="0"/>
    </xf>
    <xf numFmtId="10" fontId="79" fillId="40" borderId="140" applyNumberFormat="0" applyBorder="0" applyAlignment="0" applyProtection="0"/>
    <xf numFmtId="0" fontId="9" fillId="16" borderId="115" applyNumberFormat="0" applyProtection="0">
      <alignment horizontal="left" vertical="top" indent="1"/>
    </xf>
    <xf numFmtId="40" fontId="92" fillId="40" borderId="140">
      <alignment vertical="center"/>
    </xf>
    <xf numFmtId="0" fontId="9" fillId="10" borderId="115" applyNumberFormat="0" applyProtection="0">
      <alignment horizontal="left" vertical="center" indent="1"/>
    </xf>
    <xf numFmtId="0" fontId="9" fillId="40" borderId="135" applyNumberFormat="0" applyFont="0" applyBorder="0" applyAlignment="0" applyProtection="0"/>
    <xf numFmtId="0" fontId="9" fillId="14" borderId="115" applyNumberFormat="0" applyProtection="0">
      <alignment horizontal="left" vertical="center" indent="1"/>
    </xf>
    <xf numFmtId="211" fontId="85" fillId="37" borderId="140">
      <alignment horizontal="center"/>
      <protection locked="0"/>
    </xf>
    <xf numFmtId="0" fontId="9" fillId="31" borderId="115" applyNumberFormat="0" applyProtection="0">
      <alignment horizontal="left" vertical="center" indent="1"/>
    </xf>
    <xf numFmtId="0" fontId="97" fillId="0" borderId="139">
      <alignment horizontal="left" vertical="center"/>
    </xf>
    <xf numFmtId="10" fontId="79" fillId="40" borderId="140" applyNumberFormat="0" applyBorder="0" applyAlignment="0" applyProtection="0"/>
    <xf numFmtId="0" fontId="9" fillId="0" borderId="139" applyFont="0" applyFill="0" applyBorder="0" applyAlignment="0" applyProtection="0"/>
    <xf numFmtId="4" fontId="74" fillId="31" borderId="115" applyNumberFormat="0" applyProtection="0">
      <alignment horizontal="right" vertical="center"/>
    </xf>
    <xf numFmtId="49" fontId="98" fillId="37" borderId="140" applyProtection="0">
      <alignment horizontal="left" indent="1"/>
      <protection locked="0"/>
    </xf>
    <xf numFmtId="211" fontId="85" fillId="37" borderId="140">
      <alignment horizontal="center"/>
      <protection locked="0"/>
    </xf>
    <xf numFmtId="4" fontId="72" fillId="27" borderId="115" applyNumberFormat="0" applyProtection="0">
      <alignment horizontal="right" vertical="center"/>
    </xf>
    <xf numFmtId="0" fontId="9" fillId="16" borderId="115" applyNumberFormat="0" applyProtection="0">
      <alignment horizontal="left" vertical="top" indent="1"/>
    </xf>
    <xf numFmtId="49" fontId="98" fillId="37" borderId="140" applyProtection="0">
      <alignment horizontal="left" indent="1"/>
      <protection locked="0"/>
    </xf>
    <xf numFmtId="4" fontId="72" fillId="31" borderId="115" applyNumberFormat="0" applyProtection="0">
      <alignment horizontal="right" vertical="center"/>
    </xf>
    <xf numFmtId="0" fontId="9" fillId="31" borderId="115" applyNumberFormat="0" applyProtection="0">
      <alignment horizontal="left" vertical="center" indent="1"/>
    </xf>
    <xf numFmtId="4" fontId="70" fillId="25"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4" fontId="74" fillId="12" borderId="115" applyNumberFormat="0" applyProtection="0">
      <alignment vertical="center"/>
    </xf>
    <xf numFmtId="0" fontId="9" fillId="16" borderId="115" applyNumberFormat="0" applyProtection="0">
      <alignment horizontal="left" vertical="top" indent="1"/>
    </xf>
    <xf numFmtId="49" fontId="98" fillId="38" borderId="140" applyProtection="0">
      <alignment horizontal="left" indent="1"/>
      <protection locked="0"/>
    </xf>
    <xf numFmtId="0" fontId="9" fillId="31" borderId="115" applyNumberFormat="0" applyProtection="0">
      <alignment horizontal="left" vertical="center" indent="1"/>
    </xf>
    <xf numFmtId="4" fontId="74" fillId="31"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0" fontId="92" fillId="40" borderId="140">
      <alignment vertical="center"/>
    </xf>
    <xf numFmtId="4" fontId="72" fillId="31" borderId="115" applyNumberFormat="0" applyProtection="0">
      <alignment horizontal="right" vertical="center"/>
    </xf>
    <xf numFmtId="4" fontId="72" fillId="31" borderId="115" applyNumberFormat="0" applyProtection="0">
      <alignment horizontal="right" vertical="center"/>
    </xf>
    <xf numFmtId="0" fontId="9" fillId="0" borderId="139" applyFont="0" applyFill="0" applyBorder="0" applyAlignment="0" applyProtection="0"/>
    <xf numFmtId="4" fontId="72" fillId="35" borderId="115" applyNumberFormat="0" applyProtection="0">
      <alignment horizontal="left" vertical="center" indent="1"/>
    </xf>
    <xf numFmtId="0" fontId="9" fillId="14" borderId="115" applyNumberFormat="0" applyProtection="0">
      <alignment horizontal="left" vertical="center" indent="1"/>
    </xf>
    <xf numFmtId="181" fontId="83" fillId="37" borderId="140">
      <protection locked="0"/>
    </xf>
    <xf numFmtId="4" fontId="70" fillId="25" borderId="115" applyNumberFormat="0" applyProtection="0">
      <alignment horizontal="left" vertical="center" indent="1"/>
    </xf>
    <xf numFmtId="211" fontId="85" fillId="37" borderId="140">
      <alignment horizontal="center"/>
      <protection locked="0"/>
    </xf>
    <xf numFmtId="0" fontId="9" fillId="10" borderId="115" applyNumberFormat="0" applyProtection="0">
      <alignment horizontal="left" vertical="center" indent="1"/>
    </xf>
    <xf numFmtId="0" fontId="9" fillId="31" borderId="115" applyNumberFormat="0" applyProtection="0">
      <alignment horizontal="left" vertical="center" indent="1"/>
    </xf>
    <xf numFmtId="10" fontId="79" fillId="40" borderId="140" applyNumberFormat="0" applyBorder="0" applyAlignment="0" applyProtection="0"/>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center" indent="1"/>
    </xf>
    <xf numFmtId="4" fontId="74" fillId="31" borderId="115" applyNumberFormat="0" applyProtection="0">
      <alignment horizontal="right" vertical="center"/>
    </xf>
    <xf numFmtId="0" fontId="9" fillId="48" borderId="136" applyNumberFormat="0" applyAlignment="0" applyProtection="0"/>
    <xf numFmtId="10" fontId="79" fillId="40" borderId="140" applyNumberFormat="0" applyBorder="0" applyAlignment="0" applyProtection="0"/>
    <xf numFmtId="10" fontId="79" fillId="40" borderId="140" applyNumberFormat="0" applyBorder="0" applyAlignment="0" applyProtection="0"/>
    <xf numFmtId="181" fontId="83" fillId="37" borderId="140">
      <protection locked="0"/>
    </xf>
    <xf numFmtId="211" fontId="85" fillId="37" borderId="140">
      <alignment horizontal="center"/>
      <protection locked="0"/>
    </xf>
    <xf numFmtId="0" fontId="9" fillId="16" borderId="115" applyNumberFormat="0" applyProtection="0">
      <alignment horizontal="left" vertical="center" indent="1"/>
    </xf>
    <xf numFmtId="4" fontId="72" fillId="23" borderId="115" applyNumberFormat="0" applyProtection="0">
      <alignment horizontal="right" vertical="center"/>
    </xf>
    <xf numFmtId="4" fontId="72" fillId="29"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10"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4" fontId="70" fillId="25" borderId="115" applyNumberFormat="0" applyProtection="0">
      <alignment vertical="center"/>
    </xf>
    <xf numFmtId="40" fontId="92" fillId="19" borderId="112">
      <alignment vertical="center"/>
    </xf>
    <xf numFmtId="211" fontId="85" fillId="37" borderId="140">
      <alignment horizontal="center"/>
      <protection locked="0"/>
    </xf>
    <xf numFmtId="0" fontId="9" fillId="16" borderId="115" applyNumberFormat="0" applyProtection="0">
      <alignment horizontal="left" vertical="center" indent="1"/>
    </xf>
    <xf numFmtId="4" fontId="72" fillId="15" borderId="115" applyNumberFormat="0" applyProtection="0">
      <alignment horizontal="right" vertical="center"/>
    </xf>
    <xf numFmtId="4" fontId="74" fillId="31"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0" fontId="9" fillId="40" borderId="135" applyNumberFormat="0" applyFont="0" applyBorder="0" applyAlignment="0" applyProtection="0"/>
    <xf numFmtId="40" fontId="92" fillId="40" borderId="140">
      <alignment vertical="center"/>
    </xf>
    <xf numFmtId="0" fontId="9" fillId="14" borderId="115" applyNumberFormat="0" applyProtection="0">
      <alignment horizontal="left" vertical="center" indent="1"/>
    </xf>
    <xf numFmtId="40" fontId="92" fillId="40" borderId="140">
      <alignment vertical="center"/>
    </xf>
    <xf numFmtId="211" fontId="85" fillId="37" borderId="140">
      <alignment horizontal="center"/>
      <protection locked="0"/>
    </xf>
    <xf numFmtId="0" fontId="72" fillId="10" borderId="115" applyNumberFormat="0" applyProtection="0">
      <alignment horizontal="left" vertical="top" indent="1"/>
    </xf>
    <xf numFmtId="4" fontId="76" fillId="31" borderId="115" applyNumberFormat="0" applyProtection="0">
      <alignment horizontal="right" vertical="center"/>
    </xf>
    <xf numFmtId="181" fontId="83" fillId="37" borderId="140">
      <protection locked="0"/>
    </xf>
    <xf numFmtId="0" fontId="9" fillId="31"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49" fontId="98" fillId="38" borderId="140" applyProtection="0">
      <alignment horizontal="left" indent="1"/>
      <protection locked="0"/>
    </xf>
    <xf numFmtId="4" fontId="72" fillId="31" borderId="115" applyNumberFormat="0" applyProtection="0">
      <alignment horizontal="right" vertical="center"/>
    </xf>
    <xf numFmtId="0" fontId="9" fillId="40" borderId="135" applyNumberFormat="0" applyFont="0" applyBorder="0" applyAlignment="0" applyProtection="0"/>
    <xf numFmtId="4" fontId="72" fillId="31" borderId="115" applyNumberFormat="0" applyProtection="0">
      <alignment horizontal="right" vertical="center"/>
    </xf>
    <xf numFmtId="4" fontId="72" fillId="12" borderId="115" applyNumberFormat="0" applyProtection="0">
      <alignment horizontal="left" vertical="center" indent="1"/>
    </xf>
    <xf numFmtId="0" fontId="9" fillId="48" borderId="136" applyNumberFormat="0" applyAlignment="0" applyProtection="0"/>
    <xf numFmtId="0" fontId="9" fillId="10" borderId="115" applyNumberFormat="0" applyProtection="0">
      <alignment horizontal="left" vertical="center" indent="1"/>
    </xf>
    <xf numFmtId="0" fontId="9" fillId="10" borderId="115" applyNumberFormat="0" applyProtection="0">
      <alignment horizontal="left" vertical="center" indent="1"/>
    </xf>
    <xf numFmtId="0" fontId="9" fillId="13" borderId="140" applyNumberFormat="0">
      <protection locked="0"/>
    </xf>
    <xf numFmtId="49" fontId="98" fillId="37" borderId="140" applyProtection="0">
      <alignment horizontal="left" indent="1"/>
      <protection locked="0"/>
    </xf>
    <xf numFmtId="0" fontId="9" fillId="14" borderId="115" applyNumberFormat="0" applyProtection="0">
      <alignment horizontal="left" vertical="center" indent="1"/>
    </xf>
    <xf numFmtId="4" fontId="72" fillId="12"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4" fontId="72" fillId="17" borderId="115" applyNumberFormat="0" applyProtection="0">
      <alignment horizontal="right" vertical="center"/>
    </xf>
    <xf numFmtId="4" fontId="72" fillId="27" borderId="115" applyNumberFormat="0" applyProtection="0">
      <alignment horizontal="right" vertical="center"/>
    </xf>
    <xf numFmtId="4" fontId="76" fillId="31" borderId="115" applyNumberFormat="0" applyProtection="0">
      <alignment horizontal="right" vertical="center"/>
    </xf>
    <xf numFmtId="4" fontId="72" fillId="23"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0" fontId="9" fillId="0" borderId="139" applyFont="0" applyFill="0" applyBorder="0" applyAlignment="0" applyProtection="0"/>
    <xf numFmtId="181" fontId="83" fillId="37" borderId="140">
      <protection locked="0"/>
    </xf>
    <xf numFmtId="211" fontId="85" fillId="37" borderId="140">
      <alignment horizontal="center"/>
      <protection locked="0"/>
    </xf>
    <xf numFmtId="4" fontId="72" fillId="15" borderId="115" applyNumberFormat="0" applyProtection="0">
      <alignment horizontal="right" vertical="center"/>
    </xf>
    <xf numFmtId="49" fontId="98" fillId="38" borderId="140" applyProtection="0">
      <alignment horizontal="left" indent="1"/>
      <protection locked="0"/>
    </xf>
    <xf numFmtId="0" fontId="9" fillId="0" borderId="139" applyFont="0" applyFill="0" applyBorder="0" applyAlignment="0" applyProtection="0"/>
    <xf numFmtId="0" fontId="97" fillId="0" borderId="139">
      <alignment horizontal="left" vertical="center"/>
    </xf>
    <xf numFmtId="4" fontId="72" fillId="31" borderId="115" applyNumberFormat="0" applyProtection="0">
      <alignment horizontal="right" vertical="center"/>
    </xf>
    <xf numFmtId="0" fontId="9" fillId="16" borderId="115" applyNumberFormat="0" applyProtection="0">
      <alignment horizontal="left" vertical="top" indent="1"/>
    </xf>
    <xf numFmtId="40" fontId="92" fillId="40" borderId="140">
      <alignment vertical="center"/>
    </xf>
    <xf numFmtId="211" fontId="85" fillId="37" borderId="140">
      <alignment horizontal="center"/>
      <protection locked="0"/>
    </xf>
    <xf numFmtId="0" fontId="9" fillId="14" borderId="115" applyNumberFormat="0" applyProtection="0">
      <alignment horizontal="left" vertical="center" indent="1"/>
    </xf>
    <xf numFmtId="4" fontId="74" fillId="31" borderId="115" applyNumberFormat="0" applyProtection="0">
      <alignment horizontal="right" vertical="center"/>
    </xf>
    <xf numFmtId="4" fontId="72" fillId="10" borderId="115" applyNumberFormat="0" applyProtection="0">
      <alignment horizontal="right" vertical="center"/>
    </xf>
    <xf numFmtId="4" fontId="71" fillId="25" borderId="115" applyNumberFormat="0" applyProtection="0">
      <alignment vertical="center"/>
    </xf>
    <xf numFmtId="49" fontId="98" fillId="37" borderId="140" applyProtection="0">
      <alignment horizontal="left" indent="1"/>
      <protection locked="0"/>
    </xf>
    <xf numFmtId="0" fontId="9" fillId="10" borderId="115" applyNumberFormat="0" applyProtection="0">
      <alignment horizontal="left" vertical="center" indent="1"/>
    </xf>
    <xf numFmtId="4" fontId="72" fillId="10" borderId="115" applyNumberFormat="0" applyProtection="0">
      <alignment horizontal="right" vertical="center"/>
    </xf>
    <xf numFmtId="4" fontId="72" fillId="23" borderId="115" applyNumberFormat="0" applyProtection="0">
      <alignment horizontal="right" vertical="center"/>
    </xf>
    <xf numFmtId="211" fontId="85" fillId="37" borderId="140">
      <alignment horizontal="center"/>
      <protection locked="0"/>
    </xf>
    <xf numFmtId="0" fontId="9" fillId="48" borderId="136" applyNumberFormat="0" applyAlignment="0" applyProtection="0"/>
    <xf numFmtId="4" fontId="72" fillId="24" borderId="115" applyNumberFormat="0" applyProtection="0">
      <alignment horizontal="right" vertical="center"/>
    </xf>
    <xf numFmtId="211" fontId="85" fillId="37" borderId="140">
      <alignment horizontal="center"/>
      <protection locked="0"/>
    </xf>
    <xf numFmtId="181" fontId="83" fillId="37" borderId="140">
      <protection locked="0"/>
    </xf>
    <xf numFmtId="211" fontId="85" fillId="37" borderId="140">
      <alignment horizontal="center"/>
      <protection locked="0"/>
    </xf>
    <xf numFmtId="4" fontId="72" fillId="31" borderId="115" applyNumberFormat="0" applyProtection="0">
      <alignment horizontal="right" vertical="center"/>
    </xf>
    <xf numFmtId="4" fontId="72" fillId="31" borderId="115" applyNumberFormat="0" applyProtection="0">
      <alignment horizontal="right" vertical="center"/>
    </xf>
    <xf numFmtId="4" fontId="72" fillId="26" borderId="115" applyNumberFormat="0" applyProtection="0">
      <alignment horizontal="right" vertical="center"/>
    </xf>
    <xf numFmtId="0" fontId="9" fillId="40" borderId="135" applyNumberFormat="0" applyFont="0" applyBorder="0" applyAlignment="0" applyProtection="0"/>
    <xf numFmtId="0" fontId="9" fillId="48" borderId="136" applyNumberFormat="0" applyAlignment="0" applyProtection="0"/>
    <xf numFmtId="49" fontId="98" fillId="37" borderId="140" applyProtection="0">
      <alignment horizontal="left" indent="1"/>
      <protection locked="0"/>
    </xf>
    <xf numFmtId="181" fontId="83" fillId="37" borderId="140">
      <protection locked="0"/>
    </xf>
    <xf numFmtId="181" fontId="83" fillId="37" borderId="140">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top" indent="1"/>
    </xf>
    <xf numFmtId="0" fontId="9" fillId="10" borderId="115" applyNumberFormat="0" applyProtection="0">
      <alignment horizontal="left" vertical="top" indent="1"/>
    </xf>
    <xf numFmtId="10" fontId="79" fillId="40" borderId="140" applyNumberFormat="0" applyBorder="0" applyAlignment="0" applyProtection="0"/>
    <xf numFmtId="49" fontId="98" fillId="38" borderId="140" applyProtection="0">
      <alignment horizontal="left" indent="1"/>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9" fontId="98" fillId="38" borderId="140" applyProtection="0">
      <alignment horizontal="left" indent="1"/>
      <protection locked="0"/>
    </xf>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31" borderId="115" applyNumberFormat="0" applyProtection="0">
      <alignment horizontal="left" vertical="center" indent="1"/>
    </xf>
    <xf numFmtId="4" fontId="72" fillId="26" borderId="115" applyNumberFormat="0" applyProtection="0">
      <alignment horizontal="right" vertical="center"/>
    </xf>
    <xf numFmtId="0" fontId="9" fillId="14" borderId="115" applyNumberFormat="0" applyProtection="0">
      <alignment horizontal="left" vertical="center" indent="1"/>
    </xf>
    <xf numFmtId="4" fontId="70" fillId="25" borderId="115" applyNumberFormat="0" applyProtection="0">
      <alignmen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40" borderId="135" applyNumberFormat="0" applyFon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4" fontId="70" fillId="25" borderId="115" applyNumberFormat="0" applyProtection="0">
      <alignment vertical="center"/>
    </xf>
    <xf numFmtId="40" fontId="92" fillId="40" borderId="140">
      <alignment vertical="center"/>
    </xf>
    <xf numFmtId="0" fontId="9" fillId="10" borderId="115" applyNumberFormat="0" applyProtection="0">
      <alignment horizontal="left" vertical="center" indent="1"/>
    </xf>
    <xf numFmtId="0" fontId="9" fillId="48" borderId="136" applyNumberFormat="0" applyAlignment="0" applyProtection="0"/>
    <xf numFmtId="4" fontId="72" fillId="26"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0" borderId="139" applyFont="0" applyFill="0" applyBorder="0" applyAlignment="0" applyProtection="0"/>
    <xf numFmtId="211" fontId="85" fillId="37" borderId="140">
      <alignment horizontal="center"/>
      <protection locked="0"/>
    </xf>
    <xf numFmtId="0" fontId="9" fillId="40" borderId="135" applyNumberFormat="0" applyFont="0" applyBorder="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40" fontId="92" fillId="19" borderId="112">
      <alignment vertical="center"/>
    </xf>
    <xf numFmtId="0" fontId="72" fillId="10" borderId="115" applyNumberFormat="0" applyProtection="0">
      <alignment horizontal="left" vertical="top" indent="1"/>
    </xf>
    <xf numFmtId="0" fontId="97" fillId="0" borderId="139">
      <alignment horizontal="left" vertical="center"/>
    </xf>
    <xf numFmtId="0" fontId="9" fillId="31" borderId="115" applyNumberFormat="0" applyProtection="0">
      <alignment horizontal="left" vertical="top" indent="1"/>
    </xf>
    <xf numFmtId="4" fontId="74" fillId="31"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40" fontId="92" fillId="19" borderId="112">
      <alignment vertical="center"/>
    </xf>
    <xf numFmtId="4" fontId="71" fillId="25" borderId="115" applyNumberFormat="0" applyProtection="0">
      <alignmen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28" borderId="115" applyNumberFormat="0" applyProtection="0">
      <alignment horizontal="right" vertical="center"/>
    </xf>
    <xf numFmtId="10" fontId="79" fillId="40" borderId="140" applyNumberFormat="0" applyBorder="0" applyAlignment="0" applyProtection="0"/>
    <xf numFmtId="0" fontId="9" fillId="31" borderId="115" applyNumberFormat="0" applyProtection="0">
      <alignment horizontal="left" vertical="center" indent="1"/>
    </xf>
    <xf numFmtId="10" fontId="79" fillId="40" borderId="140" applyNumberFormat="0" applyBorder="0" applyAlignment="0" applyProtection="0"/>
    <xf numFmtId="4" fontId="70" fillId="25" borderId="115" applyNumberFormat="0" applyProtection="0">
      <alignment horizontal="left" vertical="center" indent="1"/>
    </xf>
    <xf numFmtId="0" fontId="9" fillId="48" borderId="136" applyNumberFormat="0" applyAlignment="0" applyProtection="0"/>
    <xf numFmtId="0" fontId="9" fillId="14" borderId="115" applyNumberFormat="0" applyProtection="0">
      <alignment horizontal="left" vertical="center" indent="1"/>
    </xf>
    <xf numFmtId="0" fontId="9" fillId="10" borderId="115" applyNumberFormat="0" applyProtection="0">
      <alignment horizontal="left" vertical="top" indent="1"/>
    </xf>
    <xf numFmtId="0" fontId="9" fillId="31" borderId="115" applyNumberFormat="0" applyProtection="0">
      <alignment horizontal="left" vertical="center" indent="1"/>
    </xf>
    <xf numFmtId="4" fontId="74" fillId="31" borderId="115" applyNumberFormat="0" applyProtection="0">
      <alignment horizontal="right" vertical="center"/>
    </xf>
    <xf numFmtId="0" fontId="9" fillId="31" borderId="115" applyNumberFormat="0" applyProtection="0">
      <alignment horizontal="left" vertical="top" indent="1"/>
    </xf>
    <xf numFmtId="4" fontId="72" fillId="11" borderId="115" applyNumberFormat="0" applyProtection="0">
      <alignment horizontal="right" vertical="center"/>
    </xf>
    <xf numFmtId="49" fontId="98" fillId="37" borderId="140" applyProtection="0">
      <alignment horizontal="left" indent="1"/>
      <protection locked="0"/>
    </xf>
    <xf numFmtId="0" fontId="9" fillId="48" borderId="136" applyNumberFormat="0" applyAlignment="0" applyProtection="0"/>
    <xf numFmtId="211" fontId="85" fillId="37" borderId="140">
      <alignment horizontal="center"/>
      <protection locked="0"/>
    </xf>
    <xf numFmtId="49" fontId="98" fillId="37" borderId="140" applyProtection="0">
      <alignment horizontal="left" indent="1"/>
      <protection locked="0"/>
    </xf>
    <xf numFmtId="181" fontId="83" fillId="37" borderId="140">
      <protection locked="0"/>
    </xf>
    <xf numFmtId="181" fontId="83" fillId="37" borderId="140">
      <protection locked="0"/>
    </xf>
    <xf numFmtId="4" fontId="72" fillId="27" borderId="115" applyNumberFormat="0" applyProtection="0">
      <alignment horizontal="right" vertical="center"/>
    </xf>
    <xf numFmtId="10" fontId="79" fillId="40" borderId="140" applyNumberFormat="0" applyBorder="0" applyAlignment="0" applyProtection="0"/>
    <xf numFmtId="0" fontId="9" fillId="16" borderId="115" applyNumberFormat="0" applyProtection="0">
      <alignment horizontal="left" vertical="center" indent="1"/>
    </xf>
    <xf numFmtId="4" fontId="72" fillId="11" borderId="115" applyNumberFormat="0" applyProtection="0">
      <alignment horizontal="right" vertical="center"/>
    </xf>
    <xf numFmtId="181" fontId="83" fillId="37" borderId="140">
      <protection locked="0"/>
    </xf>
    <xf numFmtId="4" fontId="72" fillId="26"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10" borderId="115" applyNumberFormat="0" applyProtection="0">
      <alignment horizontal="left" vertical="center" indent="1"/>
    </xf>
    <xf numFmtId="0" fontId="9" fillId="48" borderId="136" applyNumberFormat="0" applyAlignment="0" applyProtection="0"/>
    <xf numFmtId="4" fontId="72" fillId="31" borderId="115" applyNumberFormat="0" applyProtection="0">
      <alignment horizontal="right" vertical="center"/>
    </xf>
    <xf numFmtId="4" fontId="72" fillId="29" borderId="115" applyNumberFormat="0" applyProtection="0">
      <alignment horizontal="right" vertical="center"/>
    </xf>
    <xf numFmtId="211" fontId="85" fillId="37" borderId="140">
      <alignment horizontal="center"/>
      <protection locked="0"/>
    </xf>
    <xf numFmtId="181" fontId="83" fillId="37" borderId="140">
      <protection locked="0"/>
    </xf>
    <xf numFmtId="0" fontId="9" fillId="40" borderId="135" applyNumberFormat="0" applyFont="0" applyBorder="0" applyAlignment="0" applyProtection="0"/>
    <xf numFmtId="0" fontId="9" fillId="16" borderId="115" applyNumberFormat="0" applyProtection="0">
      <alignment horizontal="left" vertical="top" indent="1"/>
    </xf>
    <xf numFmtId="4" fontId="74" fillId="12" borderId="115" applyNumberFormat="0" applyProtection="0">
      <alignment vertical="center"/>
    </xf>
    <xf numFmtId="4" fontId="72" fillId="31" borderId="115" applyNumberFormat="0" applyProtection="0">
      <alignment horizontal="right" vertical="center"/>
    </xf>
    <xf numFmtId="0" fontId="9" fillId="40" borderId="135" applyNumberFormat="0" applyFont="0" applyBorder="0" applyAlignment="0" applyProtection="0"/>
    <xf numFmtId="4" fontId="72" fillId="35" borderId="115" applyNumberFormat="0" applyProtection="0">
      <alignment horizontal="left" vertical="center" indent="1"/>
    </xf>
    <xf numFmtId="0" fontId="9" fillId="40" borderId="135" applyNumberFormat="0" applyFont="0" applyBorder="0" applyAlignment="0" applyProtection="0"/>
    <xf numFmtId="4" fontId="72" fillId="12" borderId="115" applyNumberFormat="0" applyProtection="0">
      <alignment vertical="center"/>
    </xf>
    <xf numFmtId="0" fontId="9" fillId="48" borderId="136" applyNumberFormat="0" applyAlignment="0" applyProtection="0"/>
    <xf numFmtId="0" fontId="9" fillId="48" borderId="136" applyNumberFormat="0" applyAlignment="0" applyProtection="0"/>
    <xf numFmtId="181" fontId="83" fillId="37" borderId="140">
      <protection locked="0"/>
    </xf>
    <xf numFmtId="211" fontId="85" fillId="37" borderId="140">
      <alignment horizontal="center"/>
      <protection locked="0"/>
    </xf>
    <xf numFmtId="49" fontId="98" fillId="37" borderId="140" applyProtection="0">
      <alignment horizontal="left" indent="1"/>
      <protection locked="0"/>
    </xf>
    <xf numFmtId="4" fontId="72" fillId="10"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top" indent="1"/>
    </xf>
    <xf numFmtId="181" fontId="83" fillId="37" borderId="140">
      <protection locked="0"/>
    </xf>
    <xf numFmtId="4" fontId="72" fillId="31" borderId="115" applyNumberFormat="0" applyProtection="0">
      <alignment horizontal="right" vertical="center"/>
    </xf>
    <xf numFmtId="181" fontId="83" fillId="37" borderId="140">
      <protection locked="0"/>
    </xf>
    <xf numFmtId="4" fontId="74" fillId="31" borderId="115" applyNumberFormat="0" applyProtection="0">
      <alignment horizontal="right" vertical="center"/>
    </xf>
    <xf numFmtId="40" fontId="92" fillId="40" borderId="140">
      <alignment vertical="center"/>
    </xf>
    <xf numFmtId="181" fontId="83" fillId="37" borderId="140">
      <protection locked="0"/>
    </xf>
    <xf numFmtId="4" fontId="74" fillId="12" borderId="115" applyNumberFormat="0" applyProtection="0">
      <alignment vertical="center"/>
    </xf>
    <xf numFmtId="0" fontId="70" fillId="25" borderId="115" applyNumberFormat="0" applyProtection="0">
      <alignment horizontal="left" vertical="top" indent="1"/>
    </xf>
    <xf numFmtId="0" fontId="97" fillId="0" borderId="139">
      <alignment horizontal="left" vertical="center"/>
    </xf>
    <xf numFmtId="211" fontId="85" fillId="37" borderId="140">
      <alignment horizontal="center"/>
      <protection locked="0"/>
    </xf>
    <xf numFmtId="4" fontId="72" fillId="31" borderId="115" applyNumberFormat="0" applyProtection="0">
      <alignment horizontal="right" vertical="center"/>
    </xf>
    <xf numFmtId="0" fontId="9" fillId="16" borderId="115" applyNumberFormat="0" applyProtection="0">
      <alignment horizontal="left" vertical="center" indent="1"/>
    </xf>
    <xf numFmtId="49" fontId="98" fillId="38" borderId="140" applyProtection="0">
      <alignment horizontal="left" indent="1"/>
      <protection locked="0"/>
    </xf>
    <xf numFmtId="4" fontId="72" fillId="15"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181" fontId="83" fillId="37" borderId="140">
      <protection locked="0"/>
    </xf>
    <xf numFmtId="4" fontId="72" fillId="31" borderId="115" applyNumberFormat="0" applyProtection="0">
      <alignment horizontal="right" vertical="center"/>
    </xf>
    <xf numFmtId="0" fontId="9" fillId="10" borderId="115" applyNumberFormat="0" applyProtection="0">
      <alignment horizontal="left" vertical="center" indent="1"/>
    </xf>
    <xf numFmtId="49" fontId="98" fillId="38" borderId="140" applyProtection="0">
      <alignment horizontal="left" indent="1"/>
      <protection locked="0"/>
    </xf>
    <xf numFmtId="0" fontId="9" fillId="40" borderId="135" applyNumberFormat="0" applyFon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9" fontId="98" fillId="37" borderId="140" applyProtection="0">
      <alignment horizontal="left" indent="1"/>
      <protection locked="0"/>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4" fontId="71" fillId="25" borderId="115" applyNumberFormat="0" applyProtection="0">
      <alignment vertical="center"/>
    </xf>
    <xf numFmtId="4" fontId="72" fillId="24" borderId="115" applyNumberFormat="0" applyProtection="0">
      <alignment horizontal="right" vertical="center"/>
    </xf>
    <xf numFmtId="0" fontId="9" fillId="40" borderId="135" applyNumberFormat="0" applyFont="0" applyBorder="0" applyAlignment="0" applyProtection="0"/>
    <xf numFmtId="0" fontId="9" fillId="14" borderId="115" applyNumberFormat="0" applyProtection="0">
      <alignment horizontal="left" vertical="center" indent="1"/>
    </xf>
    <xf numFmtId="4" fontId="72" fillId="35" borderId="115" applyNumberFormat="0" applyProtection="0">
      <alignment horizontal="left" vertical="center" indent="1"/>
    </xf>
    <xf numFmtId="0" fontId="9" fillId="40" borderId="135" applyNumberFormat="0" applyFont="0" applyBorder="0" applyAlignment="0" applyProtection="0"/>
    <xf numFmtId="4" fontId="72" fillId="10" borderId="115" applyNumberFormat="0" applyProtection="0">
      <alignment horizontal="right" vertical="center"/>
    </xf>
    <xf numFmtId="0" fontId="9" fillId="10"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211" fontId="85" fillId="37" borderId="140">
      <alignment horizontal="center"/>
      <protection locked="0"/>
    </xf>
    <xf numFmtId="4" fontId="72" fillId="26" borderId="115" applyNumberFormat="0" applyProtection="0">
      <alignment horizontal="right" vertical="center"/>
    </xf>
    <xf numFmtId="4" fontId="72" fillId="31" borderId="115" applyNumberFormat="0" applyProtection="0">
      <alignment horizontal="right" vertical="center"/>
    </xf>
    <xf numFmtId="0" fontId="72" fillId="10" borderId="115" applyNumberFormat="0" applyProtection="0">
      <alignment horizontal="left" vertical="top" indent="1"/>
    </xf>
    <xf numFmtId="0" fontId="9" fillId="16" borderId="115" applyNumberFormat="0" applyProtection="0">
      <alignment horizontal="left" vertical="top" indent="1"/>
    </xf>
    <xf numFmtId="4" fontId="72" fillId="12" borderId="115" applyNumberFormat="0" applyProtection="0">
      <alignment horizontal="left" vertical="center" indent="1"/>
    </xf>
    <xf numFmtId="0" fontId="72" fillId="12" borderId="115" applyNumberFormat="0" applyProtection="0">
      <alignment horizontal="left" vertical="top" indent="1"/>
    </xf>
    <xf numFmtId="0" fontId="9" fillId="40" borderId="135" applyNumberFormat="0" applyFont="0" applyBorder="0" applyAlignment="0" applyProtection="0"/>
    <xf numFmtId="0" fontId="9" fillId="14" borderId="115" applyNumberFormat="0" applyProtection="0">
      <alignment horizontal="left" vertical="center" indent="1"/>
    </xf>
    <xf numFmtId="0" fontId="9" fillId="48" borderId="136" applyNumberFormat="0" applyAlignment="0" applyProtection="0"/>
    <xf numFmtId="4" fontId="74" fillId="31" borderId="115" applyNumberFormat="0" applyProtection="0">
      <alignment horizontal="right" vertical="center"/>
    </xf>
    <xf numFmtId="4" fontId="72" fillId="27" borderId="115" applyNumberFormat="0" applyProtection="0">
      <alignment horizontal="right" vertical="center"/>
    </xf>
    <xf numFmtId="10" fontId="79" fillId="40" borderId="140" applyNumberFormat="0" applyBorder="0" applyAlignment="0" applyProtection="0"/>
    <xf numFmtId="0" fontId="9" fillId="16" borderId="115" applyNumberFormat="0" applyProtection="0">
      <alignment horizontal="left" vertical="top" indent="1"/>
    </xf>
    <xf numFmtId="4" fontId="72" fillId="31" borderId="115" applyNumberFormat="0" applyProtection="0">
      <alignment horizontal="right" vertical="center"/>
    </xf>
    <xf numFmtId="10" fontId="79" fillId="40" borderId="140" applyNumberFormat="0" applyBorder="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4" fontId="72" fillId="28" borderId="115" applyNumberFormat="0" applyProtection="0">
      <alignment horizontal="right" vertical="center"/>
    </xf>
    <xf numFmtId="0" fontId="9" fillId="10" borderId="115" applyNumberFormat="0" applyProtection="0">
      <alignment horizontal="left" vertical="top" indent="1"/>
    </xf>
    <xf numFmtId="0" fontId="9" fillId="16"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0" borderId="139" applyFont="0" applyFill="0" applyBorder="0" applyAlignment="0" applyProtection="0"/>
    <xf numFmtId="49" fontId="98" fillId="37" borderId="140" applyProtection="0">
      <alignment horizontal="left" indent="1"/>
      <protection locked="0"/>
    </xf>
    <xf numFmtId="4" fontId="72" fillId="11" borderId="115" applyNumberFormat="0" applyProtection="0">
      <alignment horizontal="right" vertical="center"/>
    </xf>
    <xf numFmtId="4" fontId="72" fillId="15" borderId="115" applyNumberFormat="0" applyProtection="0">
      <alignment horizontal="right" vertical="center"/>
    </xf>
    <xf numFmtId="4" fontId="71" fillId="25" borderId="115" applyNumberFormat="0" applyProtection="0">
      <alignment vertical="center"/>
    </xf>
    <xf numFmtId="4" fontId="72" fillId="24" borderId="115" applyNumberFormat="0" applyProtection="0">
      <alignment horizontal="right" vertical="center"/>
    </xf>
    <xf numFmtId="0" fontId="9" fillId="31" borderId="115" applyNumberFormat="0" applyProtection="0">
      <alignment horizontal="left" vertical="center" indent="1"/>
    </xf>
    <xf numFmtId="49" fontId="98" fillId="38" borderId="140" applyProtection="0">
      <alignment horizontal="left" indent="1"/>
      <protection locked="0"/>
    </xf>
    <xf numFmtId="4" fontId="72" fillId="24" borderId="115" applyNumberFormat="0" applyProtection="0">
      <alignment horizontal="right" vertical="center"/>
    </xf>
    <xf numFmtId="40" fontId="92" fillId="40" borderId="140">
      <alignmen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0" fontId="9" fillId="40" borderId="135" applyNumberFormat="0" applyFont="0" applyBorder="0" applyAlignment="0" applyProtection="0"/>
    <xf numFmtId="4" fontId="72" fillId="29" borderId="115" applyNumberFormat="0" applyProtection="0">
      <alignment horizontal="right" vertical="center"/>
    </xf>
    <xf numFmtId="49" fontId="98" fillId="38" borderId="140" applyProtection="0">
      <alignment horizontal="left" indent="1"/>
      <protection locked="0"/>
    </xf>
    <xf numFmtId="181" fontId="83" fillId="37" borderId="140">
      <protection locked="0"/>
    </xf>
    <xf numFmtId="4" fontId="72" fillId="31" borderId="115" applyNumberFormat="0" applyProtection="0">
      <alignment horizontal="right" vertical="center"/>
    </xf>
    <xf numFmtId="0" fontId="9" fillId="10" borderId="115" applyNumberFormat="0" applyProtection="0">
      <alignment horizontal="left" vertical="center" indent="1"/>
    </xf>
    <xf numFmtId="4" fontId="70" fillId="25" borderId="115" applyNumberFormat="0" applyProtection="0">
      <alignment vertical="center"/>
    </xf>
    <xf numFmtId="4" fontId="72" fillId="12" borderId="115" applyNumberFormat="0" applyProtection="0">
      <alignment vertical="center"/>
    </xf>
    <xf numFmtId="0" fontId="9" fillId="40" borderId="135" applyNumberFormat="0" applyFont="0" applyBorder="0" applyAlignment="0" applyProtection="0"/>
    <xf numFmtId="0" fontId="9" fillId="10" borderId="115" applyNumberFormat="0" applyProtection="0">
      <alignment horizontal="left" vertical="center" indent="1"/>
    </xf>
    <xf numFmtId="0" fontId="9" fillId="31" borderId="115" applyNumberFormat="0" applyProtection="0">
      <alignment horizontal="left" vertical="center" indent="1"/>
    </xf>
    <xf numFmtId="4" fontId="72" fillId="10"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211" fontId="85" fillId="37" borderId="140">
      <alignment horizontal="center"/>
      <protection locked="0"/>
    </xf>
    <xf numFmtId="4" fontId="72" fillId="15"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4" fontId="72" fillId="31" borderId="115" applyNumberFormat="0" applyProtection="0">
      <alignment horizontal="right" vertical="center"/>
    </xf>
    <xf numFmtId="0" fontId="9" fillId="31" borderId="115" applyNumberFormat="0" applyProtection="0">
      <alignment horizontal="left" vertical="top" indent="1"/>
    </xf>
    <xf numFmtId="211" fontId="85" fillId="37" borderId="140">
      <alignment horizontal="center"/>
      <protection locked="0"/>
    </xf>
    <xf numFmtId="0" fontId="9" fillId="40" borderId="135" applyNumberFormat="0" applyFont="0" applyBorder="0" applyAlignment="0" applyProtection="0"/>
    <xf numFmtId="49" fontId="98" fillId="37" borderId="140" applyProtection="0">
      <alignment horizontal="left" indent="1"/>
      <protection locked="0"/>
    </xf>
    <xf numFmtId="0" fontId="9" fillId="14" borderId="115" applyNumberFormat="0" applyProtection="0">
      <alignment horizontal="left" vertical="center" indent="1"/>
    </xf>
    <xf numFmtId="0" fontId="9" fillId="10" borderId="115" applyNumberFormat="0" applyProtection="0">
      <alignment horizontal="left" vertical="center" indent="1"/>
    </xf>
    <xf numFmtId="4" fontId="72" fillId="31" borderId="115" applyNumberFormat="0" applyProtection="0">
      <alignment horizontal="right" vertical="center"/>
    </xf>
    <xf numFmtId="10" fontId="79" fillId="40" borderId="140" applyNumberFormat="0" applyBorder="0" applyAlignment="0" applyProtection="0"/>
    <xf numFmtId="0" fontId="9" fillId="31" borderId="115" applyNumberFormat="0" applyProtection="0">
      <alignment horizontal="left" vertical="center" indent="1"/>
    </xf>
    <xf numFmtId="49" fontId="98" fillId="37" borderId="140" applyProtection="0">
      <alignment horizontal="left" indent="1"/>
      <protection locked="0"/>
    </xf>
    <xf numFmtId="10" fontId="79" fillId="40" borderId="140" applyNumberFormat="0" applyBorder="0" applyAlignment="0" applyProtection="0"/>
    <xf numFmtId="0" fontId="72" fillId="10" borderId="115" applyNumberFormat="0" applyProtection="0">
      <alignment horizontal="left" vertical="top" indent="1"/>
    </xf>
    <xf numFmtId="181" fontId="83" fillId="37" borderId="140">
      <protection locked="0"/>
    </xf>
    <xf numFmtId="4" fontId="72" fillId="11" borderId="115" applyNumberFormat="0" applyProtection="0">
      <alignment horizontal="right" vertical="center"/>
    </xf>
    <xf numFmtId="211" fontId="85" fillId="37" borderId="140">
      <alignment horizontal="center"/>
      <protection locked="0"/>
    </xf>
    <xf numFmtId="0" fontId="9" fillId="14" borderId="115" applyNumberFormat="0" applyProtection="0">
      <alignment horizontal="left" vertical="top" indent="1"/>
    </xf>
    <xf numFmtId="4" fontId="72" fillId="11" borderId="115" applyNumberFormat="0" applyProtection="0">
      <alignment horizontal="right" vertical="center"/>
    </xf>
    <xf numFmtId="49" fontId="98" fillId="38" borderId="140" applyProtection="0">
      <alignment horizontal="left" indent="1"/>
      <protection locked="0"/>
    </xf>
    <xf numFmtId="10" fontId="79" fillId="40" borderId="140" applyNumberFormat="0" applyBorder="0" applyAlignment="0" applyProtection="0"/>
    <xf numFmtId="0" fontId="9" fillId="14" borderId="115" applyNumberFormat="0" applyProtection="0">
      <alignment horizontal="left" vertical="center" indent="1"/>
    </xf>
    <xf numFmtId="181" fontId="83" fillId="37" borderId="140">
      <protection locked="0"/>
    </xf>
    <xf numFmtId="0" fontId="97" fillId="0" borderId="139">
      <alignment horizontal="left" vertical="center"/>
    </xf>
    <xf numFmtId="49" fontId="98" fillId="37" borderId="140" applyProtection="0">
      <alignment horizontal="left" indent="1"/>
      <protection locked="0"/>
    </xf>
    <xf numFmtId="0" fontId="9" fillId="14"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14" borderId="115" applyNumberFormat="0" applyProtection="0">
      <alignment horizontal="left" vertical="center" indent="1"/>
    </xf>
    <xf numFmtId="4" fontId="72" fillId="27" borderId="115" applyNumberFormat="0" applyProtection="0">
      <alignment horizontal="right" vertical="center"/>
    </xf>
    <xf numFmtId="0" fontId="9" fillId="16" borderId="115" applyNumberFormat="0" applyProtection="0">
      <alignment horizontal="left" vertical="top" indent="1"/>
    </xf>
    <xf numFmtId="211" fontId="85" fillId="37" borderId="140">
      <alignment horizontal="center"/>
      <protection locked="0"/>
    </xf>
    <xf numFmtId="0" fontId="9" fillId="14" borderId="115" applyNumberFormat="0" applyProtection="0">
      <alignment horizontal="left" vertical="top" indent="1"/>
    </xf>
    <xf numFmtId="0" fontId="9" fillId="40" borderId="135" applyNumberFormat="0" applyFont="0" applyBorder="0" applyAlignment="0" applyProtection="0"/>
    <xf numFmtId="0" fontId="72" fillId="10" borderId="115" applyNumberFormat="0" applyProtection="0">
      <alignment horizontal="left" vertical="top" indent="1"/>
    </xf>
    <xf numFmtId="0" fontId="9" fillId="31" borderId="115" applyNumberFormat="0" applyProtection="0">
      <alignment horizontal="left" vertical="center" indent="1"/>
    </xf>
    <xf numFmtId="4" fontId="72" fillId="24" borderId="115" applyNumberFormat="0" applyProtection="0">
      <alignment horizontal="right" vertical="center"/>
    </xf>
    <xf numFmtId="0" fontId="9" fillId="10" borderId="115" applyNumberFormat="0" applyProtection="0">
      <alignment horizontal="left" vertical="center" indent="1"/>
    </xf>
    <xf numFmtId="0" fontId="72" fillId="12" borderId="115" applyNumberFormat="0" applyProtection="0">
      <alignment horizontal="left" vertical="top" indent="1"/>
    </xf>
    <xf numFmtId="4" fontId="72" fillId="27" borderId="115" applyNumberFormat="0" applyProtection="0">
      <alignment horizontal="right" vertical="center"/>
    </xf>
    <xf numFmtId="0" fontId="9" fillId="40" borderId="135" applyNumberFormat="0" applyFont="0" applyBorder="0" applyAlignment="0" applyProtection="0"/>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7" fillId="0" borderId="139">
      <alignment horizontal="left" vertical="center"/>
    </xf>
    <xf numFmtId="4" fontId="72" fillId="31" borderId="115" applyNumberFormat="0" applyProtection="0">
      <alignment horizontal="right" vertical="center"/>
    </xf>
    <xf numFmtId="4" fontId="72" fillId="10" borderId="115" applyNumberFormat="0" applyProtection="0">
      <alignment horizontal="righ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4" fontId="72" fillId="12" borderId="115" applyNumberFormat="0" applyProtection="0">
      <alignment horizontal="left" vertical="center" indent="1"/>
    </xf>
    <xf numFmtId="0" fontId="9" fillId="10" borderId="115" applyNumberFormat="0" applyProtection="0">
      <alignment horizontal="left" vertical="center" indent="1"/>
    </xf>
    <xf numFmtId="4" fontId="72" fillId="15" borderId="115" applyNumberFormat="0" applyProtection="0">
      <alignment horizontal="right" vertical="center"/>
    </xf>
    <xf numFmtId="40" fontId="92" fillId="40" borderId="140">
      <alignment vertical="center"/>
    </xf>
    <xf numFmtId="4" fontId="72" fillId="15" borderId="115" applyNumberFormat="0" applyProtection="0">
      <alignment horizontal="right" vertical="center"/>
    </xf>
    <xf numFmtId="0" fontId="9" fillId="14" borderId="115" applyNumberFormat="0" applyProtection="0">
      <alignment horizontal="left" vertical="center" indent="1"/>
    </xf>
    <xf numFmtId="0" fontId="97" fillId="0" borderId="139">
      <alignment horizontal="left" vertical="center"/>
    </xf>
    <xf numFmtId="0" fontId="9" fillId="31" borderId="115" applyNumberFormat="0" applyProtection="0">
      <alignment horizontal="left" vertical="center" indent="1"/>
    </xf>
    <xf numFmtId="211" fontId="85" fillId="37" borderId="140">
      <alignment horizontal="center"/>
      <protection locked="0"/>
    </xf>
    <xf numFmtId="10" fontId="79" fillId="40" borderId="140" applyNumberFormat="0" applyBorder="0" applyAlignment="0" applyProtection="0"/>
    <xf numFmtId="0" fontId="9" fillId="14" borderId="115" applyNumberFormat="0" applyProtection="0">
      <alignment horizontal="left" vertical="center" indent="1"/>
    </xf>
    <xf numFmtId="0" fontId="9" fillId="14" borderId="115" applyNumberFormat="0" applyProtection="0">
      <alignment horizontal="left" vertical="center" indent="1"/>
    </xf>
    <xf numFmtId="4" fontId="72" fillId="15" borderId="115" applyNumberFormat="0" applyProtection="0">
      <alignment horizontal="right" vertical="center"/>
    </xf>
    <xf numFmtId="0" fontId="9" fillId="14" borderId="115" applyNumberFormat="0" applyProtection="0">
      <alignment horizontal="left" vertical="center" indent="1"/>
    </xf>
    <xf numFmtId="4" fontId="72" fillId="23" borderId="115" applyNumberFormat="0" applyProtection="0">
      <alignment horizontal="right" vertical="center"/>
    </xf>
    <xf numFmtId="0" fontId="9" fillId="40" borderId="135" applyNumberFormat="0" applyFont="0" applyBorder="0" applyAlignment="0" applyProtection="0"/>
    <xf numFmtId="4" fontId="72" fillId="10" borderId="115" applyNumberFormat="0" applyProtection="0">
      <alignment horizontal="right" vertical="center"/>
    </xf>
    <xf numFmtId="4" fontId="72" fillId="27" borderId="115" applyNumberFormat="0" applyProtection="0">
      <alignment horizontal="right" vertical="center"/>
    </xf>
    <xf numFmtId="0" fontId="9" fillId="31" borderId="115" applyNumberFormat="0" applyProtection="0">
      <alignment horizontal="left" vertical="top" indent="1"/>
    </xf>
    <xf numFmtId="0" fontId="9" fillId="16" borderId="115" applyNumberFormat="0" applyProtection="0">
      <alignment horizontal="left" vertical="center" indent="1"/>
    </xf>
    <xf numFmtId="4" fontId="72" fillId="10" borderId="115" applyNumberFormat="0" applyProtection="0">
      <alignment horizontal="right" vertical="center"/>
    </xf>
    <xf numFmtId="4" fontId="72" fillId="31" borderId="115" applyNumberFormat="0" applyProtection="0">
      <alignment horizontal="right" vertical="center"/>
    </xf>
    <xf numFmtId="4" fontId="72" fillId="17" borderId="115" applyNumberFormat="0" applyProtection="0">
      <alignment horizontal="right" vertical="center"/>
    </xf>
    <xf numFmtId="0" fontId="72" fillId="12" borderId="115" applyNumberFormat="0" applyProtection="0">
      <alignment horizontal="left" vertical="top" indent="1"/>
    </xf>
    <xf numFmtId="4" fontId="72" fillId="31" borderId="115" applyNumberFormat="0" applyProtection="0">
      <alignment horizontal="right" vertical="center"/>
    </xf>
    <xf numFmtId="49" fontId="98" fillId="38" borderId="140" applyProtection="0">
      <alignment horizontal="left" indent="1"/>
      <protection locked="0"/>
    </xf>
    <xf numFmtId="4" fontId="72" fillId="31" borderId="115" applyNumberFormat="0" applyProtection="0">
      <alignment horizontal="right" vertical="center"/>
    </xf>
    <xf numFmtId="181" fontId="83" fillId="37" borderId="140">
      <protection locked="0"/>
    </xf>
    <xf numFmtId="4" fontId="71" fillId="25" borderId="115" applyNumberFormat="0" applyProtection="0">
      <alignment vertical="center"/>
    </xf>
    <xf numFmtId="40" fontId="92" fillId="40" borderId="140">
      <alignment vertical="center"/>
    </xf>
    <xf numFmtId="4" fontId="72" fillId="10" borderId="115" applyNumberFormat="0" applyProtection="0">
      <alignment horizontal="right" vertical="center"/>
    </xf>
    <xf numFmtId="4" fontId="72" fillId="12" borderId="115" applyNumberFormat="0" applyProtection="0">
      <alignment vertical="center"/>
    </xf>
    <xf numFmtId="0" fontId="97" fillId="0" borderId="139">
      <alignment horizontal="left" vertical="center"/>
    </xf>
    <xf numFmtId="4" fontId="72" fillId="28" borderId="115" applyNumberFormat="0" applyProtection="0">
      <alignment horizontal="right" vertical="center"/>
    </xf>
    <xf numFmtId="49" fontId="98" fillId="37" borderId="140" applyProtection="0">
      <alignment horizontal="left" indent="1"/>
      <protection locked="0"/>
    </xf>
    <xf numFmtId="10" fontId="79" fillId="40" borderId="140" applyNumberFormat="0" applyBorder="0" applyAlignment="0" applyProtection="0"/>
    <xf numFmtId="49" fontId="98" fillId="37" borderId="140" applyProtection="0">
      <alignment horizontal="left" indent="1"/>
      <protection locked="0"/>
    </xf>
    <xf numFmtId="0" fontId="9" fillId="10" borderId="115" applyNumberFormat="0" applyProtection="0">
      <alignment horizontal="left" vertical="center" indent="1"/>
    </xf>
    <xf numFmtId="0" fontId="9" fillId="16" borderId="115" applyNumberFormat="0" applyProtection="0">
      <alignment horizontal="left" vertical="top" indent="1"/>
    </xf>
    <xf numFmtId="4" fontId="74" fillId="31" borderId="115" applyNumberFormat="0" applyProtection="0">
      <alignment horizontal="right" vertical="center"/>
    </xf>
    <xf numFmtId="0" fontId="72" fillId="10" borderId="115" applyNumberFormat="0" applyProtection="0">
      <alignment horizontal="left" vertical="top" indent="1"/>
    </xf>
    <xf numFmtId="4" fontId="71" fillId="25" borderId="115" applyNumberFormat="0" applyProtection="0">
      <alignment vertical="center"/>
    </xf>
    <xf numFmtId="49" fontId="98" fillId="38" borderId="140" applyProtection="0">
      <alignment horizontal="left" indent="1"/>
      <protection locked="0"/>
    </xf>
    <xf numFmtId="4" fontId="74" fillId="31" borderId="115" applyNumberFormat="0" applyProtection="0">
      <alignment horizontal="right" vertical="center"/>
    </xf>
    <xf numFmtId="0" fontId="9" fillId="14" borderId="115" applyNumberFormat="0" applyProtection="0">
      <alignment horizontal="left" vertical="center" indent="1"/>
    </xf>
    <xf numFmtId="211" fontId="85" fillId="37" borderId="140">
      <alignment horizontal="center"/>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0" fontId="9" fillId="14" borderId="115" applyNumberFormat="0" applyProtection="0">
      <alignment horizontal="left" vertical="top" indent="1"/>
    </xf>
    <xf numFmtId="4" fontId="72" fillId="31" borderId="115" applyNumberFormat="0" applyProtection="0">
      <alignment horizontal="righ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0" fontId="9" fillId="0" borderId="139" applyFont="0" applyFill="0" applyBorder="0" applyAlignment="0" applyProtection="0"/>
    <xf numFmtId="0" fontId="9" fillId="40" borderId="135" applyNumberFormat="0" applyFont="0" applyBorder="0" applyAlignment="0" applyProtection="0"/>
    <xf numFmtId="40" fontId="92" fillId="40" borderId="140">
      <alignment vertical="center"/>
    </xf>
    <xf numFmtId="4" fontId="72" fillId="31" borderId="115" applyNumberFormat="0" applyProtection="0">
      <alignment horizontal="right" vertical="center"/>
    </xf>
    <xf numFmtId="4" fontId="76" fillId="31" borderId="115" applyNumberFormat="0" applyProtection="0">
      <alignment horizontal="right" vertical="center"/>
    </xf>
    <xf numFmtId="4" fontId="72" fillId="11" borderId="115" applyNumberFormat="0" applyProtection="0">
      <alignment horizontal="right" vertical="center"/>
    </xf>
    <xf numFmtId="4" fontId="72" fillId="28" borderId="115" applyNumberFormat="0" applyProtection="0">
      <alignment horizontal="right" vertical="center"/>
    </xf>
    <xf numFmtId="0" fontId="9" fillId="31" borderId="115" applyNumberFormat="0" applyProtection="0">
      <alignment horizontal="left" vertical="center" indent="1"/>
    </xf>
    <xf numFmtId="4" fontId="72" fillId="10" borderId="115" applyNumberFormat="0" applyProtection="0">
      <alignment horizontal="right" vertical="center"/>
    </xf>
    <xf numFmtId="4" fontId="72" fillId="31" borderId="115" applyNumberFormat="0" applyProtection="0">
      <alignment horizontal="right" vertical="center"/>
    </xf>
    <xf numFmtId="181" fontId="83" fillId="37" borderId="140">
      <protection locked="0"/>
    </xf>
    <xf numFmtId="40" fontId="92" fillId="40" borderId="140">
      <alignment vertical="center"/>
    </xf>
    <xf numFmtId="4" fontId="76" fillId="31" borderId="115" applyNumberFormat="0" applyProtection="0">
      <alignment horizontal="right" vertical="center"/>
    </xf>
    <xf numFmtId="4" fontId="74" fillId="12" borderId="115" applyNumberFormat="0" applyProtection="0">
      <alignment vertical="center"/>
    </xf>
    <xf numFmtId="0" fontId="9" fillId="48" borderId="136" applyNumberFormat="0" applyAlignment="0" applyProtection="0"/>
    <xf numFmtId="49" fontId="98" fillId="38" borderId="140" applyProtection="0">
      <alignment horizontal="left" indent="1"/>
      <protection locked="0"/>
    </xf>
    <xf numFmtId="4" fontId="74" fillId="31" borderId="115" applyNumberFormat="0" applyProtection="0">
      <alignment horizontal="right" vertical="center"/>
    </xf>
    <xf numFmtId="0" fontId="9" fillId="31" borderId="115" applyNumberFormat="0" applyProtection="0">
      <alignment horizontal="left" vertical="center" indent="1"/>
    </xf>
    <xf numFmtId="49" fontId="98" fillId="37" borderId="140" applyProtection="0">
      <alignment horizontal="left" indent="1"/>
      <protection locked="0"/>
    </xf>
    <xf numFmtId="0" fontId="9" fillId="14" borderId="115" applyNumberFormat="0" applyProtection="0">
      <alignment horizontal="left" vertical="center" indent="1"/>
    </xf>
    <xf numFmtId="4" fontId="72" fillId="29" borderId="115" applyNumberFormat="0" applyProtection="0">
      <alignment horizontal="right" vertical="center"/>
    </xf>
    <xf numFmtId="10" fontId="79" fillId="40" borderId="140" applyNumberFormat="0" applyBorder="0" applyAlignment="0" applyProtection="0"/>
    <xf numFmtId="0" fontId="97" fillId="0" borderId="139">
      <alignment horizontal="left" vertical="center"/>
    </xf>
    <xf numFmtId="0" fontId="9" fillId="48" borderId="136" applyNumberFormat="0" applyAlignment="0" applyProtection="0"/>
    <xf numFmtId="0" fontId="9" fillId="31" borderId="115" applyNumberFormat="0" applyProtection="0">
      <alignment horizontal="left" vertical="center" indent="1"/>
    </xf>
    <xf numFmtId="4" fontId="72" fillId="35" borderId="115" applyNumberFormat="0" applyProtection="0">
      <alignment horizontal="left" vertical="center" indent="1"/>
    </xf>
    <xf numFmtId="0" fontId="72" fillId="10" borderId="115" applyNumberFormat="0" applyProtection="0">
      <alignment horizontal="left" vertical="top" indent="1"/>
    </xf>
    <xf numFmtId="0" fontId="9" fillId="0" borderId="139" applyFont="0" applyFill="0" applyBorder="0" applyAlignment="0" applyProtection="0"/>
    <xf numFmtId="4" fontId="72" fillId="12" borderId="115" applyNumberFormat="0" applyProtection="0">
      <alignment horizontal="left" vertical="center" indent="1"/>
    </xf>
    <xf numFmtId="0" fontId="9" fillId="14" borderId="115" applyNumberFormat="0" applyProtection="0">
      <alignment horizontal="left" vertical="center" indent="1"/>
    </xf>
    <xf numFmtId="0" fontId="9" fillId="16" borderId="115" applyNumberFormat="0" applyProtection="0">
      <alignment horizontal="left" vertical="top" indent="1"/>
    </xf>
    <xf numFmtId="0" fontId="9" fillId="0" borderId="139" applyFont="0" applyFill="0" applyBorder="0" applyAlignment="0" applyProtection="0"/>
    <xf numFmtId="49" fontId="98" fillId="38" borderId="140" applyProtection="0">
      <alignment horizontal="left" indent="1"/>
      <protection locked="0"/>
    </xf>
    <xf numFmtId="0" fontId="9" fillId="31" borderId="115" applyNumberFormat="0" applyProtection="0">
      <alignment horizontal="left" vertical="center"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6" fillId="31" borderId="115" applyNumberFormat="0" applyProtection="0">
      <alignment horizontal="right" vertical="center"/>
    </xf>
    <xf numFmtId="0" fontId="9" fillId="40" borderId="135" applyNumberFormat="0" applyFont="0" applyBorder="0" applyAlignment="0" applyProtection="0"/>
    <xf numFmtId="4" fontId="74" fillId="31"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top"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9" fontId="98" fillId="37" borderId="140" applyProtection="0">
      <alignment horizontal="left" indent="1"/>
      <protection locked="0"/>
    </xf>
    <xf numFmtId="4" fontId="72" fillId="27" borderId="115" applyNumberFormat="0" applyProtection="0">
      <alignment horizontal="right" vertical="center"/>
    </xf>
    <xf numFmtId="4" fontId="72" fillId="26" borderId="115" applyNumberFormat="0" applyProtection="0">
      <alignment horizontal="right" vertical="center"/>
    </xf>
    <xf numFmtId="4" fontId="72" fillId="31" borderId="115" applyNumberFormat="0" applyProtection="0">
      <alignment horizontal="right" vertical="center"/>
    </xf>
    <xf numFmtId="4" fontId="72" fillId="26" borderId="115" applyNumberFormat="0" applyProtection="0">
      <alignment horizontal="right" vertical="center"/>
    </xf>
    <xf numFmtId="0" fontId="9" fillId="10" borderId="115" applyNumberFormat="0" applyProtection="0">
      <alignment horizontal="left" vertical="center" indent="1"/>
    </xf>
    <xf numFmtId="0" fontId="9" fillId="16" borderId="115" applyNumberFormat="0" applyProtection="0">
      <alignment horizontal="left" vertical="center" indent="1"/>
    </xf>
    <xf numFmtId="49" fontId="98" fillId="38" borderId="140" applyProtection="0">
      <alignment horizontal="left" indent="1"/>
      <protection locked="0"/>
    </xf>
    <xf numFmtId="10" fontId="79" fillId="40" borderId="140" applyNumberFormat="0" applyBorder="0" applyAlignment="0" applyProtection="0"/>
    <xf numFmtId="4" fontId="72" fillId="10" borderId="115" applyNumberFormat="0" applyProtection="0">
      <alignment horizontal="right" vertical="center"/>
    </xf>
    <xf numFmtId="0" fontId="9" fillId="14" borderId="115" applyNumberFormat="0" applyProtection="0">
      <alignment horizontal="left" vertical="center" indent="1"/>
    </xf>
    <xf numFmtId="40" fontId="92" fillId="40" borderId="140">
      <alignment vertical="center"/>
    </xf>
    <xf numFmtId="49" fontId="98" fillId="37" borderId="140" applyProtection="0">
      <alignment horizontal="left" indent="1"/>
      <protection locked="0"/>
    </xf>
    <xf numFmtId="49" fontId="98" fillId="38" borderId="140" applyProtection="0">
      <alignment horizontal="left" indent="1"/>
      <protection locked="0"/>
    </xf>
    <xf numFmtId="0" fontId="9" fillId="10" borderId="115" applyNumberFormat="0" applyProtection="0">
      <alignment horizontal="left" vertical="center" indent="1"/>
    </xf>
    <xf numFmtId="211" fontId="85" fillId="37" borderId="140">
      <alignment horizontal="center"/>
      <protection locked="0"/>
    </xf>
    <xf numFmtId="211" fontId="85" fillId="37" borderId="140">
      <alignment horizontal="center"/>
      <protection locked="0"/>
    </xf>
    <xf numFmtId="10" fontId="79" fillId="40" borderId="140" applyNumberFormat="0" applyBorder="0" applyAlignment="0" applyProtection="0"/>
    <xf numFmtId="211" fontId="85" fillId="37" borderId="140">
      <alignment horizontal="center"/>
      <protection locked="0"/>
    </xf>
    <xf numFmtId="49" fontId="98" fillId="38" borderId="140" applyProtection="0">
      <alignment horizontal="left" indent="1"/>
      <protection locked="0"/>
    </xf>
    <xf numFmtId="4" fontId="74" fillId="31" borderId="115" applyNumberFormat="0" applyProtection="0">
      <alignment horizontal="right" vertical="center"/>
    </xf>
    <xf numFmtId="4" fontId="72" fillId="12" borderId="115" applyNumberFormat="0" applyProtection="0">
      <alignment horizontal="left" vertical="center" indent="1"/>
    </xf>
    <xf numFmtId="4" fontId="72" fillId="26" borderId="115" applyNumberFormat="0" applyProtection="0">
      <alignment horizontal="right" vertical="center"/>
    </xf>
    <xf numFmtId="4" fontId="74" fillId="31" borderId="115" applyNumberFormat="0" applyProtection="0">
      <alignment horizontal="right" vertical="center"/>
    </xf>
    <xf numFmtId="4" fontId="72" fillId="31" borderId="115" applyNumberFormat="0" applyProtection="0">
      <alignment horizontal="right" vertical="center"/>
    </xf>
    <xf numFmtId="4" fontId="72" fillId="10" borderId="115" applyNumberFormat="0" applyProtection="0">
      <alignment horizontal="right" vertical="center"/>
    </xf>
    <xf numFmtId="0" fontId="9" fillId="10" borderId="115" applyNumberFormat="0" applyProtection="0">
      <alignment horizontal="left" vertical="center" indent="1"/>
    </xf>
    <xf numFmtId="10" fontId="79" fillId="40" borderId="140" applyNumberFormat="0" applyBorder="0" applyAlignment="0" applyProtection="0"/>
    <xf numFmtId="211" fontId="85" fillId="37" borderId="140">
      <alignment horizontal="center"/>
      <protection locked="0"/>
    </xf>
    <xf numFmtId="10" fontId="79" fillId="40" borderId="140" applyNumberFormat="0" applyBorder="0" applyAlignment="0" applyProtection="0"/>
    <xf numFmtId="0" fontId="9" fillId="14" borderId="115" applyNumberFormat="0" applyProtection="0">
      <alignment horizontal="left" vertical="center" indent="1"/>
    </xf>
    <xf numFmtId="4" fontId="72" fillId="29" borderId="115" applyNumberFormat="0" applyProtection="0">
      <alignment horizontal="right" vertical="center"/>
    </xf>
    <xf numFmtId="49" fontId="98" fillId="37" borderId="140" applyProtection="0">
      <alignment horizontal="left" indent="1"/>
      <protection locked="0"/>
    </xf>
    <xf numFmtId="0" fontId="9" fillId="0" borderId="139" applyFont="0" applyFill="0" applyBorder="0" applyAlignment="0" applyProtection="0"/>
    <xf numFmtId="0" fontId="9" fillId="31" borderId="115" applyNumberFormat="0" applyProtection="0">
      <alignment horizontal="left" vertical="center" indent="1"/>
    </xf>
    <xf numFmtId="0" fontId="9" fillId="14" borderId="115" applyNumberFormat="0" applyProtection="0">
      <alignment horizontal="left" vertical="center" indent="1"/>
    </xf>
    <xf numFmtId="211" fontId="85" fillId="37" borderId="140">
      <alignment horizontal="center"/>
      <protection locked="0"/>
    </xf>
    <xf numFmtId="4" fontId="72" fillId="31"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10" fontId="79" fillId="40" borderId="140" applyNumberFormat="0" applyBorder="0" applyAlignment="0" applyProtection="0"/>
    <xf numFmtId="211" fontId="85" fillId="37" borderId="140">
      <alignment horizontal="center"/>
      <protection locked="0"/>
    </xf>
    <xf numFmtId="0" fontId="9" fillId="10" borderId="115" applyNumberFormat="0" applyProtection="0">
      <alignment horizontal="left" vertical="center" indent="1"/>
    </xf>
    <xf numFmtId="0" fontId="9" fillId="16" borderId="115" applyNumberFormat="0" applyProtection="0">
      <alignment horizontal="left" vertical="top" indent="1"/>
    </xf>
    <xf numFmtId="4" fontId="72" fillId="31" borderId="115" applyNumberFormat="0" applyProtection="0">
      <alignment horizontal="right" vertical="center"/>
    </xf>
    <xf numFmtId="0" fontId="9" fillId="31" borderId="115" applyNumberFormat="0" applyProtection="0">
      <alignment horizontal="left" vertical="center" indent="1"/>
    </xf>
    <xf numFmtId="4" fontId="72" fillId="31" borderId="115" applyNumberFormat="0" applyProtection="0">
      <alignment horizontal="right" vertical="center"/>
    </xf>
    <xf numFmtId="4" fontId="72" fillId="23" borderId="115" applyNumberFormat="0" applyProtection="0">
      <alignment horizontal="right" vertical="center"/>
    </xf>
    <xf numFmtId="0" fontId="9" fillId="31" borderId="115" applyNumberFormat="0" applyProtection="0">
      <alignment horizontal="left" vertical="center" indent="1"/>
    </xf>
    <xf numFmtId="4" fontId="70" fillId="25" borderId="115" applyNumberFormat="0" applyProtection="0">
      <alignmen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4" fontId="72" fillId="31" borderId="115" applyNumberFormat="0" applyProtection="0">
      <alignment horizontal="right" vertical="center"/>
    </xf>
    <xf numFmtId="0" fontId="9" fillId="48" borderId="136" applyNumberFormat="0" applyAlignment="0" applyProtection="0"/>
    <xf numFmtId="4" fontId="72" fillId="10" borderId="115" applyNumberFormat="0" applyProtection="0">
      <alignment horizontal="right" vertical="center"/>
    </xf>
    <xf numFmtId="0" fontId="9" fillId="16" borderId="115" applyNumberFormat="0" applyProtection="0">
      <alignment horizontal="left" vertical="center" indent="1"/>
    </xf>
    <xf numFmtId="40" fontId="92" fillId="40" borderId="140">
      <alignment vertical="center"/>
    </xf>
    <xf numFmtId="0" fontId="72" fillId="12" borderId="115" applyNumberFormat="0" applyProtection="0">
      <alignment horizontal="left" vertical="top" indent="1"/>
    </xf>
    <xf numFmtId="181" fontId="83" fillId="37" borderId="140">
      <protection locked="0"/>
    </xf>
    <xf numFmtId="0" fontId="9" fillId="14" borderId="115" applyNumberFormat="0" applyProtection="0">
      <alignment horizontal="left" vertical="center" indent="1"/>
    </xf>
    <xf numFmtId="4" fontId="74" fillId="31" borderId="115" applyNumberFormat="0" applyProtection="0">
      <alignment horizontal="right" vertical="center"/>
    </xf>
    <xf numFmtId="181" fontId="83" fillId="37" borderId="140">
      <protection locked="0"/>
    </xf>
    <xf numFmtId="4" fontId="70" fillId="25" borderId="115" applyNumberFormat="0" applyProtection="0">
      <alignmen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0" fontId="9" fillId="13" borderId="140" applyNumberFormat="0">
      <protection locked="0"/>
    </xf>
    <xf numFmtId="10" fontId="79" fillId="40" borderId="140" applyNumberFormat="0" applyBorder="0" applyAlignment="0" applyProtection="0"/>
    <xf numFmtId="0" fontId="9" fillId="40" borderId="135" applyNumberFormat="0" applyFont="0" applyBorder="0" applyAlignment="0" applyProtection="0"/>
    <xf numFmtId="0" fontId="9" fillId="16" borderId="115" applyNumberFormat="0" applyProtection="0">
      <alignment horizontal="left" vertical="center" indent="1"/>
    </xf>
    <xf numFmtId="49" fontId="98" fillId="38" borderId="140" applyProtection="0">
      <alignment horizontal="left" indent="1"/>
      <protection locked="0"/>
    </xf>
    <xf numFmtId="4" fontId="74" fillId="31" borderId="115" applyNumberFormat="0" applyProtection="0">
      <alignment horizontal="right" vertical="center"/>
    </xf>
    <xf numFmtId="4" fontId="72" fillId="10" borderId="115" applyNumberFormat="0" applyProtection="0">
      <alignment horizontal="right" vertical="center"/>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top" indent="1"/>
    </xf>
    <xf numFmtId="4" fontId="70" fillId="25" borderId="115" applyNumberFormat="0" applyProtection="0">
      <alignment vertical="center"/>
    </xf>
    <xf numFmtId="4" fontId="72" fillId="29" borderId="115" applyNumberFormat="0" applyProtection="0">
      <alignment horizontal="right" vertical="center"/>
    </xf>
    <xf numFmtId="4" fontId="72" fillId="31" borderId="115" applyNumberFormat="0" applyProtection="0">
      <alignment horizontal="right" vertical="center"/>
    </xf>
    <xf numFmtId="0" fontId="9" fillId="10" borderId="115" applyNumberFormat="0" applyProtection="0">
      <alignment horizontal="left" vertical="center" indent="1"/>
    </xf>
    <xf numFmtId="40" fontId="92" fillId="40" borderId="140">
      <alignment vertical="center"/>
    </xf>
    <xf numFmtId="0" fontId="9" fillId="31"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9" fontId="98" fillId="38" borderId="140" applyProtection="0">
      <alignment horizontal="left" indent="1"/>
      <protection locked="0"/>
    </xf>
    <xf numFmtId="4" fontId="72" fillId="31" borderId="115" applyNumberFormat="0" applyProtection="0">
      <alignment horizontal="right" vertical="center"/>
    </xf>
    <xf numFmtId="0" fontId="9" fillId="40" borderId="135" applyNumberFormat="0" applyFont="0" applyBorder="0" applyAlignment="0" applyProtection="0"/>
    <xf numFmtId="49" fontId="98" fillId="37" borderId="140" applyProtection="0">
      <alignment horizontal="left" indent="1"/>
      <protection locked="0"/>
    </xf>
    <xf numFmtId="4" fontId="72" fillId="12" borderId="115" applyNumberFormat="0" applyProtection="0">
      <alignment horizontal="left" vertical="center" indent="1"/>
    </xf>
    <xf numFmtId="0" fontId="9" fillId="31" borderId="115" applyNumberFormat="0" applyProtection="0">
      <alignment horizontal="left" vertical="center" indent="1"/>
    </xf>
    <xf numFmtId="4" fontId="74" fillId="31" borderId="115" applyNumberFormat="0" applyProtection="0">
      <alignment horizontal="right" vertical="center"/>
    </xf>
    <xf numFmtId="0" fontId="72" fillId="10" borderId="115" applyNumberFormat="0" applyProtection="0">
      <alignment horizontal="left" vertical="top" indent="1"/>
    </xf>
    <xf numFmtId="4" fontId="72" fillId="15" borderId="115" applyNumberFormat="0" applyProtection="0">
      <alignment horizontal="right" vertical="center"/>
    </xf>
    <xf numFmtId="4" fontId="72" fillId="17" borderId="115" applyNumberFormat="0" applyProtection="0">
      <alignment horizontal="right" vertical="center"/>
    </xf>
    <xf numFmtId="49" fontId="98" fillId="37" borderId="140" applyProtection="0">
      <alignment horizontal="left" indent="1"/>
      <protection locked="0"/>
    </xf>
    <xf numFmtId="0" fontId="9" fillId="16" borderId="115" applyNumberFormat="0" applyProtection="0">
      <alignment horizontal="left" vertical="top" indent="1"/>
    </xf>
    <xf numFmtId="0" fontId="9" fillId="16" borderId="115" applyNumberFormat="0" applyProtection="0">
      <alignment horizontal="left" vertical="center" indent="1"/>
    </xf>
    <xf numFmtId="0" fontId="9" fillId="48" borderId="136" applyNumberFormat="0" applyAlignment="0" applyProtection="0"/>
    <xf numFmtId="0" fontId="9" fillId="31" borderId="115" applyNumberFormat="0" applyProtection="0">
      <alignment horizontal="left" vertical="center" indent="1"/>
    </xf>
    <xf numFmtId="181" fontId="83" fillId="37" borderId="140">
      <protection locked="0"/>
    </xf>
    <xf numFmtId="0" fontId="9" fillId="40" borderId="135" applyNumberFormat="0" applyFont="0" applyBorder="0" applyAlignment="0" applyProtection="0"/>
    <xf numFmtId="40" fontId="92" fillId="40" borderId="140">
      <alignment vertical="center"/>
    </xf>
    <xf numFmtId="211" fontId="85" fillId="37" borderId="140">
      <alignment horizontal="center"/>
      <protection locked="0"/>
    </xf>
    <xf numFmtId="0" fontId="9" fillId="40" borderId="135" applyNumberFormat="0" applyFont="0" applyBorder="0" applyAlignment="0" applyProtection="0"/>
    <xf numFmtId="4" fontId="72" fillId="27" borderId="115" applyNumberFormat="0" applyProtection="0">
      <alignment horizontal="right" vertical="center"/>
    </xf>
    <xf numFmtId="0" fontId="9" fillId="40" borderId="135" applyNumberFormat="0" applyFon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 fontId="72" fillId="28" borderId="115" applyNumberFormat="0" applyProtection="0">
      <alignment horizontal="right" vertical="center"/>
    </xf>
    <xf numFmtId="211" fontId="85" fillId="37" borderId="140">
      <alignment horizontal="center"/>
      <protection locked="0"/>
    </xf>
    <xf numFmtId="0" fontId="9" fillId="40" borderId="135" applyNumberFormat="0" applyFont="0" applyBorder="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4" fontId="72" fillId="1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49" fontId="98" fillId="37" borderId="140" applyProtection="0">
      <alignment horizontal="left" indent="1"/>
      <protection locked="0"/>
    </xf>
    <xf numFmtId="40" fontId="92" fillId="40" borderId="140">
      <alignment vertical="center"/>
    </xf>
    <xf numFmtId="4" fontId="74" fillId="31"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0" fontId="9" fillId="16"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top" indent="1"/>
    </xf>
    <xf numFmtId="0" fontId="9" fillId="16" borderId="115" applyNumberFormat="0" applyProtection="0">
      <alignment horizontal="left" vertical="top" indent="1"/>
    </xf>
    <xf numFmtId="0" fontId="9" fillId="14" borderId="115" applyNumberFormat="0" applyProtection="0">
      <alignment horizontal="left" vertical="center" indent="1"/>
    </xf>
    <xf numFmtId="181" fontId="83" fillId="37" borderId="140">
      <protection locked="0"/>
    </xf>
    <xf numFmtId="49" fontId="98" fillId="38" borderId="140" applyProtection="0">
      <alignment horizontal="left" indent="1"/>
      <protection locked="0"/>
    </xf>
    <xf numFmtId="4" fontId="72" fillId="26" borderId="115" applyNumberFormat="0" applyProtection="0">
      <alignment horizontal="right" vertical="center"/>
    </xf>
    <xf numFmtId="4" fontId="72" fillId="24" borderId="115" applyNumberFormat="0" applyProtection="0">
      <alignment horizontal="right" vertical="center"/>
    </xf>
    <xf numFmtId="0" fontId="9" fillId="16" borderId="115" applyNumberFormat="0" applyProtection="0">
      <alignment horizontal="left" vertical="top" indent="1"/>
    </xf>
    <xf numFmtId="4" fontId="72" fillId="31" borderId="115" applyNumberFormat="0" applyProtection="0">
      <alignment horizontal="right" vertical="center"/>
    </xf>
    <xf numFmtId="10" fontId="79" fillId="40" borderId="140" applyNumberFormat="0" applyBorder="0" applyAlignment="0" applyProtection="0"/>
    <xf numFmtId="0" fontId="9" fillId="48" borderId="136" applyNumberFormat="0" applyAlignment="0" applyProtection="0"/>
    <xf numFmtId="0" fontId="9" fillId="40" borderId="135" applyNumberFormat="0" applyFont="0" applyBorder="0" applyAlignment="0" applyProtection="0"/>
    <xf numFmtId="4" fontId="72" fillId="31" borderId="115" applyNumberFormat="0" applyProtection="0">
      <alignment horizontal="right" vertical="center"/>
    </xf>
    <xf numFmtId="4" fontId="74" fillId="12" borderId="115" applyNumberFormat="0" applyProtection="0">
      <alignment vertical="center"/>
    </xf>
    <xf numFmtId="4" fontId="72" fillId="24" borderId="115" applyNumberFormat="0" applyProtection="0">
      <alignment horizontal="right" vertical="center"/>
    </xf>
    <xf numFmtId="181" fontId="83" fillId="37" borderId="140">
      <protection locked="0"/>
    </xf>
    <xf numFmtId="211" fontId="85" fillId="37" borderId="140">
      <alignment horizontal="center"/>
      <protection locked="0"/>
    </xf>
    <xf numFmtId="40" fontId="92" fillId="40" borderId="140">
      <alignment vertical="center"/>
    </xf>
    <xf numFmtId="49" fontId="98" fillId="37" borderId="140" applyProtection="0">
      <alignment horizontal="left" indent="1"/>
      <protection locked="0"/>
    </xf>
    <xf numFmtId="4" fontId="72" fillId="10" borderId="115" applyNumberFormat="0" applyProtection="0">
      <alignment horizontal="right" vertical="center"/>
    </xf>
    <xf numFmtId="4" fontId="72" fillId="28" borderId="115" applyNumberFormat="0" applyProtection="0">
      <alignment horizontal="right" vertical="center"/>
    </xf>
    <xf numFmtId="4" fontId="74" fillId="31" borderId="115" applyNumberFormat="0" applyProtection="0">
      <alignment horizontal="right" vertical="center"/>
    </xf>
    <xf numFmtId="0" fontId="9" fillId="40" borderId="135" applyNumberFormat="0" applyFont="0" applyBorder="0" applyAlignment="0" applyProtection="0"/>
    <xf numFmtId="4" fontId="72" fillId="31" borderId="115" applyNumberFormat="0" applyProtection="0">
      <alignment horizontal="right" vertical="center"/>
    </xf>
    <xf numFmtId="4" fontId="71" fillId="25" borderId="115" applyNumberFormat="0" applyProtection="0">
      <alignment vertical="center"/>
    </xf>
    <xf numFmtId="4" fontId="72" fillId="10" borderId="115" applyNumberFormat="0" applyProtection="0">
      <alignment horizontal="right" vertical="center"/>
    </xf>
    <xf numFmtId="4" fontId="72" fillId="10" borderId="115" applyNumberFormat="0" applyProtection="0">
      <alignment horizontal="right" vertical="center"/>
    </xf>
    <xf numFmtId="0" fontId="9" fillId="31" borderId="115" applyNumberFormat="0" applyProtection="0">
      <alignment horizontal="left" vertical="center" indent="1"/>
    </xf>
    <xf numFmtId="0" fontId="9" fillId="14" borderId="115" applyNumberFormat="0" applyProtection="0">
      <alignment horizontal="left" vertical="center" indent="1"/>
    </xf>
    <xf numFmtId="40" fontId="92" fillId="40" borderId="140">
      <alignmen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40" borderId="135" applyNumberFormat="0" applyFont="0" applyBorder="0" applyAlignment="0" applyProtection="0"/>
    <xf numFmtId="4" fontId="72" fillId="26" borderId="115" applyNumberFormat="0" applyProtection="0">
      <alignment horizontal="right" vertical="center"/>
    </xf>
    <xf numFmtId="40" fontId="92" fillId="40" borderId="140">
      <alignment vertical="center"/>
    </xf>
    <xf numFmtId="0" fontId="9" fillId="40" borderId="135" applyNumberFormat="0" applyFont="0" applyBorder="0" applyAlignment="0" applyProtection="0"/>
    <xf numFmtId="4" fontId="72" fillId="31" borderId="115" applyNumberFormat="0" applyProtection="0">
      <alignment horizontal="right" vertical="center"/>
    </xf>
    <xf numFmtId="0" fontId="9" fillId="31" borderId="115" applyNumberFormat="0" applyProtection="0">
      <alignment horizontal="left" vertical="center" indent="1"/>
    </xf>
    <xf numFmtId="4" fontId="72" fillId="35" borderId="115" applyNumberFormat="0" applyProtection="0">
      <alignment horizontal="left" vertical="center" indent="1"/>
    </xf>
    <xf numFmtId="0" fontId="9" fillId="48" borderId="136" applyNumberFormat="0" applyAlignment="0" applyProtection="0"/>
    <xf numFmtId="4" fontId="76" fillId="31" borderId="115" applyNumberFormat="0" applyProtection="0">
      <alignment horizontal="right" vertical="center"/>
    </xf>
    <xf numFmtId="211" fontId="85" fillId="37" borderId="140">
      <alignment horizontal="center"/>
      <protection locked="0"/>
    </xf>
    <xf numFmtId="4" fontId="72" fillId="12" borderId="115" applyNumberFormat="0" applyProtection="0">
      <alignment horizontal="left" vertical="center" indent="1"/>
    </xf>
    <xf numFmtId="49" fontId="98" fillId="37" borderId="140" applyProtection="0">
      <alignment horizontal="left" indent="1"/>
      <protection locked="0"/>
    </xf>
    <xf numFmtId="4" fontId="72" fillId="10" borderId="115" applyNumberFormat="0" applyProtection="0">
      <alignment horizontal="right" vertical="center"/>
    </xf>
    <xf numFmtId="40" fontId="92" fillId="19" borderId="112">
      <alignment vertical="center"/>
    </xf>
    <xf numFmtId="4" fontId="72" fillId="31" borderId="115" applyNumberFormat="0" applyProtection="0">
      <alignment horizontal="right" vertical="center"/>
    </xf>
    <xf numFmtId="0" fontId="9" fillId="10" borderId="115" applyNumberFormat="0" applyProtection="0">
      <alignment horizontal="left" vertical="top" indent="1"/>
    </xf>
    <xf numFmtId="0" fontId="9" fillId="31" borderId="115" applyNumberFormat="0" applyProtection="0">
      <alignment horizontal="left" vertical="top" indent="1"/>
    </xf>
    <xf numFmtId="49" fontId="98" fillId="37" borderId="140" applyProtection="0">
      <alignment horizontal="left" indent="1"/>
      <protection locked="0"/>
    </xf>
    <xf numFmtId="0" fontId="9" fillId="31" borderId="115" applyNumberFormat="0" applyProtection="0">
      <alignment horizontal="left" vertical="center" indent="1"/>
    </xf>
    <xf numFmtId="0" fontId="9" fillId="40" borderId="135" applyNumberFormat="0" applyFont="0" applyBorder="0" applyAlignment="0" applyProtection="0"/>
    <xf numFmtId="0" fontId="9" fillId="0" borderId="139" applyFont="0" applyFill="0" applyBorder="0" applyAlignment="0" applyProtection="0"/>
    <xf numFmtId="4" fontId="72" fillId="31" borderId="115" applyNumberFormat="0" applyProtection="0">
      <alignment horizontal="right" vertical="center"/>
    </xf>
    <xf numFmtId="49" fontId="98" fillId="37" borderId="140" applyProtection="0">
      <alignment horizontal="left" indent="1"/>
      <protection locked="0"/>
    </xf>
    <xf numFmtId="0" fontId="9" fillId="10" borderId="115" applyNumberFormat="0" applyProtection="0">
      <alignment horizontal="left" vertical="center" indent="1"/>
    </xf>
    <xf numFmtId="4" fontId="72" fillId="23" borderId="115" applyNumberFormat="0" applyProtection="0">
      <alignment horizontal="right" vertical="center"/>
    </xf>
    <xf numFmtId="40" fontId="92" fillId="40" borderId="140">
      <alignment vertical="center"/>
    </xf>
    <xf numFmtId="0" fontId="72" fillId="12" borderId="115" applyNumberFormat="0" applyProtection="0">
      <alignment horizontal="left" vertical="top" indent="1"/>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24" borderId="115" applyNumberFormat="0" applyProtection="0">
      <alignment horizontal="right" vertical="center"/>
    </xf>
    <xf numFmtId="40" fontId="92" fillId="19" borderId="112">
      <alignment vertical="center"/>
    </xf>
    <xf numFmtId="0" fontId="9" fillId="40" borderId="135" applyNumberFormat="0" applyFont="0" applyBorder="0" applyAlignment="0" applyProtection="0"/>
    <xf numFmtId="0" fontId="9" fillId="16" borderId="115" applyNumberFormat="0" applyProtection="0">
      <alignment horizontal="left" vertical="center" indent="1"/>
    </xf>
    <xf numFmtId="4" fontId="74" fillId="31" borderId="115" applyNumberFormat="0" applyProtection="0">
      <alignment horizontal="right" vertical="center"/>
    </xf>
    <xf numFmtId="10" fontId="79" fillId="40" borderId="140" applyNumberFormat="0" applyBorder="0" applyAlignment="0" applyProtection="0"/>
    <xf numFmtId="0" fontId="9" fillId="10" borderId="115" applyNumberFormat="0" applyProtection="0">
      <alignment horizontal="left" vertical="center" indent="1"/>
    </xf>
    <xf numFmtId="0" fontId="9" fillId="10"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10" fontId="79" fillId="40" borderId="140" applyNumberFormat="0" applyBorder="0" applyAlignment="0" applyProtection="0"/>
    <xf numFmtId="4" fontId="72" fillId="27" borderId="115" applyNumberFormat="0" applyProtection="0">
      <alignment horizontal="right" vertical="center"/>
    </xf>
    <xf numFmtId="4" fontId="72" fillId="31" borderId="115" applyNumberFormat="0" applyProtection="0">
      <alignment horizontal="right" vertical="center"/>
    </xf>
    <xf numFmtId="4" fontId="72" fillId="35" borderId="115" applyNumberFormat="0" applyProtection="0">
      <alignment horizontal="left" vertical="center" indent="1"/>
    </xf>
    <xf numFmtId="0" fontId="70" fillId="25" borderId="115" applyNumberFormat="0" applyProtection="0">
      <alignment horizontal="left" vertical="top" indent="1"/>
    </xf>
    <xf numFmtId="4" fontId="72" fillId="27" borderId="115" applyNumberFormat="0" applyProtection="0">
      <alignment horizontal="right" vertical="center"/>
    </xf>
    <xf numFmtId="10" fontId="79" fillId="40" borderId="140" applyNumberFormat="0" applyBorder="0" applyAlignment="0" applyProtection="0"/>
    <xf numFmtId="0" fontId="9" fillId="31" borderId="115" applyNumberFormat="0" applyProtection="0">
      <alignment horizontal="left" vertical="center" indent="1"/>
    </xf>
    <xf numFmtId="4" fontId="76" fillId="31" borderId="115" applyNumberFormat="0" applyProtection="0">
      <alignment horizontal="right" vertical="center"/>
    </xf>
    <xf numFmtId="10" fontId="79" fillId="40" borderId="140" applyNumberFormat="0" applyBorder="0" applyAlignment="0" applyProtection="0"/>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31" borderId="115" applyNumberFormat="0" applyProtection="0">
      <alignment horizontal="left" vertical="center" indent="1"/>
    </xf>
    <xf numFmtId="181" fontId="83" fillId="37" borderId="140">
      <protection locked="0"/>
    </xf>
    <xf numFmtId="10" fontId="79" fillId="40" borderId="140" applyNumberFormat="0" applyBorder="0" applyAlignment="0" applyProtection="0"/>
    <xf numFmtId="0" fontId="9" fillId="10"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4" fontId="72" fillId="17" borderId="115" applyNumberFormat="0" applyProtection="0">
      <alignment horizontal="right" vertical="center"/>
    </xf>
    <xf numFmtId="40" fontId="92" fillId="40" borderId="140">
      <alignment vertical="center"/>
    </xf>
    <xf numFmtId="0" fontId="9" fillId="40" borderId="135" applyNumberFormat="0" applyFont="0" applyBorder="0" applyAlignment="0" applyProtection="0"/>
    <xf numFmtId="0" fontId="9" fillId="14"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10" fontId="79" fillId="40" borderId="140" applyNumberFormat="0" applyBorder="0" applyAlignment="0" applyProtection="0"/>
    <xf numFmtId="4" fontId="72" fillId="12" borderId="115" applyNumberFormat="0" applyProtection="0">
      <alignment horizontal="left" vertical="center" indent="1"/>
    </xf>
    <xf numFmtId="0" fontId="9" fillId="10" borderId="115" applyNumberFormat="0" applyProtection="0">
      <alignment horizontal="left" vertical="center" indent="1"/>
    </xf>
    <xf numFmtId="211" fontId="85" fillId="37" borderId="140">
      <alignment horizontal="center"/>
      <protection locked="0"/>
    </xf>
    <xf numFmtId="0" fontId="9" fillId="16"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 fontId="72" fillId="31" borderId="115" applyNumberFormat="0" applyProtection="0">
      <alignment horizontal="right" vertical="center"/>
    </xf>
    <xf numFmtId="0" fontId="9" fillId="48" borderId="136" applyNumberFormat="0" applyAlignment="0" applyProtection="0"/>
    <xf numFmtId="0" fontId="9" fillId="16" borderId="115" applyNumberFormat="0" applyProtection="0">
      <alignment horizontal="left" vertical="center" indent="1"/>
    </xf>
    <xf numFmtId="4" fontId="72" fillId="10" borderId="115" applyNumberFormat="0" applyProtection="0">
      <alignment horizontal="right" vertical="center"/>
    </xf>
    <xf numFmtId="0" fontId="9" fillId="14" borderId="115" applyNumberFormat="0" applyProtection="0">
      <alignment horizontal="left" vertical="top"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10" borderId="115" applyNumberFormat="0" applyProtection="0">
      <alignment horizontal="left" vertical="center" indent="1"/>
    </xf>
    <xf numFmtId="211" fontId="85" fillId="37" borderId="140">
      <alignment horizontal="center"/>
      <protection locked="0"/>
    </xf>
    <xf numFmtId="181" fontId="83" fillId="37" borderId="140">
      <protection locked="0"/>
    </xf>
    <xf numFmtId="4" fontId="72" fillId="24" borderId="115" applyNumberFormat="0" applyProtection="0">
      <alignment horizontal="right" vertical="center"/>
    </xf>
    <xf numFmtId="4" fontId="72" fillId="23" borderId="115" applyNumberFormat="0" applyProtection="0">
      <alignment horizontal="right" vertical="center"/>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4" fontId="71" fillId="25" borderId="115" applyNumberFormat="0" applyProtection="0">
      <alignment vertical="center"/>
    </xf>
    <xf numFmtId="0" fontId="9" fillId="10" borderId="115" applyNumberFormat="0" applyProtection="0">
      <alignment horizontal="left" vertical="top" indent="1"/>
    </xf>
    <xf numFmtId="4" fontId="72" fillId="17" borderId="115" applyNumberFormat="0" applyProtection="0">
      <alignment horizontal="right" vertical="center"/>
    </xf>
    <xf numFmtId="4" fontId="72" fillId="24"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0" fontId="9" fillId="48" borderId="136" applyNumberFormat="0" applyAlignment="0" applyProtection="0"/>
    <xf numFmtId="49" fontId="98" fillId="38" borderId="140" applyProtection="0">
      <alignment horizontal="left" indent="1"/>
      <protection locked="0"/>
    </xf>
    <xf numFmtId="49" fontId="98" fillId="37" borderId="140" applyProtection="0">
      <alignment horizontal="left" indent="1"/>
      <protection locked="0"/>
    </xf>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0" fontId="97" fillId="0" borderId="139">
      <alignment horizontal="left" vertical="center"/>
    </xf>
    <xf numFmtId="181" fontId="83" fillId="37" borderId="140">
      <protection locked="0"/>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40" fontId="92" fillId="40" borderId="140">
      <alignment vertical="center"/>
    </xf>
    <xf numFmtId="211" fontId="85" fillId="37" borderId="140">
      <alignment horizontal="center"/>
      <protection locked="0"/>
    </xf>
    <xf numFmtId="0" fontId="9" fillId="40" borderId="135" applyNumberFormat="0" applyFont="0" applyBorder="0" applyAlignment="0" applyProtection="0"/>
    <xf numFmtId="10" fontId="79" fillId="40" borderId="140" applyNumberFormat="0" applyBorder="0" applyAlignment="0" applyProtection="0"/>
    <xf numFmtId="49" fontId="98" fillId="37" borderId="140" applyProtection="0">
      <alignment horizontal="left" indent="1"/>
      <protection locked="0"/>
    </xf>
    <xf numFmtId="0" fontId="70" fillId="25" borderId="115" applyNumberFormat="0" applyProtection="0">
      <alignment horizontal="left" vertical="top" indent="1"/>
    </xf>
    <xf numFmtId="4" fontId="74" fillId="31" borderId="115" applyNumberFormat="0" applyProtection="0">
      <alignment horizontal="right" vertical="center"/>
    </xf>
    <xf numFmtId="0" fontId="9" fillId="31" borderId="115" applyNumberFormat="0" applyProtection="0">
      <alignment horizontal="left" vertical="center"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24"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10" fontId="79" fillId="40" borderId="140" applyNumberFormat="0" applyBorder="0" applyAlignment="0" applyProtection="0"/>
    <xf numFmtId="10" fontId="79" fillId="40" borderId="140" applyNumberFormat="0" applyBorder="0" applyAlignment="0" applyProtection="0"/>
    <xf numFmtId="4" fontId="72" fillId="27" borderId="115" applyNumberFormat="0" applyProtection="0">
      <alignment horizontal="right" vertical="center"/>
    </xf>
    <xf numFmtId="4" fontId="72" fillId="10" borderId="115" applyNumberFormat="0" applyProtection="0">
      <alignment horizontal="right" vertical="center"/>
    </xf>
    <xf numFmtId="4" fontId="72" fillId="12" borderId="115" applyNumberFormat="0" applyProtection="0">
      <alignmen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11" borderId="115" applyNumberFormat="0" applyProtection="0">
      <alignment horizontal="right" vertical="center"/>
    </xf>
    <xf numFmtId="0" fontId="9" fillId="10" borderId="115" applyNumberFormat="0" applyProtection="0">
      <alignment horizontal="left" vertical="center" indent="1"/>
    </xf>
    <xf numFmtId="10" fontId="79" fillId="40" borderId="140" applyNumberFormat="0" applyBorder="0" applyAlignment="0" applyProtection="0"/>
    <xf numFmtId="40" fontId="92" fillId="40" borderId="140">
      <alignment vertical="center"/>
    </xf>
    <xf numFmtId="4" fontId="72" fillId="31" borderId="115" applyNumberFormat="0" applyProtection="0">
      <alignment horizontal="right" vertical="center"/>
    </xf>
    <xf numFmtId="4" fontId="72" fillId="23" borderId="115" applyNumberFormat="0" applyProtection="0">
      <alignment horizontal="right" vertical="center"/>
    </xf>
    <xf numFmtId="4" fontId="72" fillId="26" borderId="115" applyNumberFormat="0" applyProtection="0">
      <alignment horizontal="right" vertical="center"/>
    </xf>
    <xf numFmtId="4" fontId="72" fillId="28"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4" fontId="72" fillId="31" borderId="115" applyNumberFormat="0" applyProtection="0">
      <alignment horizontal="right" vertical="center"/>
    </xf>
    <xf numFmtId="0" fontId="97" fillId="0" borderId="139">
      <alignment horizontal="left" vertical="center"/>
    </xf>
    <xf numFmtId="0" fontId="9" fillId="14" borderId="115" applyNumberFormat="0" applyProtection="0">
      <alignment horizontal="left" vertical="center" indent="1"/>
    </xf>
    <xf numFmtId="4" fontId="72" fillId="12" borderId="115" applyNumberFormat="0" applyProtection="0">
      <alignment horizontal="left" vertical="center" indent="1"/>
    </xf>
    <xf numFmtId="0" fontId="9" fillId="16" borderId="115" applyNumberFormat="0" applyProtection="0">
      <alignment horizontal="left" vertical="top" indent="1"/>
    </xf>
    <xf numFmtId="211" fontId="85" fillId="37" borderId="140">
      <alignment horizontal="center"/>
      <protection locked="0"/>
    </xf>
    <xf numFmtId="4" fontId="72" fillId="31"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24" borderId="115" applyNumberFormat="0" applyProtection="0">
      <alignment horizontal="right" vertical="center"/>
    </xf>
    <xf numFmtId="4" fontId="72" fillId="17" borderId="115" applyNumberFormat="0" applyProtection="0">
      <alignment horizontal="right" vertical="center"/>
    </xf>
    <xf numFmtId="4" fontId="72" fillId="10" borderId="115" applyNumberFormat="0" applyProtection="0">
      <alignment horizontal="right" vertical="center"/>
    </xf>
    <xf numFmtId="0" fontId="9" fillId="10" borderId="115" applyNumberFormat="0" applyProtection="0">
      <alignment horizontal="left" vertical="top" indent="1"/>
    </xf>
    <xf numFmtId="0" fontId="9" fillId="0" borderId="139" applyFont="0" applyFill="0" applyBorder="0" applyAlignment="0" applyProtection="0"/>
    <xf numFmtId="0" fontId="9" fillId="16" borderId="115" applyNumberFormat="0" applyProtection="0">
      <alignment horizontal="left" vertical="top" indent="1"/>
    </xf>
    <xf numFmtId="0" fontId="9" fillId="16" borderId="115" applyNumberFormat="0" applyProtection="0">
      <alignment horizontal="left" vertical="top" indent="1"/>
    </xf>
    <xf numFmtId="4" fontId="74" fillId="31" borderId="115" applyNumberFormat="0" applyProtection="0">
      <alignment horizontal="right" vertical="center"/>
    </xf>
    <xf numFmtId="4" fontId="72" fillId="23" borderId="115" applyNumberFormat="0" applyProtection="0">
      <alignment horizontal="right" vertical="center"/>
    </xf>
    <xf numFmtId="4" fontId="72" fillId="12"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40" fontId="92" fillId="19" borderId="112">
      <alignment vertical="center"/>
    </xf>
    <xf numFmtId="4" fontId="72" fillId="11" borderId="115" applyNumberFormat="0" applyProtection="0">
      <alignment horizontal="right" vertical="center"/>
    </xf>
    <xf numFmtId="0" fontId="70" fillId="25" borderId="115" applyNumberFormat="0" applyProtection="0">
      <alignment horizontal="left" vertical="top" indent="1"/>
    </xf>
    <xf numFmtId="0" fontId="9" fillId="10" borderId="115" applyNumberFormat="0" applyProtection="0">
      <alignment horizontal="left" vertical="top" indent="1"/>
    </xf>
    <xf numFmtId="4" fontId="72" fillId="31"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0" fontId="9" fillId="16" borderId="115" applyNumberFormat="0" applyProtection="0">
      <alignment horizontal="left" vertical="top" indent="1"/>
    </xf>
    <xf numFmtId="0" fontId="9" fillId="10" borderId="115" applyNumberFormat="0" applyProtection="0">
      <alignment horizontal="left" vertical="center" indent="1"/>
    </xf>
    <xf numFmtId="4" fontId="72" fillId="15" borderId="115" applyNumberFormat="0" applyProtection="0">
      <alignment horizontal="right" vertical="center"/>
    </xf>
    <xf numFmtId="4" fontId="71" fillId="25" borderId="115" applyNumberFormat="0" applyProtection="0">
      <alignment vertical="center"/>
    </xf>
    <xf numFmtId="0" fontId="9" fillId="48" borderId="136" applyNumberFormat="0" applyAlignment="0" applyProtection="0"/>
    <xf numFmtId="10" fontId="79" fillId="40" borderId="140" applyNumberFormat="0" applyBorder="0" applyAlignment="0" applyProtection="0"/>
    <xf numFmtId="211" fontId="85" fillId="37" borderId="140">
      <alignment horizontal="center"/>
      <protection locked="0"/>
    </xf>
    <xf numFmtId="10" fontId="79" fillId="40" borderId="140" applyNumberFormat="0" applyBorder="0" applyAlignment="0" applyProtection="0"/>
    <xf numFmtId="40" fontId="92" fillId="40" borderId="140">
      <alignment vertical="center"/>
    </xf>
    <xf numFmtId="4" fontId="72" fillId="35" borderId="115" applyNumberFormat="0" applyProtection="0">
      <alignment horizontal="left" vertical="center" indent="1"/>
    </xf>
    <xf numFmtId="0" fontId="9" fillId="10"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9" fontId="98" fillId="38" borderId="140" applyProtection="0">
      <alignment horizontal="left" indent="1"/>
      <protection locked="0"/>
    </xf>
    <xf numFmtId="4" fontId="72" fillId="28"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4" fontId="70" fillId="25" borderId="115" applyNumberFormat="0" applyProtection="0">
      <alignment horizontal="left" vertical="center" indent="1"/>
    </xf>
    <xf numFmtId="4" fontId="72" fillId="15" borderId="115" applyNumberFormat="0" applyProtection="0">
      <alignment horizontal="right" vertical="center"/>
    </xf>
    <xf numFmtId="4" fontId="72" fillId="26"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4" fontId="76" fillId="31" borderId="115" applyNumberFormat="0" applyProtection="0">
      <alignment horizontal="righ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4" fontId="72" fillId="12" borderId="115" applyNumberFormat="0" applyProtection="0">
      <alignment horizontal="left" vertical="center" indent="1"/>
    </xf>
    <xf numFmtId="0" fontId="9" fillId="16" borderId="115" applyNumberFormat="0" applyProtection="0">
      <alignment horizontal="left" vertical="top"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10" fontId="79" fillId="40" borderId="140" applyNumberForma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4" fontId="72" fillId="10"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7" borderId="140" applyProtection="0">
      <alignment horizontal="left" indent="1"/>
      <protection locked="0"/>
    </xf>
    <xf numFmtId="40" fontId="92" fillId="40" borderId="140">
      <alignment vertical="center"/>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4" fontId="70" fillId="25" borderId="115" applyNumberFormat="0" applyProtection="0">
      <alignment vertical="center"/>
    </xf>
    <xf numFmtId="4" fontId="70" fillId="25" borderId="115" applyNumberFormat="0" applyProtection="0">
      <alignment horizontal="left" vertical="center" indent="1"/>
    </xf>
    <xf numFmtId="4" fontId="72" fillId="11"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0" fontId="72" fillId="10" borderId="115" applyNumberFormat="0" applyProtection="0">
      <alignment horizontal="left" vertical="top" indent="1"/>
    </xf>
    <xf numFmtId="4" fontId="76" fillId="31" borderId="115" applyNumberFormat="0" applyProtection="0">
      <alignment horizontal="right" vertical="center"/>
    </xf>
    <xf numFmtId="4" fontId="72" fillId="31" borderId="115" applyNumberFormat="0" applyProtection="0">
      <alignment horizontal="righ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0"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14" borderId="115" applyNumberFormat="0" applyProtection="0">
      <alignment horizontal="left" vertical="center" indent="1"/>
    </xf>
    <xf numFmtId="0" fontId="9" fillId="48" borderId="136" applyNumberFormat="0" applyAlignment="0" applyProtection="0"/>
    <xf numFmtId="0" fontId="9" fillId="14" borderId="115" applyNumberFormat="0" applyProtection="0">
      <alignment horizontal="left" vertical="top" indent="1"/>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40" borderId="135" applyNumberFormat="0" applyFont="0" applyBorder="0" applyAlignment="0" applyProtection="0"/>
    <xf numFmtId="40" fontId="92" fillId="40" borderId="140">
      <alignment vertical="center"/>
    </xf>
    <xf numFmtId="0" fontId="9" fillId="31" borderId="115" applyNumberFormat="0" applyProtection="0">
      <alignment horizontal="left" vertical="center" indent="1"/>
    </xf>
    <xf numFmtId="0" fontId="72" fillId="12" borderId="115" applyNumberFormat="0" applyProtection="0">
      <alignment horizontal="left" vertical="top" indent="1"/>
    </xf>
    <xf numFmtId="0" fontId="9" fillId="16" borderId="115" applyNumberFormat="0" applyProtection="0">
      <alignment horizontal="left" vertical="center" indent="1"/>
    </xf>
    <xf numFmtId="0" fontId="9" fillId="40" borderId="135" applyNumberFormat="0" applyFont="0" applyBorder="0" applyAlignment="0" applyProtection="0"/>
    <xf numFmtId="49" fontId="98" fillId="37" borderId="140" applyProtection="0">
      <alignment horizontal="left" indent="1"/>
      <protection locked="0"/>
    </xf>
    <xf numFmtId="0" fontId="97" fillId="0" borderId="139">
      <alignment horizontal="left" vertical="center"/>
    </xf>
    <xf numFmtId="4" fontId="72" fillId="28" borderId="115" applyNumberFormat="0" applyProtection="0">
      <alignment horizontal="right" vertical="center"/>
    </xf>
    <xf numFmtId="0" fontId="9" fillId="40" borderId="135" applyNumberFormat="0" applyFont="0" applyBorder="0" applyAlignment="0" applyProtection="0"/>
    <xf numFmtId="4" fontId="72" fillId="27" borderId="115" applyNumberFormat="0" applyProtection="0">
      <alignment horizontal="right" vertical="center"/>
    </xf>
    <xf numFmtId="49" fontId="98" fillId="37" borderId="140" applyProtection="0">
      <alignment horizontal="left" indent="1"/>
      <protection locked="0"/>
    </xf>
    <xf numFmtId="0" fontId="9" fillId="31" borderId="115" applyNumberFormat="0" applyProtection="0">
      <alignment horizontal="left" vertical="center" indent="1"/>
    </xf>
    <xf numFmtId="0" fontId="97" fillId="0" borderId="139">
      <alignment horizontal="lef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181" fontId="83" fillId="37" borderId="140">
      <protection locked="0"/>
    </xf>
    <xf numFmtId="0" fontId="9" fillId="16" borderId="115" applyNumberFormat="0" applyProtection="0">
      <alignment horizontal="left" vertical="center" indent="1"/>
    </xf>
    <xf numFmtId="4" fontId="74" fillId="12" borderId="115" applyNumberFormat="0" applyProtection="0">
      <alignment vertical="center"/>
    </xf>
    <xf numFmtId="10" fontId="79" fillId="40" borderId="140" applyNumberFormat="0" applyBorder="0" applyAlignment="0" applyProtection="0"/>
    <xf numFmtId="0" fontId="9" fillId="31" borderId="115" applyNumberFormat="0" applyProtection="0">
      <alignment horizontal="left" vertical="center" indent="1"/>
    </xf>
    <xf numFmtId="211" fontId="85" fillId="37" borderId="140">
      <alignment horizontal="center"/>
      <protection locked="0"/>
    </xf>
    <xf numFmtId="4" fontId="72" fillId="10" borderId="115" applyNumberFormat="0" applyProtection="0">
      <alignment horizontal="right" vertical="center"/>
    </xf>
    <xf numFmtId="0" fontId="72" fillId="10" borderId="115" applyNumberFormat="0" applyProtection="0">
      <alignment horizontal="left" vertical="top" indent="1"/>
    </xf>
    <xf numFmtId="40" fontId="92" fillId="40" borderId="140">
      <alignment vertical="center"/>
    </xf>
    <xf numFmtId="49" fontId="98" fillId="38" borderId="140" applyProtection="0">
      <alignment horizontal="left" indent="1"/>
      <protection locked="0"/>
    </xf>
    <xf numFmtId="211" fontId="85" fillId="37" borderId="140">
      <alignment horizontal="center"/>
      <protection locked="0"/>
    </xf>
    <xf numFmtId="4" fontId="72" fillId="29" borderId="115" applyNumberFormat="0" applyProtection="0">
      <alignment horizontal="right" vertical="center"/>
    </xf>
    <xf numFmtId="49" fontId="98" fillId="38" borderId="140" applyProtection="0">
      <alignment horizontal="left" indent="1"/>
      <protection locked="0"/>
    </xf>
    <xf numFmtId="40" fontId="92" fillId="40" borderId="140">
      <alignment vertical="center"/>
    </xf>
    <xf numFmtId="40" fontId="92" fillId="40" borderId="140">
      <alignment vertical="center"/>
    </xf>
    <xf numFmtId="49" fontId="98" fillId="37" borderId="140" applyProtection="0">
      <alignment horizontal="left" indent="1"/>
      <protection locked="0"/>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top" indent="1"/>
    </xf>
    <xf numFmtId="49" fontId="98" fillId="37" borderId="140" applyProtection="0">
      <alignment horizontal="left" indent="1"/>
      <protection locked="0"/>
    </xf>
    <xf numFmtId="4" fontId="72" fillId="31" borderId="115" applyNumberFormat="0" applyProtection="0">
      <alignment horizontal="right" vertical="center"/>
    </xf>
    <xf numFmtId="0" fontId="9" fillId="14"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4" fontId="72" fillId="12" borderId="115" applyNumberFormat="0" applyProtection="0">
      <alignment horizontal="left" vertical="center" indent="1"/>
    </xf>
    <xf numFmtId="0" fontId="9" fillId="31" borderId="115" applyNumberFormat="0" applyProtection="0">
      <alignment horizontal="left" vertical="center" indent="1"/>
    </xf>
    <xf numFmtId="211" fontId="85" fillId="37" borderId="140">
      <alignment horizontal="center"/>
      <protection locked="0"/>
    </xf>
    <xf numFmtId="181" fontId="83" fillId="37" borderId="140">
      <protection locked="0"/>
    </xf>
    <xf numFmtId="0" fontId="9" fillId="0" borderId="139" applyFont="0" applyFill="0" applyBorder="0" applyAlignment="0" applyProtection="0"/>
    <xf numFmtId="4" fontId="72" fillId="26" borderId="115" applyNumberFormat="0" applyProtection="0">
      <alignment horizontal="right" vertical="center"/>
    </xf>
    <xf numFmtId="211" fontId="85" fillId="37" borderId="140">
      <alignment horizontal="center"/>
      <protection locked="0"/>
    </xf>
    <xf numFmtId="0" fontId="9" fillId="14" borderId="115" applyNumberFormat="0" applyProtection="0">
      <alignment horizontal="left" vertical="center" indent="1"/>
    </xf>
    <xf numFmtId="211" fontId="85" fillId="37" borderId="140">
      <alignment horizontal="center"/>
      <protection locked="0"/>
    </xf>
    <xf numFmtId="40" fontId="92" fillId="40" borderId="140">
      <alignment vertical="center"/>
    </xf>
    <xf numFmtId="49" fontId="98" fillId="37" borderId="140" applyProtection="0">
      <alignment horizontal="left" indent="1"/>
      <protection locked="0"/>
    </xf>
    <xf numFmtId="0" fontId="9" fillId="40" borderId="135" applyNumberFormat="0" applyFont="0" applyBorder="0" applyAlignment="0" applyProtection="0"/>
    <xf numFmtId="10" fontId="79" fillId="40" borderId="140" applyNumberFormat="0" applyBorder="0" applyAlignment="0" applyProtection="0"/>
    <xf numFmtId="4" fontId="72" fillId="31" borderId="115" applyNumberFormat="0" applyProtection="0">
      <alignment horizontal="right" vertical="center"/>
    </xf>
    <xf numFmtId="0" fontId="9" fillId="48" borderId="136" applyNumberFormat="0" applyAlignment="0" applyProtection="0"/>
    <xf numFmtId="4" fontId="71" fillId="25" borderId="115" applyNumberFormat="0" applyProtection="0">
      <alignment vertical="center"/>
    </xf>
    <xf numFmtId="0" fontId="9" fillId="10" borderId="115" applyNumberFormat="0" applyProtection="0">
      <alignment horizontal="left" vertical="center" indent="1"/>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31" borderId="115" applyNumberFormat="0" applyProtection="0">
      <alignment horizontal="left" vertical="center" indent="1"/>
    </xf>
    <xf numFmtId="0" fontId="9" fillId="40" borderId="135" applyNumberFormat="0" applyFont="0" applyBorder="0" applyAlignment="0" applyProtection="0"/>
    <xf numFmtId="4" fontId="72" fillId="35" borderId="115" applyNumberFormat="0" applyProtection="0">
      <alignment horizontal="left" vertical="center" indent="1"/>
    </xf>
    <xf numFmtId="4" fontId="72" fillId="29" borderId="115" applyNumberFormat="0" applyProtection="0">
      <alignment horizontal="right" vertical="center"/>
    </xf>
    <xf numFmtId="0" fontId="9" fillId="14"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top" indent="1"/>
    </xf>
    <xf numFmtId="0" fontId="70" fillId="25" borderId="115" applyNumberFormat="0" applyProtection="0">
      <alignment horizontal="left" vertical="top" indent="1"/>
    </xf>
    <xf numFmtId="0" fontId="9" fillId="31" borderId="115" applyNumberFormat="0" applyProtection="0">
      <alignment horizontal="left" vertical="center" indent="1"/>
    </xf>
    <xf numFmtId="0" fontId="97" fillId="0" borderId="139">
      <alignment horizontal="left" vertical="center"/>
    </xf>
    <xf numFmtId="49" fontId="98" fillId="37" borderId="140" applyProtection="0">
      <alignment horizontal="left" indent="1"/>
      <protection locked="0"/>
    </xf>
    <xf numFmtId="4" fontId="72" fillId="23" borderId="115" applyNumberFormat="0" applyProtection="0">
      <alignment horizontal="right" vertical="center"/>
    </xf>
    <xf numFmtId="181" fontId="83" fillId="37" borderId="140">
      <protection locked="0"/>
    </xf>
    <xf numFmtId="4" fontId="72" fillId="17" borderId="115" applyNumberFormat="0" applyProtection="0">
      <alignment horizontal="right" vertical="center"/>
    </xf>
    <xf numFmtId="0" fontId="9" fillId="40" borderId="135" applyNumberFormat="0" applyFon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48" borderId="136" applyNumberFormat="0" applyAlignment="0" applyProtection="0"/>
    <xf numFmtId="0" fontId="9" fillId="0" borderId="139" applyFont="0" applyFill="0" applyBorder="0" applyAlignment="0" applyProtection="0"/>
    <xf numFmtId="0" fontId="9" fillId="10" borderId="115" applyNumberFormat="0" applyProtection="0">
      <alignment horizontal="left" vertical="top" indent="1"/>
    </xf>
    <xf numFmtId="0" fontId="9" fillId="16" borderId="115" applyNumberFormat="0" applyProtection="0">
      <alignment horizontal="left" vertical="top" indent="1"/>
    </xf>
    <xf numFmtId="4" fontId="71" fillId="25" borderId="115" applyNumberFormat="0" applyProtection="0">
      <alignment vertical="center"/>
    </xf>
    <xf numFmtId="0" fontId="9" fillId="14" borderId="115" applyNumberFormat="0" applyProtection="0">
      <alignment horizontal="left" vertical="center" indent="1"/>
    </xf>
    <xf numFmtId="0" fontId="9" fillId="40" borderId="135" applyNumberFormat="0" applyFont="0" applyBorder="0" applyAlignment="0" applyProtection="0"/>
    <xf numFmtId="0" fontId="9" fillId="16"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9" fillId="16" borderId="115" applyNumberFormat="0" applyProtection="0">
      <alignment horizontal="left" vertical="top" indent="1"/>
    </xf>
    <xf numFmtId="40" fontId="92" fillId="40" borderId="140">
      <alignment vertical="center"/>
    </xf>
    <xf numFmtId="211" fontId="85" fillId="37" borderId="140">
      <alignment horizontal="center"/>
      <protection locked="0"/>
    </xf>
    <xf numFmtId="0" fontId="9" fillId="31"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0" fontId="79" fillId="40" borderId="140" applyNumberFormat="0" applyBorder="0" applyAlignment="0" applyProtection="0"/>
    <xf numFmtId="4" fontId="72" fillId="10" borderId="115" applyNumberFormat="0" applyProtection="0">
      <alignment horizontal="right" vertical="center"/>
    </xf>
    <xf numFmtId="49" fontId="98" fillId="37" borderId="140" applyProtection="0">
      <alignment horizontal="left" indent="1"/>
      <protection locked="0"/>
    </xf>
    <xf numFmtId="49" fontId="98" fillId="38" borderId="140" applyProtection="0">
      <alignment horizontal="left" indent="1"/>
      <protection locked="0"/>
    </xf>
    <xf numFmtId="0" fontId="97" fillId="0" borderId="139">
      <alignment horizontal="left" vertical="center"/>
    </xf>
    <xf numFmtId="40" fontId="92" fillId="40" borderId="140">
      <alignment vertical="center"/>
    </xf>
    <xf numFmtId="4" fontId="74" fillId="31" borderId="115" applyNumberFormat="0" applyProtection="0">
      <alignment horizontal="right" vertical="center"/>
    </xf>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4" fontId="72" fillId="15" borderId="115" applyNumberFormat="0" applyProtection="0">
      <alignment horizontal="right" vertical="center"/>
    </xf>
    <xf numFmtId="40" fontId="92" fillId="40" borderId="140">
      <alignment vertical="center"/>
    </xf>
    <xf numFmtId="49" fontId="98" fillId="37" borderId="140" applyProtection="0">
      <alignment horizontal="left" indent="1"/>
      <protection locked="0"/>
    </xf>
    <xf numFmtId="0" fontId="9" fillId="14" borderId="115" applyNumberFormat="0" applyProtection="0">
      <alignment horizontal="left" vertical="center" indent="1"/>
    </xf>
    <xf numFmtId="181" fontId="83" fillId="37" borderId="140">
      <protection locked="0"/>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7" fillId="0" borderId="139">
      <alignment horizontal="lef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9" fontId="98" fillId="38" borderId="140" applyProtection="0">
      <alignment horizontal="left" indent="1"/>
      <protection locked="0"/>
    </xf>
    <xf numFmtId="4" fontId="72" fillId="28" borderId="115" applyNumberFormat="0" applyProtection="0">
      <alignment horizontal="right" vertical="center"/>
    </xf>
    <xf numFmtId="0" fontId="9" fillId="48" borderId="136" applyNumberFormat="0" applyAlignment="0" applyProtection="0"/>
    <xf numFmtId="0" fontId="9" fillId="0" borderId="139" applyFont="0" applyFill="0" applyBorder="0" applyAlignment="0" applyProtection="0"/>
    <xf numFmtId="49" fontId="98" fillId="38" borderId="140" applyProtection="0">
      <alignment horizontal="left" indent="1"/>
      <protection locked="0"/>
    </xf>
    <xf numFmtId="40" fontId="92" fillId="40" borderId="140">
      <alignment vertical="center"/>
    </xf>
    <xf numFmtId="0" fontId="72" fillId="12" borderId="115" applyNumberFormat="0" applyProtection="0">
      <alignment horizontal="left" vertical="top" indent="1"/>
    </xf>
    <xf numFmtId="40" fontId="92" fillId="40" borderId="140">
      <alignment vertical="center"/>
    </xf>
    <xf numFmtId="181" fontId="83" fillId="37" borderId="140">
      <protection locked="0"/>
    </xf>
    <xf numFmtId="49" fontId="98" fillId="38" borderId="140" applyProtection="0">
      <alignment horizontal="left" indent="1"/>
      <protection locked="0"/>
    </xf>
    <xf numFmtId="0" fontId="9" fillId="14" borderId="115" applyNumberFormat="0" applyProtection="0">
      <alignment horizontal="left" vertical="center" indent="1"/>
    </xf>
    <xf numFmtId="4" fontId="72" fillId="10" borderId="115" applyNumberFormat="0" applyProtection="0">
      <alignment horizontal="right" vertical="center"/>
    </xf>
    <xf numFmtId="4" fontId="70" fillId="25" borderId="115" applyNumberFormat="0" applyProtection="0">
      <alignment horizontal="left" vertical="center" indent="1"/>
    </xf>
    <xf numFmtId="4" fontId="72" fillId="31" borderId="115" applyNumberFormat="0" applyProtection="0">
      <alignment horizontal="right" vertical="center"/>
    </xf>
    <xf numFmtId="0" fontId="9" fillId="48" borderId="136" applyNumberFormat="0" applyAlignment="0" applyProtection="0"/>
    <xf numFmtId="4" fontId="72"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 fontId="72" fillId="10" borderId="115" applyNumberFormat="0" applyProtection="0">
      <alignment horizontal="right" vertical="center"/>
    </xf>
    <xf numFmtId="40" fontId="92" fillId="40" borderId="140">
      <alignment vertical="center"/>
    </xf>
    <xf numFmtId="211" fontId="85" fillId="37" borderId="140">
      <alignment horizontal="center"/>
      <protection locked="0"/>
    </xf>
    <xf numFmtId="0" fontId="9" fillId="40" borderId="135" applyNumberFormat="0" applyFont="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40" fontId="92" fillId="40" borderId="140">
      <alignment vertical="center"/>
    </xf>
    <xf numFmtId="0" fontId="9" fillId="16" borderId="115" applyNumberFormat="0" applyProtection="0">
      <alignment horizontal="left" vertical="center" indent="1"/>
    </xf>
    <xf numFmtId="49" fontId="98" fillId="37" borderId="140" applyProtection="0">
      <alignment horizontal="left" indent="1"/>
      <protection locked="0"/>
    </xf>
    <xf numFmtId="181" fontId="83" fillId="37" borderId="140">
      <protection locked="0"/>
    </xf>
    <xf numFmtId="211" fontId="85" fillId="37" borderId="140">
      <alignment horizontal="center"/>
      <protection locked="0"/>
    </xf>
    <xf numFmtId="4" fontId="72" fillId="35"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0" fontId="9" fillId="31" borderId="115" applyNumberFormat="0" applyProtection="0">
      <alignment horizontal="left" vertical="top" indent="1"/>
    </xf>
    <xf numFmtId="0" fontId="9" fillId="31" borderId="115" applyNumberFormat="0" applyProtection="0">
      <alignment horizontal="left" vertical="center" indent="1"/>
    </xf>
    <xf numFmtId="4" fontId="72" fillId="11" borderId="115" applyNumberFormat="0" applyProtection="0">
      <alignment horizontal="right" vertical="center"/>
    </xf>
    <xf numFmtId="211" fontId="85" fillId="37" borderId="140">
      <alignment horizontal="center"/>
      <protection locked="0"/>
    </xf>
    <xf numFmtId="181" fontId="83" fillId="37" borderId="140">
      <protection locked="0"/>
    </xf>
    <xf numFmtId="0" fontId="9" fillId="31" borderId="115" applyNumberFormat="0" applyProtection="0">
      <alignment horizontal="left" vertical="center" indent="1"/>
    </xf>
    <xf numFmtId="4" fontId="72" fillId="31" borderId="115" applyNumberFormat="0" applyProtection="0">
      <alignment horizontal="right" vertical="center"/>
    </xf>
    <xf numFmtId="181" fontId="83" fillId="37" borderId="140">
      <protection locked="0"/>
    </xf>
    <xf numFmtId="211" fontId="85" fillId="37" borderId="140">
      <alignment horizontal="center"/>
      <protection locked="0"/>
    </xf>
    <xf numFmtId="0" fontId="9" fillId="48" borderId="136" applyNumberFormat="0" applyAlignment="0" applyProtection="0"/>
    <xf numFmtId="0" fontId="9" fillId="16" borderId="115" applyNumberFormat="0" applyProtection="0">
      <alignment horizontal="left" vertical="center" indent="1"/>
    </xf>
    <xf numFmtId="0" fontId="9" fillId="31" borderId="115" applyNumberFormat="0" applyProtection="0">
      <alignment horizontal="left" vertical="center" indent="1"/>
    </xf>
    <xf numFmtId="181" fontId="83" fillId="37" borderId="140">
      <protection locked="0"/>
    </xf>
    <xf numFmtId="0" fontId="72" fillId="10" borderId="115" applyNumberFormat="0" applyProtection="0">
      <alignment horizontal="left" vertical="top" indent="1"/>
    </xf>
    <xf numFmtId="40" fontId="92" fillId="40" borderId="140">
      <alignment vertical="center"/>
    </xf>
    <xf numFmtId="4" fontId="72" fillId="31" borderId="115" applyNumberFormat="0" applyProtection="0">
      <alignment horizontal="right" vertical="center"/>
    </xf>
    <xf numFmtId="0" fontId="9" fillId="48" borderId="136" applyNumberFormat="0" applyAlignment="0" applyProtection="0"/>
    <xf numFmtId="0" fontId="9" fillId="40" borderId="135" applyNumberFormat="0" applyFont="0" applyBorder="0" applyAlignment="0" applyProtection="0"/>
    <xf numFmtId="0" fontId="9" fillId="16" borderId="115" applyNumberFormat="0" applyProtection="0">
      <alignment horizontal="left" vertical="center" indent="1"/>
    </xf>
    <xf numFmtId="10" fontId="79" fillId="40" borderId="140" applyNumberFormat="0" applyBorder="0" applyAlignment="0" applyProtection="0"/>
    <xf numFmtId="4" fontId="74" fillId="31" borderId="115" applyNumberFormat="0" applyProtection="0">
      <alignment horizontal="right" vertical="center"/>
    </xf>
    <xf numFmtId="4" fontId="72" fillId="27" borderId="115" applyNumberFormat="0" applyProtection="0">
      <alignment horizontal="right" vertical="center"/>
    </xf>
    <xf numFmtId="181" fontId="83" fillId="37" borderId="140">
      <protection locked="0"/>
    </xf>
    <xf numFmtId="0" fontId="9" fillId="16" borderId="115" applyNumberFormat="0" applyProtection="0">
      <alignment horizontal="left" vertical="top" indent="1"/>
    </xf>
    <xf numFmtId="0" fontId="97" fillId="0" borderId="139">
      <alignment horizontal="left" vertical="center"/>
    </xf>
    <xf numFmtId="0" fontId="9" fillId="10" borderId="115" applyNumberFormat="0" applyProtection="0">
      <alignment horizontal="left" vertical="center" indent="1"/>
    </xf>
    <xf numFmtId="181" fontId="83" fillId="37" borderId="140">
      <protection locked="0"/>
    </xf>
    <xf numFmtId="0" fontId="9" fillId="31" borderId="115" applyNumberFormat="0" applyProtection="0">
      <alignment horizontal="left" vertical="center" indent="1"/>
    </xf>
    <xf numFmtId="0" fontId="9" fillId="40" borderId="135" applyNumberFormat="0" applyFont="0" applyBorder="0" applyAlignment="0" applyProtection="0"/>
    <xf numFmtId="4" fontId="76"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10"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9" fillId="31" borderId="115" applyNumberFormat="0" applyProtection="0">
      <alignment horizontal="left" vertical="center" indent="1"/>
    </xf>
    <xf numFmtId="40" fontId="92" fillId="40" borderId="140">
      <alignment vertical="center"/>
    </xf>
    <xf numFmtId="4" fontId="74" fillId="12" borderId="115" applyNumberFormat="0" applyProtection="0">
      <alignment vertical="center"/>
    </xf>
    <xf numFmtId="211" fontId="85" fillId="37" borderId="140">
      <alignment horizontal="center"/>
      <protection locked="0"/>
    </xf>
    <xf numFmtId="4" fontId="72" fillId="10" borderId="115" applyNumberFormat="0" applyProtection="0">
      <alignment horizontal="right" vertical="center"/>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10" fontId="79" fillId="40" borderId="140" applyNumberFormat="0" applyBorder="0" applyAlignment="0" applyProtection="0"/>
    <xf numFmtId="0" fontId="70" fillId="25" borderId="115" applyNumberFormat="0" applyProtection="0">
      <alignment horizontal="left" vertical="top" indent="1"/>
    </xf>
    <xf numFmtId="181" fontId="83" fillId="37" borderId="140">
      <protection locked="0"/>
    </xf>
    <xf numFmtId="4" fontId="74" fillId="31"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10" borderId="115" applyNumberFormat="0" applyProtection="0">
      <alignment horizontal="left" vertical="top" indent="1"/>
    </xf>
    <xf numFmtId="49" fontId="98" fillId="38" borderId="140" applyProtection="0">
      <alignment horizontal="left" indent="1"/>
      <protection locked="0"/>
    </xf>
    <xf numFmtId="0" fontId="9" fillId="16" borderId="115" applyNumberFormat="0" applyProtection="0">
      <alignment horizontal="left" vertical="top" indent="1"/>
    </xf>
    <xf numFmtId="0" fontId="9" fillId="14" borderId="115" applyNumberFormat="0" applyProtection="0">
      <alignment horizontal="left" vertical="center" indent="1"/>
    </xf>
    <xf numFmtId="49" fontId="98" fillId="37" borderId="140" applyProtection="0">
      <alignment horizontal="left" indent="1"/>
      <protection locked="0"/>
    </xf>
    <xf numFmtId="0" fontId="9" fillId="48" borderId="136" applyNumberFormat="0" applyAlignment="0" applyProtection="0"/>
    <xf numFmtId="4" fontId="72" fillId="31" borderId="115" applyNumberFormat="0" applyProtection="0">
      <alignment horizontal="right" vertical="center"/>
    </xf>
    <xf numFmtId="4" fontId="72" fillId="17" borderId="115" applyNumberFormat="0" applyProtection="0">
      <alignment horizontal="righ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49" fontId="98" fillId="38" borderId="140" applyProtection="0">
      <alignment horizontal="left" indent="1"/>
      <protection locked="0"/>
    </xf>
    <xf numFmtId="4" fontId="72" fillId="24" borderId="115" applyNumberFormat="0" applyProtection="0">
      <alignment horizontal="right" vertical="center"/>
    </xf>
    <xf numFmtId="0" fontId="9" fillId="16" borderId="115" applyNumberFormat="0" applyProtection="0">
      <alignment horizontal="left" vertical="center" indent="1"/>
    </xf>
    <xf numFmtId="49" fontId="98" fillId="37" borderId="140" applyProtection="0">
      <alignment horizontal="left" indent="1"/>
      <protection locked="0"/>
    </xf>
    <xf numFmtId="4" fontId="74" fillId="31" borderId="115" applyNumberFormat="0" applyProtection="0">
      <alignment horizontal="right" vertical="center"/>
    </xf>
    <xf numFmtId="4" fontId="72" fillId="35"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top" indent="1"/>
    </xf>
    <xf numFmtId="0" fontId="9" fillId="16" borderId="115" applyNumberFormat="0" applyProtection="0">
      <alignment horizontal="left" vertical="top" indent="1"/>
    </xf>
    <xf numFmtId="4" fontId="72" fillId="31" borderId="115" applyNumberFormat="0" applyProtection="0">
      <alignment horizontal="right" vertical="center"/>
    </xf>
    <xf numFmtId="40" fontId="92" fillId="40" borderId="140">
      <alignment vertical="center"/>
    </xf>
    <xf numFmtId="4" fontId="71" fillId="25" borderId="115" applyNumberFormat="0" applyProtection="0">
      <alignment vertical="center"/>
    </xf>
    <xf numFmtId="211" fontId="85" fillId="37" borderId="140">
      <alignment horizontal="center"/>
      <protection locked="0"/>
    </xf>
    <xf numFmtId="49" fontId="98" fillId="37" borderId="140" applyProtection="0">
      <alignment horizontal="left" indent="1"/>
      <protection locked="0"/>
    </xf>
    <xf numFmtId="4" fontId="72"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211" fontId="85" fillId="37" borderId="140">
      <alignment horizontal="center"/>
      <protection locked="0"/>
    </xf>
    <xf numFmtId="40" fontId="92" fillId="40" borderId="140">
      <alignment vertical="center"/>
    </xf>
    <xf numFmtId="0" fontId="72" fillId="12" borderId="115" applyNumberFormat="0" applyProtection="0">
      <alignment horizontal="left" vertical="top" indent="1"/>
    </xf>
    <xf numFmtId="211" fontId="85" fillId="37" borderId="140">
      <alignment horizontal="center"/>
      <protection locked="0"/>
    </xf>
    <xf numFmtId="0" fontId="9" fillId="14"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40" borderId="135" applyNumberFormat="0" applyFont="0" applyBorder="0" applyAlignment="0" applyProtection="0"/>
    <xf numFmtId="0" fontId="9" fillId="0" borderId="139" applyFont="0" applyFill="0" applyBorder="0" applyAlignment="0" applyProtection="0"/>
    <xf numFmtId="4" fontId="72" fillId="11" borderId="115" applyNumberFormat="0" applyProtection="0">
      <alignment horizontal="right" vertical="center"/>
    </xf>
    <xf numFmtId="49" fontId="98" fillId="38" borderId="140" applyProtection="0">
      <alignment horizontal="left" indent="1"/>
      <protection locked="0"/>
    </xf>
    <xf numFmtId="4" fontId="72" fillId="31" borderId="115" applyNumberFormat="0" applyProtection="0">
      <alignment horizontal="right" vertical="center"/>
    </xf>
    <xf numFmtId="4" fontId="72" fillId="12" borderId="115" applyNumberFormat="0" applyProtection="0">
      <alignmen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7" fillId="0" borderId="139">
      <alignment horizontal="left" vertical="center"/>
    </xf>
    <xf numFmtId="4" fontId="72" fillId="10" borderId="115" applyNumberFormat="0" applyProtection="0">
      <alignment horizontal="right" vertical="center"/>
    </xf>
    <xf numFmtId="4" fontId="72" fillId="12" borderId="115" applyNumberFormat="0" applyProtection="0">
      <alignment horizontal="left" vertical="center" indent="1"/>
    </xf>
    <xf numFmtId="10" fontId="79" fillId="40" borderId="140" applyNumberFormat="0" applyBorder="0" applyAlignment="0" applyProtection="0"/>
    <xf numFmtId="40" fontId="92" fillId="19" borderId="112">
      <alignment vertical="center"/>
    </xf>
    <xf numFmtId="40" fontId="92" fillId="40" borderId="140">
      <alignmen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211" fontId="85" fillId="37" borderId="140">
      <alignment horizontal="center"/>
      <protection locked="0"/>
    </xf>
    <xf numFmtId="4" fontId="71" fillId="25" borderId="115" applyNumberFormat="0" applyProtection="0">
      <alignment vertical="center"/>
    </xf>
    <xf numFmtId="0" fontId="9" fillId="10" borderId="115" applyNumberFormat="0" applyProtection="0">
      <alignment horizontal="left" vertical="top" indent="1"/>
    </xf>
    <xf numFmtId="4" fontId="72" fillId="17" borderId="115" applyNumberFormat="0" applyProtection="0">
      <alignment horizontal="right" vertical="center"/>
    </xf>
    <xf numFmtId="4" fontId="72" fillId="24"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211" fontId="85" fillId="37" borderId="140">
      <alignment horizontal="center"/>
      <protection locked="0"/>
    </xf>
    <xf numFmtId="0" fontId="9" fillId="16" borderId="115" applyNumberFormat="0" applyProtection="0">
      <alignment horizontal="left" vertical="top" indent="1"/>
    </xf>
    <xf numFmtId="0" fontId="9" fillId="48" borderId="136" applyNumberFormat="0" applyAlignment="0" applyProtection="0"/>
    <xf numFmtId="49" fontId="98" fillId="38" borderId="140" applyProtection="0">
      <alignment horizontal="left" indent="1"/>
      <protection locked="0"/>
    </xf>
    <xf numFmtId="49" fontId="98" fillId="37" borderId="140" applyProtection="0">
      <alignment horizontal="left" indent="1"/>
      <protection locked="0"/>
    </xf>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0" fontId="97" fillId="0" borderId="139">
      <alignment horizontal="left" vertical="center"/>
    </xf>
    <xf numFmtId="181" fontId="83" fillId="37" borderId="140">
      <protection locked="0"/>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40" fontId="92" fillId="40" borderId="140">
      <alignment vertical="center"/>
    </xf>
    <xf numFmtId="211" fontId="85" fillId="37" borderId="140">
      <alignment horizontal="center"/>
      <protection locked="0"/>
    </xf>
    <xf numFmtId="0" fontId="9" fillId="40" borderId="135" applyNumberFormat="0" applyFont="0" applyBorder="0" applyAlignment="0" applyProtection="0"/>
    <xf numFmtId="10" fontId="79" fillId="40" borderId="140" applyNumberFormat="0" applyBorder="0" applyAlignment="0" applyProtection="0"/>
    <xf numFmtId="49" fontId="98" fillId="37" borderId="140" applyProtection="0">
      <alignment horizontal="left" indent="1"/>
      <protection locked="0"/>
    </xf>
    <xf numFmtId="0" fontId="70" fillId="25" borderId="115" applyNumberFormat="0" applyProtection="0">
      <alignment horizontal="left" vertical="top" indent="1"/>
    </xf>
    <xf numFmtId="4" fontId="74" fillId="31" borderId="115" applyNumberFormat="0" applyProtection="0">
      <alignment horizontal="right" vertical="center"/>
    </xf>
    <xf numFmtId="0" fontId="9" fillId="31" borderId="115" applyNumberFormat="0" applyProtection="0">
      <alignment horizontal="left" vertical="center" indent="1"/>
    </xf>
    <xf numFmtId="49" fontId="98" fillId="38" borderId="140" applyProtection="0">
      <alignment horizontal="left" indent="1"/>
      <protection locked="0"/>
    </xf>
    <xf numFmtId="0" fontId="9" fillId="31" borderId="115" applyNumberFormat="0" applyProtection="0">
      <alignment horizontal="left" vertical="center" indent="1"/>
    </xf>
    <xf numFmtId="0" fontId="9" fillId="14" borderId="115" applyNumberFormat="0" applyProtection="0">
      <alignment horizontal="left" vertical="center" indent="1"/>
    </xf>
    <xf numFmtId="4" fontId="72" fillId="24"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10" fontId="79" fillId="40" borderId="140" applyNumberFormat="0" applyBorder="0" applyAlignment="0" applyProtection="0"/>
    <xf numFmtId="10" fontId="79" fillId="40" borderId="140" applyNumberFormat="0" applyBorder="0" applyAlignment="0" applyProtection="0"/>
    <xf numFmtId="4" fontId="72" fillId="27" borderId="115" applyNumberFormat="0" applyProtection="0">
      <alignment horizontal="right" vertical="center"/>
    </xf>
    <xf numFmtId="4" fontId="72" fillId="10" borderId="115" applyNumberFormat="0" applyProtection="0">
      <alignment horizontal="right" vertical="center"/>
    </xf>
    <xf numFmtId="4" fontId="72" fillId="12" borderId="115" applyNumberFormat="0" applyProtection="0">
      <alignmen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11" borderId="115" applyNumberFormat="0" applyProtection="0">
      <alignment horizontal="right" vertical="center"/>
    </xf>
    <xf numFmtId="0" fontId="9" fillId="10" borderId="115" applyNumberFormat="0" applyProtection="0">
      <alignment horizontal="left" vertical="center" indent="1"/>
    </xf>
    <xf numFmtId="10" fontId="79" fillId="40" borderId="140" applyNumberFormat="0" applyBorder="0" applyAlignment="0" applyProtection="0"/>
    <xf numFmtId="40" fontId="92" fillId="40" borderId="140">
      <alignment vertical="center"/>
    </xf>
    <xf numFmtId="4" fontId="72" fillId="31" borderId="115" applyNumberFormat="0" applyProtection="0">
      <alignment horizontal="right" vertical="center"/>
    </xf>
    <xf numFmtId="4" fontId="72" fillId="23" borderId="115" applyNumberFormat="0" applyProtection="0">
      <alignment horizontal="right" vertical="center"/>
    </xf>
    <xf numFmtId="4" fontId="72" fillId="26" borderId="115" applyNumberFormat="0" applyProtection="0">
      <alignment horizontal="right" vertical="center"/>
    </xf>
    <xf numFmtId="4" fontId="72" fillId="28" borderId="115" applyNumberFormat="0" applyProtection="0">
      <alignment horizontal="right" vertical="center"/>
    </xf>
    <xf numFmtId="0" fontId="9" fillId="16" borderId="115" applyNumberFormat="0" applyProtection="0">
      <alignment horizontal="left" vertical="top" indent="1"/>
    </xf>
    <xf numFmtId="0" fontId="9" fillId="31" borderId="115" applyNumberFormat="0" applyProtection="0">
      <alignment horizontal="left" vertical="center" indent="1"/>
    </xf>
    <xf numFmtId="4" fontId="72" fillId="31" borderId="115" applyNumberFormat="0" applyProtection="0">
      <alignment horizontal="right" vertical="center"/>
    </xf>
    <xf numFmtId="0" fontId="97" fillId="0" borderId="139">
      <alignment horizontal="left" vertical="center"/>
    </xf>
    <xf numFmtId="0" fontId="9" fillId="14" borderId="115" applyNumberFormat="0" applyProtection="0">
      <alignment horizontal="left" vertical="center" indent="1"/>
    </xf>
    <xf numFmtId="0" fontId="9" fillId="16" borderId="115" applyNumberFormat="0" applyProtection="0">
      <alignment horizontal="left" vertical="top" indent="1"/>
    </xf>
    <xf numFmtId="211" fontId="85" fillId="37" borderId="140">
      <alignment horizontal="center"/>
      <protection locked="0"/>
    </xf>
    <xf numFmtId="4" fontId="72" fillId="31"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24" borderId="115" applyNumberFormat="0" applyProtection="0">
      <alignment horizontal="right" vertical="center"/>
    </xf>
    <xf numFmtId="4" fontId="72" fillId="17" borderId="115" applyNumberFormat="0" applyProtection="0">
      <alignment horizontal="right" vertical="center"/>
    </xf>
    <xf numFmtId="4" fontId="72" fillId="10" borderId="115" applyNumberFormat="0" applyProtection="0">
      <alignment horizontal="right" vertical="center"/>
    </xf>
    <xf numFmtId="0" fontId="9" fillId="10" borderId="115" applyNumberFormat="0" applyProtection="0">
      <alignment horizontal="left" vertical="top" indent="1"/>
    </xf>
    <xf numFmtId="0" fontId="9" fillId="0" borderId="139" applyFont="0" applyFill="0" applyBorder="0" applyAlignment="0" applyProtection="0"/>
    <xf numFmtId="0" fontId="9" fillId="16" borderId="115" applyNumberFormat="0" applyProtection="0">
      <alignment horizontal="left" vertical="top" indent="1"/>
    </xf>
    <xf numFmtId="0" fontId="9" fillId="16" borderId="115" applyNumberFormat="0" applyProtection="0">
      <alignment horizontal="left" vertical="top" indent="1"/>
    </xf>
    <xf numFmtId="4" fontId="74" fillId="31" borderId="115" applyNumberFormat="0" applyProtection="0">
      <alignment horizontal="right" vertical="center"/>
    </xf>
    <xf numFmtId="4" fontId="72" fillId="23" borderId="115" applyNumberFormat="0" applyProtection="0">
      <alignment horizontal="right" vertical="center"/>
    </xf>
    <xf numFmtId="4" fontId="72" fillId="12" borderId="115" applyNumberFormat="0" applyProtection="0">
      <alignment horizontal="left" vertical="center" indent="1"/>
    </xf>
    <xf numFmtId="0" fontId="9" fillId="14" borderId="115" applyNumberFormat="0" applyProtection="0">
      <alignment horizontal="left" vertical="center" indent="1"/>
    </xf>
    <xf numFmtId="4" fontId="72" fillId="10" borderId="115" applyNumberFormat="0" applyProtection="0">
      <alignment horizontal="right" vertical="center"/>
    </xf>
    <xf numFmtId="4" fontId="72" fillId="12" borderId="115" applyNumberFormat="0" applyProtection="0">
      <alignment horizontal="left" vertical="center" indent="1"/>
    </xf>
    <xf numFmtId="4" fontId="72" fillId="10" borderId="115" applyNumberFormat="0" applyProtection="0">
      <alignment horizontal="righ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40" borderId="135" applyNumberFormat="0" applyFont="0" applyBorder="0" applyAlignment="0" applyProtection="0"/>
    <xf numFmtId="4" fontId="72" fillId="31" borderId="115" applyNumberFormat="0" applyProtection="0">
      <alignment horizontal="right" vertical="center"/>
    </xf>
    <xf numFmtId="40" fontId="92" fillId="19" borderId="112">
      <alignment vertical="center"/>
    </xf>
    <xf numFmtId="4" fontId="72" fillId="11" borderId="115" applyNumberFormat="0" applyProtection="0">
      <alignment horizontal="right" vertical="center"/>
    </xf>
    <xf numFmtId="0" fontId="70" fillId="25" borderId="115" applyNumberFormat="0" applyProtection="0">
      <alignment horizontal="left" vertical="top" indent="1"/>
    </xf>
    <xf numFmtId="0" fontId="9" fillId="10" borderId="115" applyNumberFormat="0" applyProtection="0">
      <alignment horizontal="left" vertical="top" indent="1"/>
    </xf>
    <xf numFmtId="4" fontId="72" fillId="31"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0" fontId="9" fillId="16" borderId="115" applyNumberFormat="0" applyProtection="0">
      <alignment horizontal="left" vertical="top" indent="1"/>
    </xf>
    <xf numFmtId="0" fontId="9" fillId="10" borderId="115" applyNumberFormat="0" applyProtection="0">
      <alignment horizontal="left" vertical="center" indent="1"/>
    </xf>
    <xf numFmtId="4" fontId="72" fillId="15" borderId="115" applyNumberFormat="0" applyProtection="0">
      <alignment horizontal="right" vertical="center"/>
    </xf>
    <xf numFmtId="4" fontId="71" fillId="25" borderId="115" applyNumberFormat="0" applyProtection="0">
      <alignment vertical="center"/>
    </xf>
    <xf numFmtId="0" fontId="9" fillId="48" borderId="136" applyNumberFormat="0" applyAlignment="0" applyProtection="0"/>
    <xf numFmtId="10" fontId="79" fillId="40" borderId="140" applyNumberFormat="0" applyBorder="0" applyAlignment="0" applyProtection="0"/>
    <xf numFmtId="211" fontId="85" fillId="37" borderId="140">
      <alignment horizontal="center"/>
      <protection locked="0"/>
    </xf>
    <xf numFmtId="10" fontId="79" fillId="40" borderId="140" applyNumberFormat="0" applyBorder="0" applyAlignment="0" applyProtection="0"/>
    <xf numFmtId="40" fontId="92" fillId="40" borderId="140">
      <alignment vertical="center"/>
    </xf>
    <xf numFmtId="4" fontId="72" fillId="35" borderId="115" applyNumberFormat="0" applyProtection="0">
      <alignment horizontal="left" vertical="center" indent="1"/>
    </xf>
    <xf numFmtId="0" fontId="9" fillId="10" borderId="115" applyNumberFormat="0" applyProtection="0">
      <alignment horizontal="left" vertical="center" indent="1"/>
    </xf>
    <xf numFmtId="4" fontId="72" fillId="10" borderId="115" applyNumberFormat="0" applyProtection="0">
      <alignment horizontal="right" vertical="center"/>
    </xf>
    <xf numFmtId="0" fontId="9" fillId="16" borderId="115" applyNumberFormat="0" applyProtection="0">
      <alignment horizontal="left" vertical="top" indent="1"/>
    </xf>
    <xf numFmtId="49" fontId="98" fillId="38" borderId="140" applyProtection="0">
      <alignment horizontal="left" indent="1"/>
      <protection locked="0"/>
    </xf>
    <xf numFmtId="4" fontId="72" fillId="28" borderId="115" applyNumberFormat="0" applyProtection="0">
      <alignment horizontal="right" vertical="center"/>
    </xf>
    <xf numFmtId="4" fontId="72" fillId="10" borderId="115" applyNumberFormat="0" applyProtection="0">
      <alignment horizontal="right" vertical="center"/>
    </xf>
    <xf numFmtId="211" fontId="85" fillId="37" borderId="140">
      <alignment horizontal="center"/>
      <protection locked="0"/>
    </xf>
    <xf numFmtId="4" fontId="70" fillId="25" borderId="115" applyNumberFormat="0" applyProtection="0">
      <alignment vertical="center"/>
    </xf>
    <xf numFmtId="4" fontId="70" fillId="25" borderId="115" applyNumberFormat="0" applyProtection="0">
      <alignment horizontal="left" vertical="center" indent="1"/>
    </xf>
    <xf numFmtId="4" fontId="72" fillId="15" borderId="115" applyNumberFormat="0" applyProtection="0">
      <alignment horizontal="right" vertical="center"/>
    </xf>
    <xf numFmtId="4" fontId="72" fillId="26"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4" fontId="76" fillId="31" borderId="115" applyNumberFormat="0" applyProtection="0">
      <alignment horizontal="right" vertical="center"/>
    </xf>
    <xf numFmtId="4" fontId="72" fillId="31"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4" fontId="72" fillId="12" borderId="115" applyNumberFormat="0" applyProtection="0">
      <alignment horizontal="left" vertical="center" indent="1"/>
    </xf>
    <xf numFmtId="0" fontId="9" fillId="16" borderId="115" applyNumberFormat="0" applyProtection="0">
      <alignment horizontal="left" vertical="top"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0" fontId="92" fillId="40" borderId="140">
      <alignment vertical="center"/>
    </xf>
    <xf numFmtId="10" fontId="79" fillId="40" borderId="140" applyNumberForma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0" fontId="9" fillId="16" borderId="115" applyNumberFormat="0" applyProtection="0">
      <alignment horizontal="left" vertical="top" indent="1"/>
    </xf>
    <xf numFmtId="4" fontId="72" fillId="10"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7" borderId="140" applyProtection="0">
      <alignment horizontal="left" indent="1"/>
      <protection locked="0"/>
    </xf>
    <xf numFmtId="40" fontId="92" fillId="40" borderId="140">
      <alignment vertical="center"/>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10" fontId="79" fillId="40" borderId="140" applyNumberFormat="0" applyBorder="0" applyAlignment="0" applyProtection="0"/>
    <xf numFmtId="4" fontId="70" fillId="25" borderId="115" applyNumberFormat="0" applyProtection="0">
      <alignment vertical="center"/>
    </xf>
    <xf numFmtId="4" fontId="70" fillId="25" borderId="115" applyNumberFormat="0" applyProtection="0">
      <alignment horizontal="left" vertical="center" indent="1"/>
    </xf>
    <xf numFmtId="4" fontId="72" fillId="11" borderId="115" applyNumberFormat="0" applyProtection="0">
      <alignment horizontal="righ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0" fontId="72" fillId="10" borderId="115" applyNumberFormat="0" applyProtection="0">
      <alignment horizontal="left" vertical="top" indent="1"/>
    </xf>
    <xf numFmtId="4" fontId="76" fillId="31" borderId="115" applyNumberFormat="0" applyProtection="0">
      <alignment horizontal="right" vertical="center"/>
    </xf>
    <xf numFmtId="4" fontId="72" fillId="31" borderId="115" applyNumberFormat="0" applyProtection="0">
      <alignment horizontal="right" vertical="center"/>
    </xf>
    <xf numFmtId="0" fontId="9" fillId="10" borderId="115" applyNumberFormat="0" applyProtection="0">
      <alignment horizontal="left" vertical="center" indent="1"/>
    </xf>
    <xf numFmtId="4" fontId="72" fillId="31" borderId="115" applyNumberFormat="0" applyProtection="0">
      <alignment horizontal="right" vertical="center"/>
    </xf>
    <xf numFmtId="4" fontId="72" fillId="31" borderId="115" applyNumberFormat="0" applyProtection="0">
      <alignment horizontal="right" vertical="center"/>
    </xf>
    <xf numFmtId="4" fontId="74" fillId="31" borderId="115" applyNumberFormat="0" applyProtection="0">
      <alignment horizontal="right" vertical="center"/>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0" borderId="115" applyNumberFormat="0" applyProtection="0">
      <alignment horizontal="right" vertical="center"/>
    </xf>
    <xf numFmtId="4" fontId="72" fillId="10" borderId="115" applyNumberFormat="0" applyProtection="0">
      <alignment horizontal="right" vertical="center"/>
    </xf>
    <xf numFmtId="0" fontId="9" fillId="14" borderId="115" applyNumberFormat="0" applyProtection="0">
      <alignment horizontal="left" vertical="center" indent="1"/>
    </xf>
    <xf numFmtId="0" fontId="9" fillId="16" borderId="115" applyNumberFormat="0" applyProtection="0">
      <alignment horizontal="left" vertical="center" indent="1"/>
    </xf>
    <xf numFmtId="0" fontId="9" fillId="14" borderId="115" applyNumberFormat="0" applyProtection="0">
      <alignment horizontal="left" vertical="center" indent="1"/>
    </xf>
    <xf numFmtId="0" fontId="9" fillId="48" borderId="136" applyNumberFormat="0" applyAlignment="0" applyProtection="0"/>
    <xf numFmtId="0" fontId="9" fillId="14" borderId="115" applyNumberFormat="0" applyProtection="0">
      <alignment horizontal="left" vertical="top" indent="1"/>
    </xf>
    <xf numFmtId="0" fontId="9" fillId="14" borderId="115" applyNumberFormat="0" applyProtection="0">
      <alignment horizontal="left" vertical="center" indent="1"/>
    </xf>
    <xf numFmtId="0" fontId="9" fillId="40" borderId="135" applyNumberFormat="0" applyFont="0" applyBorder="0" applyAlignment="0" applyProtection="0"/>
    <xf numFmtId="40" fontId="92" fillId="40" borderId="140">
      <alignment vertical="center"/>
    </xf>
    <xf numFmtId="0" fontId="9" fillId="31" borderId="115" applyNumberFormat="0" applyProtection="0">
      <alignment horizontal="left" vertical="center" indent="1"/>
    </xf>
    <xf numFmtId="0" fontId="72" fillId="12" borderId="115" applyNumberFormat="0" applyProtection="0">
      <alignment horizontal="left" vertical="top" indent="1"/>
    </xf>
    <xf numFmtId="0" fontId="9" fillId="16" borderId="115" applyNumberFormat="0" applyProtection="0">
      <alignment horizontal="left" vertical="center" indent="1"/>
    </xf>
    <xf numFmtId="0" fontId="9" fillId="40" borderId="135" applyNumberFormat="0" applyFont="0" applyBorder="0" applyAlignment="0" applyProtection="0"/>
    <xf numFmtId="49" fontId="98" fillId="37" borderId="140" applyProtection="0">
      <alignment horizontal="left" indent="1"/>
      <protection locked="0"/>
    </xf>
    <xf numFmtId="0" fontId="97" fillId="0" borderId="139">
      <alignment horizontal="left" vertical="center"/>
    </xf>
    <xf numFmtId="4" fontId="72" fillId="28" borderId="115" applyNumberFormat="0" applyProtection="0">
      <alignment horizontal="right" vertical="center"/>
    </xf>
    <xf numFmtId="0" fontId="9" fillId="40" borderId="135" applyNumberFormat="0" applyFont="0" applyBorder="0" applyAlignment="0" applyProtection="0"/>
    <xf numFmtId="4" fontId="72" fillId="27" borderId="115" applyNumberFormat="0" applyProtection="0">
      <alignment horizontal="right" vertical="center"/>
    </xf>
    <xf numFmtId="49" fontId="98" fillId="37" borderId="140" applyProtection="0">
      <alignment horizontal="left" indent="1"/>
      <protection locked="0"/>
    </xf>
    <xf numFmtId="0" fontId="9" fillId="31" borderId="115" applyNumberFormat="0" applyProtection="0">
      <alignment horizontal="left" vertical="center" indent="1"/>
    </xf>
    <xf numFmtId="0" fontId="97" fillId="0" borderId="139">
      <alignment horizontal="left" vertical="center"/>
    </xf>
    <xf numFmtId="0" fontId="9" fillId="16" borderId="115" applyNumberFormat="0" applyProtection="0">
      <alignment horizontal="left" vertical="top" indent="1"/>
    </xf>
    <xf numFmtId="0" fontId="9" fillId="16" borderId="115" applyNumberFormat="0" applyProtection="0">
      <alignment horizontal="left" vertical="top" indent="1"/>
    </xf>
    <xf numFmtId="181" fontId="83" fillId="37" borderId="140">
      <protection locked="0"/>
    </xf>
    <xf numFmtId="0" fontId="9" fillId="16" borderId="115" applyNumberFormat="0" applyProtection="0">
      <alignment horizontal="left" vertical="center" indent="1"/>
    </xf>
    <xf numFmtId="4" fontId="74" fillId="12" borderId="115" applyNumberFormat="0" applyProtection="0">
      <alignment vertical="center"/>
    </xf>
    <xf numFmtId="10" fontId="79" fillId="40" borderId="140" applyNumberFormat="0" applyBorder="0" applyAlignment="0" applyProtection="0"/>
    <xf numFmtId="0" fontId="9" fillId="31" borderId="115" applyNumberFormat="0" applyProtection="0">
      <alignment horizontal="left" vertical="center" indent="1"/>
    </xf>
    <xf numFmtId="211" fontId="85" fillId="37" borderId="140">
      <alignment horizontal="center"/>
      <protection locked="0"/>
    </xf>
    <xf numFmtId="4" fontId="72" fillId="10" borderId="115" applyNumberFormat="0" applyProtection="0">
      <alignment horizontal="right" vertical="center"/>
    </xf>
    <xf numFmtId="0" fontId="72" fillId="10" borderId="115" applyNumberFormat="0" applyProtection="0">
      <alignment horizontal="left" vertical="top" indent="1"/>
    </xf>
    <xf numFmtId="40" fontId="92" fillId="40" borderId="140">
      <alignment vertical="center"/>
    </xf>
    <xf numFmtId="49" fontId="98" fillId="38" borderId="140" applyProtection="0">
      <alignment horizontal="left" indent="1"/>
      <protection locked="0"/>
    </xf>
    <xf numFmtId="211" fontId="85" fillId="37" borderId="140">
      <alignment horizontal="center"/>
      <protection locked="0"/>
    </xf>
    <xf numFmtId="4" fontId="72" fillId="29" borderId="115" applyNumberFormat="0" applyProtection="0">
      <alignment horizontal="right" vertical="center"/>
    </xf>
    <xf numFmtId="49" fontId="98" fillId="38" borderId="140" applyProtection="0">
      <alignment horizontal="left" indent="1"/>
      <protection locked="0"/>
    </xf>
    <xf numFmtId="40" fontId="92" fillId="40" borderId="140">
      <alignment vertical="center"/>
    </xf>
    <xf numFmtId="40" fontId="92" fillId="40" borderId="140">
      <alignment vertical="center"/>
    </xf>
    <xf numFmtId="49" fontId="98" fillId="37" borderId="140" applyProtection="0">
      <alignment horizontal="left" indent="1"/>
      <protection locked="0"/>
    </xf>
    <xf numFmtId="0" fontId="9" fillId="14" borderId="115" applyNumberFormat="0" applyProtection="0">
      <alignment horizontal="left" vertical="center" indent="1"/>
    </xf>
    <xf numFmtId="4" fontId="72" fillId="10" borderId="115" applyNumberFormat="0" applyProtection="0">
      <alignment horizontal="right" vertical="center"/>
    </xf>
    <xf numFmtId="0" fontId="9" fillId="31" borderId="115" applyNumberFormat="0" applyProtection="0">
      <alignment horizontal="left" vertical="top" indent="1"/>
    </xf>
    <xf numFmtId="49" fontId="98" fillId="37" borderId="140" applyProtection="0">
      <alignment horizontal="left" indent="1"/>
      <protection locked="0"/>
    </xf>
    <xf numFmtId="4" fontId="72" fillId="31" borderId="115" applyNumberFormat="0" applyProtection="0">
      <alignment horizontal="right" vertical="center"/>
    </xf>
    <xf numFmtId="0" fontId="9" fillId="14" borderId="115" applyNumberFormat="0" applyProtection="0">
      <alignment horizontal="left" vertical="center" indent="1"/>
    </xf>
    <xf numFmtId="211" fontId="85" fillId="37" borderId="140">
      <alignment horizontal="center"/>
      <protection locked="0"/>
    </xf>
    <xf numFmtId="0" fontId="9" fillId="14" borderId="115" applyNumberFormat="0" applyProtection="0">
      <alignment horizontal="left" vertical="center" indent="1"/>
    </xf>
    <xf numFmtId="4" fontId="72" fillId="12" borderId="115" applyNumberFormat="0" applyProtection="0">
      <alignment horizontal="left" vertical="center" indent="1"/>
    </xf>
    <xf numFmtId="0" fontId="9" fillId="31" borderId="115" applyNumberFormat="0" applyProtection="0">
      <alignment horizontal="left" vertical="center" indent="1"/>
    </xf>
    <xf numFmtId="211" fontId="85" fillId="37" borderId="140">
      <alignment horizontal="center"/>
      <protection locked="0"/>
    </xf>
    <xf numFmtId="181" fontId="83" fillId="37" borderId="140">
      <protection locked="0"/>
    </xf>
    <xf numFmtId="0" fontId="9" fillId="0" borderId="139" applyFont="0" applyFill="0" applyBorder="0" applyAlignment="0" applyProtection="0"/>
    <xf numFmtId="4" fontId="72" fillId="26" borderId="115" applyNumberFormat="0" applyProtection="0">
      <alignment horizontal="right" vertical="center"/>
    </xf>
    <xf numFmtId="211" fontId="85" fillId="37" borderId="140">
      <alignment horizontal="center"/>
      <protection locked="0"/>
    </xf>
    <xf numFmtId="0" fontId="9" fillId="14" borderId="115" applyNumberFormat="0" applyProtection="0">
      <alignment horizontal="left" vertical="center" indent="1"/>
    </xf>
    <xf numFmtId="211" fontId="85" fillId="37" borderId="140">
      <alignment horizontal="center"/>
      <protection locked="0"/>
    </xf>
    <xf numFmtId="40" fontId="92" fillId="40" borderId="140">
      <alignment vertical="center"/>
    </xf>
    <xf numFmtId="49" fontId="98" fillId="37" borderId="140" applyProtection="0">
      <alignment horizontal="left" indent="1"/>
      <protection locked="0"/>
    </xf>
    <xf numFmtId="0" fontId="9" fillId="40" borderId="135" applyNumberFormat="0" applyFont="0" applyBorder="0" applyAlignment="0" applyProtection="0"/>
    <xf numFmtId="10" fontId="79" fillId="40" borderId="140" applyNumberFormat="0" applyBorder="0" applyAlignment="0" applyProtection="0"/>
    <xf numFmtId="4" fontId="72" fillId="31" borderId="115" applyNumberFormat="0" applyProtection="0">
      <alignment horizontal="right" vertical="center"/>
    </xf>
    <xf numFmtId="0" fontId="9" fillId="48" borderId="136" applyNumberFormat="0" applyAlignment="0" applyProtection="0"/>
    <xf numFmtId="4" fontId="71" fillId="25" borderId="115" applyNumberFormat="0" applyProtection="0">
      <alignment vertical="center"/>
    </xf>
    <xf numFmtId="0" fontId="9" fillId="10" borderId="115" applyNumberFormat="0" applyProtection="0">
      <alignment horizontal="left" vertical="center" indent="1"/>
    </xf>
    <xf numFmtId="0" fontId="9" fillId="16" borderId="115" applyNumberFormat="0" applyProtection="0">
      <alignment horizontal="left" vertical="center" indent="1"/>
    </xf>
    <xf numFmtId="0" fontId="9" fillId="10" borderId="115" applyNumberFormat="0" applyProtection="0">
      <alignment horizontal="left" vertical="center" indent="1"/>
    </xf>
    <xf numFmtId="0" fontId="9" fillId="31" borderId="115" applyNumberFormat="0" applyProtection="0">
      <alignment horizontal="left" vertical="center" indent="1"/>
    </xf>
    <xf numFmtId="0" fontId="9" fillId="40" borderId="135" applyNumberFormat="0" applyFont="0" applyBorder="0" applyAlignment="0" applyProtection="0"/>
    <xf numFmtId="4" fontId="72" fillId="35" borderId="115" applyNumberFormat="0" applyProtection="0">
      <alignment horizontal="left" vertical="center" indent="1"/>
    </xf>
    <xf numFmtId="4" fontId="72" fillId="29" borderId="115" applyNumberFormat="0" applyProtection="0">
      <alignment horizontal="right" vertical="center"/>
    </xf>
    <xf numFmtId="0" fontId="9" fillId="14" borderId="115" applyNumberFormat="0" applyProtection="0">
      <alignment horizontal="left" vertical="center" indent="1"/>
    </xf>
    <xf numFmtId="4" fontId="74" fillId="31" borderId="115" applyNumberFormat="0" applyProtection="0">
      <alignment horizontal="right" vertical="center"/>
    </xf>
    <xf numFmtId="4" fontId="72" fillId="31" borderId="115" applyNumberFormat="0" applyProtection="0">
      <alignment horizontal="right" vertical="center"/>
    </xf>
    <xf numFmtId="4" fontId="72" fillId="31" borderId="115" applyNumberFormat="0" applyProtection="0">
      <alignment horizontal="right" vertical="center"/>
    </xf>
    <xf numFmtId="0" fontId="9" fillId="31" borderId="115" applyNumberFormat="0" applyProtection="0">
      <alignment horizontal="left" vertical="top" indent="1"/>
    </xf>
    <xf numFmtId="0" fontId="70" fillId="25" borderId="115" applyNumberFormat="0" applyProtection="0">
      <alignment horizontal="left" vertical="top" indent="1"/>
    </xf>
    <xf numFmtId="0" fontId="9" fillId="31" borderId="115" applyNumberFormat="0" applyProtection="0">
      <alignment horizontal="left" vertical="center" indent="1"/>
    </xf>
    <xf numFmtId="0" fontId="97" fillId="0" borderId="139">
      <alignment horizontal="left" vertical="center"/>
    </xf>
    <xf numFmtId="49" fontId="98" fillId="37" borderId="140" applyProtection="0">
      <alignment horizontal="left" indent="1"/>
      <protection locked="0"/>
    </xf>
    <xf numFmtId="4" fontId="72" fillId="23"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4" fontId="72" fillId="31" borderId="115" applyNumberFormat="0" applyProtection="0">
      <alignment horizontal="right" vertical="center"/>
    </xf>
    <xf numFmtId="181" fontId="83" fillId="37" borderId="140">
      <protection locked="0"/>
    </xf>
    <xf numFmtId="211" fontId="85" fillId="37" borderId="140">
      <alignment horizontal="center"/>
      <protection locked="0"/>
    </xf>
    <xf numFmtId="0" fontId="9" fillId="48" borderId="136" applyNumberFormat="0" applyAlignment="0" applyProtection="0"/>
    <xf numFmtId="0" fontId="9" fillId="16" borderId="115" applyNumberFormat="0" applyProtection="0">
      <alignment horizontal="left" vertical="center" indent="1"/>
    </xf>
    <xf numFmtId="0" fontId="9" fillId="31" borderId="115" applyNumberFormat="0" applyProtection="0">
      <alignment horizontal="left" vertical="center" indent="1"/>
    </xf>
    <xf numFmtId="181" fontId="83" fillId="37" borderId="140">
      <protection locked="0"/>
    </xf>
    <xf numFmtId="0" fontId="72" fillId="10" borderId="115" applyNumberFormat="0" applyProtection="0">
      <alignment horizontal="left" vertical="top" indent="1"/>
    </xf>
    <xf numFmtId="40" fontId="92" fillId="40" borderId="140">
      <alignment vertical="center"/>
    </xf>
    <xf numFmtId="4" fontId="72" fillId="31" borderId="115" applyNumberFormat="0" applyProtection="0">
      <alignment horizontal="right" vertical="center"/>
    </xf>
    <xf numFmtId="0" fontId="9" fillId="48" borderId="136" applyNumberFormat="0" applyAlignment="0" applyProtection="0"/>
    <xf numFmtId="0" fontId="9" fillId="40" borderId="135" applyNumberFormat="0" applyFont="0" applyBorder="0" applyAlignment="0" applyProtection="0"/>
    <xf numFmtId="0" fontId="9" fillId="16" borderId="115" applyNumberFormat="0" applyProtection="0">
      <alignment horizontal="left" vertical="center" indent="1"/>
    </xf>
    <xf numFmtId="10" fontId="79" fillId="40" borderId="140" applyNumberFormat="0" applyBorder="0" applyAlignment="0" applyProtection="0"/>
    <xf numFmtId="4" fontId="74" fillId="31" borderId="115" applyNumberFormat="0" applyProtection="0">
      <alignment horizontal="right" vertical="center"/>
    </xf>
    <xf numFmtId="4" fontId="72" fillId="27" borderId="115" applyNumberFormat="0" applyProtection="0">
      <alignment horizontal="right" vertical="center"/>
    </xf>
    <xf numFmtId="181" fontId="83" fillId="37" borderId="140">
      <protection locked="0"/>
    </xf>
    <xf numFmtId="0" fontId="9" fillId="16" borderId="115" applyNumberFormat="0" applyProtection="0">
      <alignment horizontal="left" vertical="top" indent="1"/>
    </xf>
    <xf numFmtId="0" fontId="97" fillId="0" borderId="139">
      <alignment horizontal="left" vertical="center"/>
    </xf>
    <xf numFmtId="0" fontId="9" fillId="10" borderId="115" applyNumberFormat="0" applyProtection="0">
      <alignment horizontal="left" vertical="center" indent="1"/>
    </xf>
    <xf numFmtId="181" fontId="83" fillId="37" borderId="140">
      <protection locked="0"/>
    </xf>
    <xf numFmtId="0" fontId="9" fillId="31" borderId="115" applyNumberFormat="0" applyProtection="0">
      <alignment horizontal="left" vertical="center" indent="1"/>
    </xf>
    <xf numFmtId="0" fontId="9" fillId="40" borderId="135" applyNumberFormat="0" applyFont="0" applyBorder="0" applyAlignment="0" applyProtection="0"/>
    <xf numFmtId="4" fontId="76"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0" fontId="9" fillId="10"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0" fontId="9" fillId="31" borderId="115" applyNumberFormat="0" applyProtection="0">
      <alignment horizontal="left" vertical="center" indent="1"/>
    </xf>
    <xf numFmtId="40" fontId="92" fillId="40" borderId="140">
      <alignment vertical="center"/>
    </xf>
    <xf numFmtId="4" fontId="74" fillId="12" borderId="115" applyNumberFormat="0" applyProtection="0">
      <alignment vertical="center"/>
    </xf>
    <xf numFmtId="211" fontId="85" fillId="37" borderId="140">
      <alignment horizontal="center"/>
      <protection locked="0"/>
    </xf>
    <xf numFmtId="4" fontId="72" fillId="10" borderId="115" applyNumberFormat="0" applyProtection="0">
      <alignment horizontal="right" vertical="center"/>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31" borderId="115" applyNumberFormat="0" applyProtection="0">
      <alignment horizontal="left" vertical="center" indent="1"/>
    </xf>
    <xf numFmtId="10" fontId="79" fillId="40" borderId="140" applyNumberFormat="0" applyBorder="0" applyAlignment="0" applyProtection="0"/>
    <xf numFmtId="0" fontId="70" fillId="25" borderId="115" applyNumberFormat="0" applyProtection="0">
      <alignment horizontal="left" vertical="top" indent="1"/>
    </xf>
    <xf numFmtId="181" fontId="83" fillId="37" borderId="140">
      <protection locked="0"/>
    </xf>
    <xf numFmtId="4" fontId="74" fillId="31"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top" indent="1"/>
    </xf>
    <xf numFmtId="0" fontId="9" fillId="10" borderId="115" applyNumberFormat="0" applyProtection="0">
      <alignment horizontal="left" vertical="top" indent="1"/>
    </xf>
    <xf numFmtId="49" fontId="98" fillId="38" borderId="140" applyProtection="0">
      <alignment horizontal="left" indent="1"/>
      <protection locked="0"/>
    </xf>
    <xf numFmtId="0" fontId="9" fillId="16" borderId="115" applyNumberFormat="0" applyProtection="0">
      <alignment horizontal="left" vertical="top" indent="1"/>
    </xf>
    <xf numFmtId="0" fontId="9" fillId="14" borderId="115" applyNumberFormat="0" applyProtection="0">
      <alignment horizontal="left" vertical="center" indent="1"/>
    </xf>
    <xf numFmtId="49" fontId="98" fillId="37" borderId="140" applyProtection="0">
      <alignment horizontal="left" indent="1"/>
      <protection locked="0"/>
    </xf>
    <xf numFmtId="0" fontId="9" fillId="48" borderId="136" applyNumberFormat="0" applyAlignment="0" applyProtection="0"/>
    <xf numFmtId="4" fontId="72" fillId="31" borderId="115" applyNumberFormat="0" applyProtection="0">
      <alignment horizontal="right" vertical="center"/>
    </xf>
    <xf numFmtId="4" fontId="72" fillId="17" borderId="115" applyNumberFormat="0" applyProtection="0">
      <alignment horizontal="righ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4" fontId="72" fillId="12" borderId="115" applyNumberFormat="0" applyProtection="0">
      <alignment horizontal="left" vertical="center" indent="1"/>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10" fontId="79" fillId="40" borderId="140" applyNumberFormat="0" applyBorder="0" applyAlignment="0" applyProtection="0"/>
    <xf numFmtId="0" fontId="9" fillId="40" borderId="135" applyNumberFormat="0" applyFont="0" applyBorder="0" applyAlignment="0" applyProtection="0"/>
    <xf numFmtId="49" fontId="98" fillId="38" borderId="140" applyProtection="0">
      <alignment horizontal="left" indent="1"/>
      <protection locked="0"/>
    </xf>
    <xf numFmtId="4" fontId="72" fillId="24" borderId="115" applyNumberFormat="0" applyProtection="0">
      <alignment horizontal="right" vertical="center"/>
    </xf>
    <xf numFmtId="0" fontId="9" fillId="16" borderId="115" applyNumberFormat="0" applyProtection="0">
      <alignment horizontal="left" vertical="center" indent="1"/>
    </xf>
    <xf numFmtId="49" fontId="98" fillId="37" borderId="140" applyProtection="0">
      <alignment horizontal="left" indent="1"/>
      <protection locked="0"/>
    </xf>
    <xf numFmtId="4" fontId="74" fillId="31" borderId="115" applyNumberFormat="0" applyProtection="0">
      <alignment horizontal="right" vertical="center"/>
    </xf>
    <xf numFmtId="4" fontId="72" fillId="35"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top" indent="1"/>
    </xf>
    <xf numFmtId="0" fontId="9" fillId="16" borderId="115" applyNumberFormat="0" applyProtection="0">
      <alignment horizontal="left" vertical="top" indent="1"/>
    </xf>
    <xf numFmtId="4" fontId="72" fillId="31" borderId="115" applyNumberFormat="0" applyProtection="0">
      <alignment horizontal="right" vertical="center"/>
    </xf>
    <xf numFmtId="40" fontId="92" fillId="40" borderId="140">
      <alignment vertical="center"/>
    </xf>
    <xf numFmtId="4" fontId="71" fillId="25" borderId="115" applyNumberFormat="0" applyProtection="0">
      <alignment vertical="center"/>
    </xf>
    <xf numFmtId="211" fontId="85" fillId="37" borderId="140">
      <alignment horizontal="center"/>
      <protection locked="0"/>
    </xf>
    <xf numFmtId="49" fontId="98" fillId="37" borderId="140" applyProtection="0">
      <alignment horizontal="left" indent="1"/>
      <protection locked="0"/>
    </xf>
    <xf numFmtId="4" fontId="72" fillId="31" borderId="115" applyNumberFormat="0" applyProtection="0">
      <alignment horizontal="right" vertical="center"/>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211" fontId="85" fillId="37" borderId="140">
      <alignment horizontal="center"/>
      <protection locked="0"/>
    </xf>
    <xf numFmtId="40" fontId="92" fillId="40" borderId="140">
      <alignment vertical="center"/>
    </xf>
    <xf numFmtId="0" fontId="72" fillId="12" borderId="115" applyNumberFormat="0" applyProtection="0">
      <alignment horizontal="left" vertical="top" indent="1"/>
    </xf>
    <xf numFmtId="211" fontId="85" fillId="37" borderId="140">
      <alignment horizontal="center"/>
      <protection locked="0"/>
    </xf>
    <xf numFmtId="0" fontId="9" fillId="14" borderId="115" applyNumberFormat="0" applyProtection="0">
      <alignment horizontal="left" vertical="center" indent="1"/>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40" borderId="135" applyNumberFormat="0" applyFont="0" applyBorder="0" applyAlignment="0" applyProtection="0"/>
    <xf numFmtId="0" fontId="9" fillId="0" borderId="139" applyFont="0" applyFill="0" applyBorder="0" applyAlignment="0" applyProtection="0"/>
    <xf numFmtId="4" fontId="72" fillId="11" borderId="115" applyNumberFormat="0" applyProtection="0">
      <alignment horizontal="right" vertical="center"/>
    </xf>
    <xf numFmtId="49" fontId="98" fillId="38" borderId="140" applyProtection="0">
      <alignment horizontal="left" indent="1"/>
      <protection locked="0"/>
    </xf>
    <xf numFmtId="4" fontId="72" fillId="31" borderId="115" applyNumberFormat="0" applyProtection="0">
      <alignment horizontal="right" vertical="center"/>
    </xf>
    <xf numFmtId="4" fontId="72" fillId="12" borderId="115" applyNumberFormat="0" applyProtection="0">
      <alignment vertical="center"/>
    </xf>
    <xf numFmtId="0" fontId="9" fillId="14" borderId="115" applyNumberFormat="0" applyProtection="0">
      <alignment horizontal="left" vertical="center" indent="1"/>
    </xf>
    <xf numFmtId="0" fontId="9" fillId="14" borderId="115" applyNumberFormat="0" applyProtection="0">
      <alignment horizontal="left" vertical="top" indent="1"/>
    </xf>
    <xf numFmtId="0" fontId="97" fillId="0" borderId="139">
      <alignment horizontal="left" vertical="center"/>
    </xf>
    <xf numFmtId="4" fontId="72" fillId="10" borderId="115" applyNumberFormat="0" applyProtection="0">
      <alignment horizontal="right" vertical="center"/>
    </xf>
    <xf numFmtId="4" fontId="72" fillId="12" borderId="115" applyNumberFormat="0" applyProtection="0">
      <alignment horizontal="left" vertical="center" indent="1"/>
    </xf>
    <xf numFmtId="10" fontId="79" fillId="40" borderId="140" applyNumberFormat="0" applyBorder="0" applyAlignment="0" applyProtection="0"/>
    <xf numFmtId="40" fontId="92" fillId="19" borderId="112">
      <alignment vertical="center"/>
    </xf>
    <xf numFmtId="40" fontId="92" fillId="40" borderId="140">
      <alignment vertical="center"/>
    </xf>
    <xf numFmtId="10" fontId="79" fillId="40" borderId="140" applyNumberFormat="0" applyBorder="0" applyAlignment="0" applyProtection="0"/>
    <xf numFmtId="0" fontId="9" fillId="14"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19" borderId="112">
      <alignment vertical="center"/>
    </xf>
    <xf numFmtId="4" fontId="70" fillId="25" borderId="115" applyNumberFormat="0" applyProtection="0">
      <alignment vertical="center"/>
    </xf>
    <xf numFmtId="4" fontId="71" fillId="25" borderId="115" applyNumberFormat="0" applyProtection="0">
      <alignment vertical="center"/>
    </xf>
    <xf numFmtId="4" fontId="70" fillId="25" borderId="115" applyNumberFormat="0" applyProtection="0">
      <alignment horizontal="left" vertical="center" indent="1"/>
    </xf>
    <xf numFmtId="0" fontId="70" fillId="25" borderId="115" applyNumberFormat="0" applyProtection="0">
      <alignment horizontal="left" vertical="top" indent="1"/>
    </xf>
    <xf numFmtId="4" fontId="72" fillId="15" borderId="115" applyNumberFormat="0" applyProtection="0">
      <alignment horizontal="right" vertical="center"/>
    </xf>
    <xf numFmtId="4" fontId="72" fillId="11" borderId="115" applyNumberFormat="0" applyProtection="0">
      <alignment horizontal="right" vertical="center"/>
    </xf>
    <xf numFmtId="4" fontId="72" fillId="23" borderId="115" applyNumberFormat="0" applyProtection="0">
      <alignment horizontal="right" vertical="center"/>
    </xf>
    <xf numFmtId="4" fontId="72" fillId="24" borderId="115" applyNumberFormat="0" applyProtection="0">
      <alignment horizontal="right" vertical="center"/>
    </xf>
    <xf numFmtId="4" fontId="72" fillId="26" borderId="115" applyNumberFormat="0" applyProtection="0">
      <alignment horizontal="right" vertical="center"/>
    </xf>
    <xf numFmtId="4" fontId="72" fillId="27" borderId="115" applyNumberFormat="0" applyProtection="0">
      <alignment horizontal="right" vertical="center"/>
    </xf>
    <xf numFmtId="4" fontId="72" fillId="17" borderId="115" applyNumberFormat="0" applyProtection="0">
      <alignment horizontal="right" vertical="center"/>
    </xf>
    <xf numFmtId="4" fontId="72" fillId="28" borderId="115" applyNumberFormat="0" applyProtection="0">
      <alignment horizontal="right" vertical="center"/>
    </xf>
    <xf numFmtId="4" fontId="72" fillId="29" borderId="115" applyNumberFormat="0" applyProtection="0">
      <alignment horizontal="right" vertical="center"/>
    </xf>
    <xf numFmtId="4" fontId="72" fillId="10" borderId="115" applyNumberFormat="0" applyProtection="0">
      <alignment horizontal="right" vertical="center"/>
    </xf>
    <xf numFmtId="0" fontId="9" fillId="16" borderId="115" applyNumberFormat="0" applyProtection="0">
      <alignment horizontal="left" vertical="center" indent="1"/>
    </xf>
    <xf numFmtId="0" fontId="9" fillId="16" borderId="115" applyNumberFormat="0" applyProtection="0">
      <alignment horizontal="left" vertical="top" indent="1"/>
    </xf>
    <xf numFmtId="0" fontId="9" fillId="10" borderId="115" applyNumberFormat="0" applyProtection="0">
      <alignment horizontal="left" vertical="center" indent="1"/>
    </xf>
    <xf numFmtId="0" fontId="9" fillId="10" borderId="115" applyNumberFormat="0" applyProtection="0">
      <alignment horizontal="left" vertical="top" indent="1"/>
    </xf>
    <xf numFmtId="0" fontId="9" fillId="14" borderId="115" applyNumberFormat="0" applyProtection="0">
      <alignment horizontal="left" vertical="center" indent="1"/>
    </xf>
    <xf numFmtId="0" fontId="9" fillId="14" borderId="115" applyNumberFormat="0" applyProtection="0">
      <alignment horizontal="left" vertical="top" indent="1"/>
    </xf>
    <xf numFmtId="0" fontId="9" fillId="31" borderId="115" applyNumberFormat="0" applyProtection="0">
      <alignment horizontal="left" vertical="center" indent="1"/>
    </xf>
    <xf numFmtId="0" fontId="9" fillId="31" borderId="115" applyNumberFormat="0" applyProtection="0">
      <alignment horizontal="left" vertical="top" indent="1"/>
    </xf>
    <xf numFmtId="0" fontId="9" fillId="13" borderId="140" applyNumberFormat="0">
      <protection locked="0"/>
    </xf>
    <xf numFmtId="4" fontId="72" fillId="12" borderId="115" applyNumberFormat="0" applyProtection="0">
      <alignment vertical="center"/>
    </xf>
    <xf numFmtId="4" fontId="74" fillId="12" borderId="115" applyNumberFormat="0" applyProtection="0">
      <alignment vertical="center"/>
    </xf>
    <xf numFmtId="4" fontId="72" fillId="12" borderId="115" applyNumberFormat="0" applyProtection="0">
      <alignment horizontal="left" vertical="center" indent="1"/>
    </xf>
    <xf numFmtId="0" fontId="72" fillId="12" borderId="115" applyNumberFormat="0" applyProtection="0">
      <alignment horizontal="left" vertical="top" indent="1"/>
    </xf>
    <xf numFmtId="4" fontId="72" fillId="31" borderId="115" applyNumberFormat="0" applyProtection="0">
      <alignment horizontal="right" vertical="center"/>
    </xf>
    <xf numFmtId="4" fontId="74" fillId="31" borderId="115" applyNumberFormat="0" applyProtection="0">
      <alignment horizontal="right" vertical="center"/>
    </xf>
    <xf numFmtId="4" fontId="72" fillId="35" borderId="115" applyNumberFormat="0" applyProtection="0">
      <alignment horizontal="left" vertical="center" indent="1"/>
    </xf>
    <xf numFmtId="0" fontId="72" fillId="10" borderId="115" applyNumberFormat="0" applyProtection="0">
      <alignment horizontal="left" vertical="top" indent="1"/>
    </xf>
    <xf numFmtId="4" fontId="76"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6" borderId="115" applyNumberFormat="0" applyProtection="0">
      <alignment horizontal="left" vertical="center" indent="1"/>
    </xf>
    <xf numFmtId="4" fontId="72" fillId="31" borderId="115" applyNumberFormat="0" applyProtection="0">
      <alignment horizontal="right" vertical="center"/>
    </xf>
    <xf numFmtId="4" fontId="74" fillId="31" borderId="115" applyNumberFormat="0" applyProtection="0">
      <alignment horizontal="right" vertical="center"/>
    </xf>
    <xf numFmtId="0" fontId="9" fillId="10" borderId="115" applyNumberFormat="0" applyProtection="0">
      <alignment horizontal="left" vertical="center" indent="1"/>
    </xf>
    <xf numFmtId="0" fontId="9" fillId="14" borderId="115" applyNumberFormat="0" applyProtection="0">
      <alignment horizontal="left" vertical="center" indent="1"/>
    </xf>
    <xf numFmtId="0" fontId="9" fillId="31" borderId="115" applyNumberFormat="0" applyProtection="0">
      <alignment horizontal="left" vertical="center" indent="1"/>
    </xf>
    <xf numFmtId="4" fontId="72" fillId="12" borderId="115" applyNumberFormat="0" applyProtection="0">
      <alignment horizontal="left" vertical="center" indent="1"/>
    </xf>
    <xf numFmtId="40" fontId="92" fillId="40" borderId="140">
      <alignment vertical="center"/>
    </xf>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40" fontId="92" fillId="40" borderId="140">
      <alignment vertical="center"/>
    </xf>
    <xf numFmtId="211" fontId="85" fillId="37" borderId="140">
      <alignment horizontal="center"/>
      <protection locked="0"/>
    </xf>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0" fontId="9" fillId="0" borderId="139" applyFont="0" applyFill="0" applyBorder="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0" fontId="97" fillId="0" borderId="139">
      <alignment horizontal="left" vertical="center"/>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0" fontId="9" fillId="40" borderId="135" applyNumberFormat="0" applyFont="0" applyBorder="0" applyAlignment="0" applyProtection="0"/>
    <xf numFmtId="0" fontId="9" fillId="40" borderId="135" applyNumberFormat="0" applyFont="0" applyBorder="0" applyAlignment="0" applyProtection="0"/>
    <xf numFmtId="10" fontId="79" fillId="40" borderId="140" applyNumberFormat="0" applyBorder="0" applyAlignment="0" applyProtection="0"/>
    <xf numFmtId="0" fontId="9" fillId="48" borderId="136" applyNumberFormat="0" applyAlignment="0" applyProtection="0"/>
    <xf numFmtId="181" fontId="83" fillId="37" borderId="140">
      <protection locked="0"/>
    </xf>
    <xf numFmtId="49" fontId="98" fillId="38" borderId="140" applyProtection="0">
      <alignment horizontal="left" indent="1"/>
      <protection locked="0"/>
    </xf>
    <xf numFmtId="49" fontId="98" fillId="37" borderId="140" applyProtection="0">
      <alignment horizontal="left" indent="1"/>
      <protection locked="0"/>
    </xf>
    <xf numFmtId="10" fontId="79" fillId="40" borderId="140" applyNumberFormat="0" applyBorder="0" applyAlignment="0" applyProtection="0"/>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0" borderId="139" applyFont="0" applyFill="0" applyBorder="0" applyAlignment="0" applyProtection="0"/>
    <xf numFmtId="49" fontId="98" fillId="38" borderId="140" applyProtection="0">
      <alignment horizontal="left" indent="1"/>
      <protection locked="0"/>
    </xf>
    <xf numFmtId="211" fontId="85" fillId="37" borderId="140">
      <alignment horizontal="center"/>
      <protection locked="0"/>
    </xf>
    <xf numFmtId="0" fontId="97" fillId="0" borderId="139">
      <alignment horizontal="left" vertical="center"/>
    </xf>
    <xf numFmtId="181" fontId="83" fillId="37" borderId="140">
      <protection locked="0"/>
    </xf>
    <xf numFmtId="0" fontId="9" fillId="16" borderId="115" applyNumberFormat="0" applyProtection="0">
      <alignment horizontal="left" vertical="top" indent="1"/>
    </xf>
    <xf numFmtId="4" fontId="72" fillId="10" borderId="115" applyNumberFormat="0" applyProtection="0">
      <alignment horizontal="right" vertical="center"/>
    </xf>
    <xf numFmtId="0" fontId="9" fillId="14" borderId="115" applyNumberFormat="0" applyProtection="0">
      <alignment horizontal="left" vertical="center" indent="1"/>
    </xf>
    <xf numFmtId="4" fontId="72" fillId="31" borderId="115" applyNumberFormat="0" applyProtection="0">
      <alignment horizontal="right" vertical="center"/>
    </xf>
    <xf numFmtId="0" fontId="9" fillId="31" borderId="115" applyNumberFormat="0" applyProtection="0">
      <alignment horizontal="left" vertical="center" indent="1"/>
    </xf>
    <xf numFmtId="40" fontId="92" fillId="40" borderId="140">
      <alignment vertical="center"/>
    </xf>
    <xf numFmtId="211" fontId="85" fillId="37" borderId="140">
      <alignment horizontal="center"/>
      <protection locked="0"/>
    </xf>
    <xf numFmtId="40" fontId="92" fillId="40" borderId="140">
      <alignment vertical="center"/>
    </xf>
    <xf numFmtId="211" fontId="85" fillId="37" borderId="140">
      <alignment horizontal="center"/>
      <protection locked="0"/>
    </xf>
    <xf numFmtId="10" fontId="79" fillId="40" borderId="140" applyNumberFormat="0" applyBorder="0" applyAlignment="0" applyProtection="0"/>
    <xf numFmtId="0" fontId="9" fillId="40" borderId="135" applyNumberFormat="0" applyFont="0" applyBorder="0" applyAlignment="0" applyProtection="0"/>
    <xf numFmtId="0" fontId="9" fillId="40" borderId="135" applyNumberFormat="0" applyFont="0" applyBorder="0" applyAlignment="0" applyProtection="0"/>
    <xf numFmtId="0" fontId="9" fillId="48" borderId="136" applyNumberFormat="0" applyAlignment="0" applyProtection="0"/>
    <xf numFmtId="10" fontId="79" fillId="40" borderId="140" applyNumberFormat="0" applyBorder="0" applyAlignment="0" applyProtection="0"/>
    <xf numFmtId="49" fontId="98" fillId="37" borderId="140" applyProtection="0">
      <alignment horizontal="left" indent="1"/>
      <protection locked="0"/>
    </xf>
    <xf numFmtId="4" fontId="70" fillId="30" borderId="141" applyNumberFormat="0" applyProtection="0">
      <alignment horizontal="left" vertical="center" indent="1"/>
    </xf>
    <xf numFmtId="0" fontId="97" fillId="0" borderId="143" applyNumberFormat="0" applyAlignment="0" applyProtection="0">
      <alignment horizontal="left" vertical="center"/>
    </xf>
    <xf numFmtId="0" fontId="94" fillId="46" borderId="142" applyFont="0" applyFill="0" applyBorder="0"/>
    <xf numFmtId="43" fontId="1" fillId="0" borderId="0" applyFont="0" applyFill="0" applyBorder="0" applyAlignment="0" applyProtection="0"/>
  </cellStyleXfs>
  <cellXfs count="1155">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2" xfId="0" applyFont="1" applyFill="1" applyBorder="1"/>
    <xf numFmtId="0" fontId="0" fillId="2" borderId="32"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6" fillId="2" borderId="0" xfId="0" applyFont="1" applyFill="1"/>
    <xf numFmtId="0" fontId="17" fillId="2" borderId="0" xfId="0" applyFont="1" applyFill="1" applyAlignment="1">
      <alignment horizontal="right"/>
    </xf>
    <xf numFmtId="0" fontId="18" fillId="5" borderId="0" xfId="0" applyFont="1" applyFill="1" applyAlignment="1">
      <alignment vertical="center"/>
    </xf>
    <xf numFmtId="0" fontId="18" fillId="5" borderId="0" xfId="0" applyFont="1" applyFill="1" applyAlignment="1">
      <alignment horizontal="center" vertical="center"/>
    </xf>
    <xf numFmtId="0" fontId="0" fillId="2" borderId="56" xfId="0" applyFill="1" applyBorder="1"/>
    <xf numFmtId="0" fontId="0" fillId="2" borderId="66" xfId="0" applyFill="1" applyBorder="1"/>
    <xf numFmtId="0" fontId="0" fillId="2" borderId="9" xfId="0" applyFill="1" applyBorder="1"/>
    <xf numFmtId="0" fontId="0" fillId="2" borderId="8" xfId="0" applyFill="1" applyBorder="1"/>
    <xf numFmtId="0" fontId="0" fillId="2" borderId="40" xfId="0" applyFill="1" applyBorder="1"/>
    <xf numFmtId="0" fontId="18"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1" fillId="2" borderId="83" xfId="0" applyFont="1" applyFill="1" applyBorder="1" applyAlignment="1">
      <alignment horizontal="left" vertical="center"/>
    </xf>
    <xf numFmtId="0" fontId="21" fillId="2" borderId="83" xfId="0" applyFont="1" applyFill="1" applyBorder="1" applyAlignment="1">
      <alignment horizontal="right" vertical="center" wrapText="1"/>
    </xf>
    <xf numFmtId="0" fontId="21" fillId="2" borderId="84" xfId="0" applyFont="1" applyFill="1" applyBorder="1" applyAlignment="1">
      <alignment horizontal="left" vertical="center"/>
    </xf>
    <xf numFmtId="0" fontId="21" fillId="2" borderId="84"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6" fillId="2" borderId="78" xfId="6" applyFont="1" applyFill="1" applyBorder="1" applyAlignment="1" applyProtection="1">
      <alignment vertical="center"/>
      <protection hidden="1"/>
    </xf>
    <xf numFmtId="173" fontId="10" fillId="0" borderId="16" xfId="5" applyNumberFormat="1" applyFont="1" applyBorder="1" applyAlignment="1">
      <alignment horizontal="right" vertical="center"/>
    </xf>
    <xf numFmtId="169" fontId="25" fillId="2" borderId="30" xfId="5" applyNumberFormat="1" applyFont="1" applyFill="1" applyBorder="1" applyAlignment="1">
      <alignment horizontal="right" vertical="center"/>
    </xf>
    <xf numFmtId="178" fontId="25" fillId="2" borderId="30" xfId="5" applyNumberFormat="1" applyFont="1" applyFill="1" applyBorder="1" applyAlignment="1">
      <alignment vertical="center"/>
    </xf>
    <xf numFmtId="174" fontId="25" fillId="2" borderId="30" xfId="5" applyNumberFormat="1" applyFont="1" applyFill="1" applyBorder="1" applyAlignment="1">
      <alignment horizontal="center" vertical="center"/>
    </xf>
    <xf numFmtId="0" fontId="24" fillId="2" borderId="0" xfId="0" applyFont="1" applyFill="1"/>
    <xf numFmtId="3" fontId="24" fillId="2" borderId="0" xfId="0" applyNumberFormat="1" applyFont="1" applyFill="1"/>
    <xf numFmtId="191" fontId="30" fillId="2" borderId="30"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6" xfId="0" applyFont="1" applyFill="1" applyBorder="1" applyAlignment="1">
      <alignment horizontal="left" indent="1"/>
    </xf>
    <xf numFmtId="0" fontId="5" fillId="2" borderId="13" xfId="0" applyFont="1" applyFill="1" applyBorder="1" applyAlignment="1">
      <alignment horizontal="left" indent="1"/>
    </xf>
    <xf numFmtId="0" fontId="5" fillId="2" borderId="38"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7"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6" fillId="2" borderId="0" xfId="0" applyFont="1" applyFill="1" applyAlignment="1">
      <alignment vertical="center" wrapText="1"/>
    </xf>
    <xf numFmtId="0" fontId="33" fillId="2" borderId="0" xfId="0" applyFont="1" applyFill="1" applyAlignment="1">
      <alignment horizontal="right"/>
    </xf>
    <xf numFmtId="0" fontId="34" fillId="2" borderId="0" xfId="0" applyFont="1" applyFill="1"/>
    <xf numFmtId="0" fontId="35" fillId="2" borderId="0" xfId="0" applyFont="1" applyFill="1" applyAlignment="1">
      <alignment vertical="center"/>
    </xf>
    <xf numFmtId="0" fontId="35" fillId="2" borderId="0" xfId="0" applyFont="1" applyFill="1"/>
    <xf numFmtId="0" fontId="37" fillId="2" borderId="0" xfId="0" applyFont="1" applyFill="1"/>
    <xf numFmtId="0" fontId="28" fillId="2" borderId="0" xfId="0" applyFont="1" applyFill="1"/>
    <xf numFmtId="0" fontId="38" fillId="2" borderId="0" xfId="0" applyFont="1" applyFill="1" applyAlignment="1">
      <alignment wrapText="1"/>
    </xf>
    <xf numFmtId="0" fontId="38" fillId="2" borderId="0" xfId="0" applyFont="1" applyFill="1"/>
    <xf numFmtId="173" fontId="11" fillId="0" borderId="16" xfId="5" applyNumberFormat="1" applyFont="1" applyBorder="1" applyAlignment="1">
      <alignment horizontal="right" vertical="center"/>
    </xf>
    <xf numFmtId="0" fontId="6" fillId="2" borderId="0" xfId="0" applyFont="1" applyFill="1" applyAlignment="1">
      <alignment horizontal="right"/>
    </xf>
    <xf numFmtId="176" fontId="25" fillId="2" borderId="57" xfId="6" applyNumberFormat="1" applyFont="1" applyFill="1" applyBorder="1" applyAlignment="1">
      <alignment horizontal="center" vertical="center" wrapText="1"/>
    </xf>
    <xf numFmtId="17" fontId="25" fillId="2" borderId="57" xfId="6" quotePrefix="1" applyNumberFormat="1" applyFont="1" applyFill="1" applyBorder="1" applyAlignment="1">
      <alignment horizontal="center" vertical="center" wrapText="1"/>
    </xf>
    <xf numFmtId="49" fontId="25" fillId="2" borderId="57" xfId="6" applyNumberFormat="1" applyFont="1" applyFill="1" applyBorder="1" applyAlignment="1">
      <alignment horizontal="center" vertical="center" wrapText="1"/>
    </xf>
    <xf numFmtId="0" fontId="40" fillId="2" borderId="0" xfId="0" applyFont="1" applyFill="1"/>
    <xf numFmtId="0" fontId="41" fillId="2" borderId="0" xfId="0" applyFont="1" applyFill="1"/>
    <xf numFmtId="176" fontId="25" fillId="2" borderId="30" xfId="6" applyNumberFormat="1" applyFont="1" applyFill="1" applyBorder="1" applyAlignment="1">
      <alignment horizontal="left" vertical="center" wrapText="1"/>
    </xf>
    <xf numFmtId="173" fontId="25" fillId="4" borderId="1" xfId="0" applyNumberFormat="1" applyFont="1" applyFill="1" applyBorder="1" applyAlignment="1">
      <alignment horizontal="right"/>
    </xf>
    <xf numFmtId="0" fontId="25" fillId="4" borderId="2" xfId="0" applyFont="1" applyFill="1" applyBorder="1" applyAlignment="1">
      <alignment vertical="center" wrapText="1"/>
    </xf>
    <xf numFmtId="49" fontId="28" fillId="2" borderId="4" xfId="0" applyNumberFormat="1" applyFont="1" applyFill="1" applyBorder="1" applyAlignment="1">
      <alignment horizontal="left" vertical="center" wrapText="1" indent="1"/>
    </xf>
    <xf numFmtId="49" fontId="28" fillId="2" borderId="5" xfId="0" applyNumberFormat="1" applyFont="1" applyFill="1" applyBorder="1" applyAlignment="1">
      <alignment horizontal="left" vertical="center" wrapText="1" indent="1"/>
    </xf>
    <xf numFmtId="0" fontId="25" fillId="2" borderId="2" xfId="0" applyFont="1" applyFill="1" applyBorder="1" applyAlignment="1">
      <alignment vertical="center" wrapText="1"/>
    </xf>
    <xf numFmtId="169" fontId="25" fillId="2" borderId="2" xfId="0" applyNumberFormat="1" applyFont="1" applyFill="1" applyBorder="1" applyAlignment="1">
      <alignment horizontal="right" vertical="center" wrapText="1"/>
    </xf>
    <xf numFmtId="180" fontId="25" fillId="2" borderId="2" xfId="0" applyNumberFormat="1" applyFont="1" applyFill="1" applyBorder="1" applyAlignment="1">
      <alignment horizontal="right" vertical="center" wrapText="1"/>
    </xf>
    <xf numFmtId="49" fontId="25" fillId="2" borderId="2" xfId="0" applyNumberFormat="1" applyFont="1" applyFill="1" applyBorder="1" applyAlignment="1">
      <alignment horizontal="left" vertical="center" wrapText="1"/>
    </xf>
    <xf numFmtId="169" fontId="26" fillId="2" borderId="78" xfId="1" applyNumberFormat="1" applyFont="1" applyFill="1" applyBorder="1" applyAlignment="1" applyProtection="1">
      <alignment vertical="center"/>
      <protection hidden="1"/>
    </xf>
    <xf numFmtId="169" fontId="30" fillId="2" borderId="30" xfId="1" applyNumberFormat="1" applyFont="1" applyFill="1" applyBorder="1" applyAlignment="1" applyProtection="1">
      <alignment vertical="center"/>
      <protection hidden="1"/>
    </xf>
    <xf numFmtId="0" fontId="32" fillId="2" borderId="50" xfId="5" applyFont="1" applyFill="1" applyBorder="1" applyAlignment="1">
      <alignment vertical="center" wrapText="1"/>
    </xf>
    <xf numFmtId="177" fontId="32" fillId="2" borderId="50" xfId="5" applyNumberFormat="1" applyFont="1" applyFill="1" applyBorder="1" applyAlignment="1">
      <alignment vertical="center"/>
    </xf>
    <xf numFmtId="178" fontId="32" fillId="7" borderId="50" xfId="5" applyNumberFormat="1" applyFont="1" applyFill="1" applyBorder="1" applyAlignment="1">
      <alignment horizontal="right" vertical="center"/>
    </xf>
    <xf numFmtId="179" fontId="28" fillId="2" borderId="5" xfId="5" applyNumberFormat="1" applyFont="1" applyFill="1" applyBorder="1" applyAlignment="1">
      <alignment horizontal="left" vertical="center" wrapText="1" indent="1"/>
    </xf>
    <xf numFmtId="179" fontId="28" fillId="2" borderId="5" xfId="5" applyNumberFormat="1" applyFont="1" applyFill="1" applyBorder="1" applyAlignment="1">
      <alignment horizontal="left" vertical="center" wrapText="1"/>
    </xf>
    <xf numFmtId="179" fontId="28" fillId="2" borderId="5" xfId="5" applyNumberFormat="1" applyFont="1" applyFill="1" applyBorder="1" applyAlignment="1">
      <alignment horizontal="left" vertical="center" indent="1"/>
    </xf>
    <xf numFmtId="0" fontId="32" fillId="2" borderId="5" xfId="5" applyFont="1" applyFill="1" applyBorder="1" applyAlignment="1">
      <alignment vertical="center" wrapText="1"/>
    </xf>
    <xf numFmtId="179" fontId="32" fillId="2" borderId="5" xfId="5" applyNumberFormat="1" applyFont="1" applyFill="1" applyBorder="1" applyAlignment="1">
      <alignment vertical="center"/>
    </xf>
    <xf numFmtId="179" fontId="32" fillId="2" borderId="5" xfId="5" applyNumberFormat="1" applyFont="1" applyFill="1" applyBorder="1" applyAlignment="1">
      <alignment horizontal="left" vertical="center" wrapText="1"/>
    </xf>
    <xf numFmtId="0" fontId="32" fillId="2" borderId="5" xfId="5" applyFont="1" applyFill="1" applyBorder="1" applyAlignment="1">
      <alignment vertical="center"/>
    </xf>
    <xf numFmtId="179" fontId="32" fillId="2" borderId="5" xfId="5" applyNumberFormat="1" applyFont="1" applyFill="1" applyBorder="1" applyAlignment="1">
      <alignment horizontal="left" vertical="center"/>
    </xf>
    <xf numFmtId="0" fontId="32" fillId="2" borderId="51" xfId="5" applyFont="1" applyFill="1" applyBorder="1" applyAlignment="1">
      <alignment vertical="center" wrapText="1"/>
    </xf>
    <xf numFmtId="179" fontId="32" fillId="2" borderId="51" xfId="5" applyNumberFormat="1" applyFont="1" applyFill="1" applyBorder="1" applyAlignment="1">
      <alignment horizontal="left" vertical="center" wrapText="1"/>
    </xf>
    <xf numFmtId="174" fontId="25" fillId="2" borderId="30" xfId="5" applyNumberFormat="1" applyFont="1" applyFill="1" applyBorder="1" applyAlignment="1">
      <alignment horizontal="left" vertical="center"/>
    </xf>
    <xf numFmtId="166" fontId="28" fillId="2" borderId="72" xfId="0" applyNumberFormat="1" applyFont="1" applyFill="1" applyBorder="1" applyAlignment="1">
      <alignment horizontal="left" vertical="center" wrapText="1" indent="1"/>
    </xf>
    <xf numFmtId="166" fontId="28" fillId="6" borderId="72" xfId="0" applyNumberFormat="1" applyFont="1" applyFill="1" applyBorder="1" applyAlignment="1">
      <alignment horizontal="left" vertical="center" indent="1"/>
    </xf>
    <xf numFmtId="166" fontId="28" fillId="2" borderId="72" xfId="0" applyNumberFormat="1" applyFont="1" applyFill="1" applyBorder="1" applyAlignment="1">
      <alignment horizontal="left" vertical="center" indent="1"/>
    </xf>
    <xf numFmtId="0" fontId="32" fillId="2" borderId="72" xfId="0" applyFont="1" applyFill="1" applyBorder="1" applyAlignment="1">
      <alignment vertical="center" wrapText="1"/>
    </xf>
    <xf numFmtId="0" fontId="32" fillId="2" borderId="72" xfId="0" applyFont="1" applyFill="1" applyBorder="1" applyAlignment="1">
      <alignment vertical="center"/>
    </xf>
    <xf numFmtId="169" fontId="28" fillId="2" borderId="72" xfId="0" applyNumberFormat="1" applyFont="1" applyFill="1" applyBorder="1" applyAlignment="1">
      <alignment horizontal="left" vertical="center" wrapText="1" indent="1"/>
    </xf>
    <xf numFmtId="169" fontId="28" fillId="2" borderId="72" xfId="0" applyNumberFormat="1" applyFont="1" applyFill="1" applyBorder="1" applyAlignment="1">
      <alignment horizontal="left" vertical="center" indent="1"/>
    </xf>
    <xf numFmtId="169" fontId="32" fillId="2" borderId="72" xfId="0" applyNumberFormat="1" applyFont="1" applyFill="1" applyBorder="1" applyAlignment="1">
      <alignment vertical="center" wrapText="1"/>
    </xf>
    <xf numFmtId="169" fontId="32" fillId="2" borderId="72" xfId="0" applyNumberFormat="1" applyFont="1" applyFill="1" applyBorder="1" applyAlignment="1">
      <alignment vertical="center"/>
    </xf>
    <xf numFmtId="166" fontId="43" fillId="2" borderId="76" xfId="0" applyNumberFormat="1" applyFont="1" applyFill="1" applyBorder="1" applyAlignment="1">
      <alignment horizontal="center" vertical="center" wrapText="1"/>
    </xf>
    <xf numFmtId="166" fontId="32" fillId="2" borderId="6" xfId="0" applyNumberFormat="1" applyFont="1" applyFill="1" applyBorder="1" applyAlignment="1">
      <alignment vertical="center"/>
    </xf>
    <xf numFmtId="166" fontId="28" fillId="2" borderId="5" xfId="0" applyNumberFormat="1" applyFont="1" applyFill="1" applyBorder="1" applyAlignment="1">
      <alignment horizontal="left" vertical="center" indent="1"/>
    </xf>
    <xf numFmtId="166" fontId="32" fillId="2" borderId="5" xfId="0" applyNumberFormat="1" applyFont="1" applyFill="1" applyBorder="1" applyAlignment="1">
      <alignment vertical="center"/>
    </xf>
    <xf numFmtId="166" fontId="28" fillId="2" borderId="7" xfId="0" applyNumberFormat="1" applyFont="1" applyFill="1" applyBorder="1" applyAlignment="1">
      <alignment horizontal="left" vertical="center" indent="1"/>
    </xf>
    <xf numFmtId="0" fontId="47" fillId="2" borderId="0" xfId="0" applyFont="1" applyFill="1"/>
    <xf numFmtId="166" fontId="45" fillId="2" borderId="30" xfId="0" applyNumberFormat="1" applyFont="1" applyFill="1" applyBorder="1" applyAlignment="1">
      <alignment horizontal="left" vertical="center"/>
    </xf>
    <xf numFmtId="166" fontId="46" fillId="2" borderId="0" xfId="0" applyNumberFormat="1" applyFont="1" applyFill="1" applyAlignment="1">
      <alignment horizontal="left" vertical="center"/>
    </xf>
    <xf numFmtId="179" fontId="46" fillId="2" borderId="0" xfId="0" applyNumberFormat="1" applyFont="1" applyFill="1" applyAlignment="1">
      <alignment horizontal="left" vertical="center" wrapText="1"/>
    </xf>
    <xf numFmtId="166" fontId="25" fillId="2" borderId="2" xfId="0" applyNumberFormat="1" applyFont="1" applyFill="1" applyBorder="1" applyAlignment="1">
      <alignment horizontal="center" vertical="center"/>
    </xf>
    <xf numFmtId="166" fontId="43" fillId="2" borderId="2" xfId="0" applyNumberFormat="1" applyFont="1" applyFill="1" applyBorder="1" applyAlignment="1">
      <alignment horizontal="center" vertical="center" wrapText="1"/>
    </xf>
    <xf numFmtId="166" fontId="43" fillId="2" borderId="2" xfId="0" applyNumberFormat="1" applyFont="1" applyFill="1" applyBorder="1" applyAlignment="1">
      <alignment horizontal="center" vertical="center"/>
    </xf>
    <xf numFmtId="179" fontId="43" fillId="2" borderId="2" xfId="0" applyNumberFormat="1" applyFont="1" applyFill="1" applyBorder="1" applyAlignment="1">
      <alignment horizontal="center" vertical="center" wrapText="1"/>
    </xf>
    <xf numFmtId="0" fontId="44" fillId="0" borderId="19" xfId="6" applyFont="1" applyBorder="1"/>
    <xf numFmtId="179" fontId="44" fillId="0" borderId="19" xfId="12" applyNumberFormat="1" applyFont="1" applyFill="1" applyBorder="1" applyAlignment="1"/>
    <xf numFmtId="166" fontId="35" fillId="0" borderId="19" xfId="6" applyNumberFormat="1" applyFont="1" applyBorder="1" applyAlignment="1">
      <alignment horizontal="left" indent="1"/>
    </xf>
    <xf numFmtId="179" fontId="35" fillId="0" borderId="19" xfId="12" applyNumberFormat="1" applyFont="1" applyFill="1" applyBorder="1" applyAlignment="1">
      <alignment horizontal="center"/>
    </xf>
    <xf numFmtId="179" fontId="35" fillId="0" borderId="19" xfId="12" applyNumberFormat="1" applyFont="1" applyFill="1" applyBorder="1" applyAlignment="1">
      <alignment horizontal="right" vertical="center"/>
    </xf>
    <xf numFmtId="179" fontId="48" fillId="0" borderId="19" xfId="12" applyNumberFormat="1" applyFont="1" applyFill="1" applyBorder="1" applyAlignment="1">
      <alignment horizontal="center"/>
    </xf>
    <xf numFmtId="179" fontId="44" fillId="0" borderId="19" xfId="12" applyNumberFormat="1" applyFont="1" applyFill="1" applyBorder="1" applyAlignment="1">
      <alignment horizontal="right" vertical="center"/>
    </xf>
    <xf numFmtId="179" fontId="44" fillId="0" borderId="19" xfId="12" applyNumberFormat="1" applyFont="1" applyFill="1" applyBorder="1" applyAlignment="1">
      <alignment horizontal="center"/>
    </xf>
    <xf numFmtId="166" fontId="44" fillId="0" borderId="19" xfId="6" applyNumberFormat="1" applyFont="1" applyBorder="1" applyAlignment="1">
      <alignment horizontal="left" indent="1"/>
    </xf>
    <xf numFmtId="179" fontId="44" fillId="0" borderId="19" xfId="12" applyNumberFormat="1" applyFont="1" applyFill="1" applyBorder="1" applyAlignment="1">
      <alignment vertical="center"/>
    </xf>
    <xf numFmtId="179" fontId="44" fillId="2" borderId="19" xfId="12" applyNumberFormat="1" applyFont="1" applyFill="1" applyBorder="1" applyAlignment="1">
      <alignment vertical="center"/>
    </xf>
    <xf numFmtId="0" fontId="45" fillId="0" borderId="17" xfId="6" applyFont="1" applyBorder="1" applyAlignment="1">
      <alignment vertical="center"/>
    </xf>
    <xf numFmtId="179" fontId="45" fillId="0" borderId="17" xfId="12" applyNumberFormat="1" applyFont="1" applyFill="1" applyBorder="1" applyAlignment="1">
      <alignment vertical="center"/>
    </xf>
    <xf numFmtId="179" fontId="45" fillId="0" borderId="17" xfId="12" applyNumberFormat="1" applyFont="1" applyFill="1" applyBorder="1" applyAlignment="1">
      <alignment horizontal="center" vertical="center"/>
    </xf>
    <xf numFmtId="179" fontId="45" fillId="2" borderId="17" xfId="12" applyNumberFormat="1" applyFont="1" applyFill="1" applyBorder="1" applyAlignment="1">
      <alignment vertical="center"/>
    </xf>
    <xf numFmtId="0" fontId="49" fillId="2" borderId="0" xfId="0" applyFont="1" applyFill="1" applyAlignment="1">
      <alignment horizontal="right"/>
    </xf>
    <xf numFmtId="179" fontId="44" fillId="0" borderId="19" xfId="6" applyNumberFormat="1" applyFont="1" applyBorder="1"/>
    <xf numFmtId="179" fontId="44" fillId="0" borderId="19" xfId="0" applyNumberFormat="1" applyFont="1" applyBorder="1" applyAlignment="1">
      <alignment horizontal="right" vertical="center"/>
    </xf>
    <xf numFmtId="179" fontId="35" fillId="0" borderId="19" xfId="6" applyNumberFormat="1" applyFont="1" applyBorder="1" applyAlignment="1">
      <alignment horizontal="left" indent="1"/>
    </xf>
    <xf numFmtId="179" fontId="35" fillId="0" borderId="19" xfId="0" applyNumberFormat="1" applyFont="1" applyBorder="1" applyAlignment="1">
      <alignment horizontal="right" vertical="center"/>
    </xf>
    <xf numFmtId="179" fontId="45" fillId="0" borderId="17" xfId="6" applyNumberFormat="1" applyFont="1" applyBorder="1" applyAlignment="1">
      <alignment vertical="center"/>
    </xf>
    <xf numFmtId="179" fontId="45" fillId="0" borderId="17" xfId="0" applyNumberFormat="1" applyFont="1" applyBorder="1" applyAlignment="1">
      <alignment vertical="center"/>
    </xf>
    <xf numFmtId="49" fontId="30" fillId="0" borderId="61" xfId="0" applyNumberFormat="1" applyFont="1" applyBorder="1" applyAlignment="1">
      <alignment horizontal="center" vertical="center"/>
    </xf>
    <xf numFmtId="49" fontId="30" fillId="0" borderId="63" xfId="0" applyNumberFormat="1" applyFont="1" applyBorder="1" applyAlignment="1">
      <alignment horizontal="center" vertical="center"/>
    </xf>
    <xf numFmtId="0" fontId="32" fillId="0" borderId="54" xfId="0" applyFont="1" applyBorder="1" applyAlignment="1">
      <alignment horizontal="left" vertical="center" wrapText="1"/>
    </xf>
    <xf numFmtId="0" fontId="28" fillId="0" borderId="35" xfId="0" applyFont="1" applyBorder="1" applyAlignment="1">
      <alignment horizontal="left" vertical="center" wrapText="1" indent="1"/>
    </xf>
    <xf numFmtId="0" fontId="28" fillId="0" borderId="34" xfId="0" applyFont="1" applyBorder="1" applyAlignment="1">
      <alignment horizontal="left" vertical="center" wrapText="1" indent="1"/>
    </xf>
    <xf numFmtId="0" fontId="32" fillId="0" borderId="34" xfId="0" applyFont="1" applyBorder="1" applyAlignment="1">
      <alignment horizontal="left" vertical="center" wrapText="1"/>
    </xf>
    <xf numFmtId="0" fontId="28" fillId="0" borderId="47" xfId="0" applyFont="1" applyBorder="1" applyAlignment="1">
      <alignment horizontal="left" vertical="center" wrapText="1" indent="1"/>
    </xf>
    <xf numFmtId="0" fontId="30" fillId="0" borderId="53" xfId="0" applyFont="1" applyBorder="1" applyAlignment="1">
      <alignment horizontal="left" vertical="center" wrapText="1" indent="1"/>
    </xf>
    <xf numFmtId="181" fontId="25" fillId="3" borderId="17" xfId="1" applyNumberFormat="1" applyFont="1" applyFill="1" applyBorder="1" applyAlignment="1" applyProtection="1">
      <alignment horizontal="center" vertical="center"/>
    </xf>
    <xf numFmtId="0" fontId="35" fillId="0" borderId="64" xfId="0" applyFont="1" applyBorder="1" applyAlignment="1">
      <alignment vertical="center" wrapText="1"/>
    </xf>
    <xf numFmtId="0" fontId="35" fillId="0" borderId="67" xfId="0" applyFont="1" applyBorder="1" applyAlignment="1">
      <alignment horizontal="center" vertical="center" wrapText="1"/>
    </xf>
    <xf numFmtId="0" fontId="35" fillId="0" borderId="67" xfId="0" applyFont="1" applyBorder="1" applyAlignment="1">
      <alignment vertical="center" wrapText="1"/>
    </xf>
    <xf numFmtId="0" fontId="41" fillId="2" borderId="33" xfId="0" applyFont="1" applyFill="1" applyBorder="1"/>
    <xf numFmtId="0" fontId="24" fillId="0" borderId="47" xfId="0" applyFont="1" applyBorder="1"/>
    <xf numFmtId="0" fontId="24" fillId="0" borderId="23" xfId="0" applyFont="1" applyBorder="1" applyAlignment="1">
      <alignment horizontal="center"/>
    </xf>
    <xf numFmtId="0" fontId="24" fillId="0" borderId="23" xfId="0" applyFont="1" applyBorder="1"/>
    <xf numFmtId="0" fontId="41" fillId="2" borderId="16" xfId="0" applyFont="1" applyFill="1" applyBorder="1"/>
    <xf numFmtId="0" fontId="28" fillId="0" borderId="54" xfId="0" applyFont="1" applyBorder="1" applyAlignment="1">
      <alignment horizontal="left" indent="1"/>
    </xf>
    <xf numFmtId="0" fontId="28" fillId="0" borderId="35" xfId="0" applyFont="1" applyBorder="1" applyAlignment="1">
      <alignment horizontal="left" indent="1"/>
    </xf>
    <xf numFmtId="0" fontId="28" fillId="0" borderId="42" xfId="0" applyFont="1" applyBorder="1" applyAlignment="1">
      <alignment horizontal="left" indent="1"/>
    </xf>
    <xf numFmtId="0" fontId="30" fillId="0" borderId="53" xfId="0" applyFont="1" applyBorder="1" applyAlignment="1">
      <alignment horizontal="left" vertical="center" wrapText="1"/>
    </xf>
    <xf numFmtId="183" fontId="30" fillId="0" borderId="23" xfId="1" applyNumberFormat="1" applyFont="1" applyFill="1" applyBorder="1" applyAlignment="1" applyProtection="1">
      <alignment horizontal="center" vertical="center"/>
    </xf>
    <xf numFmtId="168" fontId="25" fillId="0" borderId="23" xfId="1" applyFont="1" applyFill="1" applyBorder="1" applyAlignment="1">
      <alignment horizontal="right" vertical="center" indent="1"/>
    </xf>
    <xf numFmtId="188" fontId="25" fillId="0" borderId="16" xfId="1" quotePrefix="1" applyNumberFormat="1" applyFont="1" applyFill="1" applyBorder="1" applyAlignment="1">
      <alignment horizontal="right" vertical="center"/>
    </xf>
    <xf numFmtId="0" fontId="35" fillId="0" borderId="64" xfId="0" applyFont="1" applyBorder="1" applyAlignment="1">
      <alignment horizontal="justify" vertical="center" wrapText="1"/>
    </xf>
    <xf numFmtId="0" fontId="41" fillId="2" borderId="65" xfId="0" applyFont="1" applyFill="1" applyBorder="1"/>
    <xf numFmtId="0" fontId="35" fillId="0" borderId="49" xfId="0" applyFont="1" applyBorder="1" applyAlignment="1">
      <alignment vertical="center"/>
    </xf>
    <xf numFmtId="0" fontId="35" fillId="0" borderId="14" xfId="0" applyFont="1" applyBorder="1" applyAlignment="1">
      <alignment horizontal="center" vertical="center" wrapText="1"/>
    </xf>
    <xf numFmtId="0" fontId="35" fillId="0" borderId="14" xfId="0" applyFont="1" applyBorder="1" applyAlignment="1">
      <alignment vertical="center" wrapText="1"/>
    </xf>
    <xf numFmtId="0" fontId="41" fillId="2" borderId="14" xfId="0" applyFont="1" applyFill="1" applyBorder="1"/>
    <xf numFmtId="0" fontId="41" fillId="2" borderId="66" xfId="0" applyFont="1" applyFill="1" applyBorder="1"/>
    <xf numFmtId="0" fontId="35" fillId="0" borderId="14" xfId="0" applyFont="1" applyBorder="1" applyAlignment="1">
      <alignment horizontal="center" vertical="center"/>
    </xf>
    <xf numFmtId="0" fontId="35" fillId="0" borderId="14" xfId="0" applyFont="1" applyBorder="1" applyAlignment="1">
      <alignment vertical="center"/>
    </xf>
    <xf numFmtId="0" fontId="41" fillId="2" borderId="49" xfId="0" applyFont="1" applyFill="1" applyBorder="1"/>
    <xf numFmtId="0" fontId="41" fillId="2" borderId="14" xfId="0" applyFont="1" applyFill="1" applyBorder="1" applyAlignment="1">
      <alignment horizontal="center"/>
    </xf>
    <xf numFmtId="0" fontId="28" fillId="4" borderId="68" xfId="0" applyFont="1" applyFill="1" applyBorder="1" applyAlignment="1">
      <alignment horizontal="left" vertical="center" wrapText="1" indent="1"/>
    </xf>
    <xf numFmtId="0" fontId="28" fillId="4" borderId="68" xfId="0" applyFont="1" applyFill="1" applyBorder="1" applyAlignment="1">
      <alignment horizontal="center" vertical="center" wrapText="1"/>
    </xf>
    <xf numFmtId="0" fontId="28" fillId="4" borderId="69" xfId="0" applyFont="1" applyFill="1" applyBorder="1" applyAlignment="1">
      <alignment horizontal="left" vertical="center" wrapText="1" indent="1"/>
    </xf>
    <xf numFmtId="0" fontId="28" fillId="4" borderId="69" xfId="0" applyFont="1" applyFill="1" applyBorder="1" applyAlignment="1">
      <alignment horizontal="center" vertical="center" wrapText="1"/>
    </xf>
    <xf numFmtId="0" fontId="28" fillId="4" borderId="70" xfId="0" applyFont="1" applyFill="1" applyBorder="1" applyAlignment="1">
      <alignment horizontal="left" vertical="center" wrapText="1" indent="1"/>
    </xf>
    <xf numFmtId="0" fontId="28" fillId="4" borderId="70" xfId="0" applyFont="1" applyFill="1" applyBorder="1" applyAlignment="1">
      <alignment horizontal="center" vertical="center" wrapText="1"/>
    </xf>
    <xf numFmtId="0" fontId="35" fillId="0" borderId="14" xfId="0" applyFont="1" applyBorder="1"/>
    <xf numFmtId="0" fontId="23" fillId="2" borderId="0" xfId="0" applyFont="1" applyFill="1"/>
    <xf numFmtId="0" fontId="23" fillId="2" borderId="0" xfId="0" applyFont="1" applyFill="1" applyAlignment="1">
      <alignment horizontal="right"/>
    </xf>
    <xf numFmtId="0" fontId="25" fillId="2" borderId="30" xfId="0" applyFont="1" applyFill="1" applyBorder="1" applyAlignment="1">
      <alignment horizontal="center" vertical="center"/>
    </xf>
    <xf numFmtId="0" fontId="28" fillId="2" borderId="6" xfId="0" applyFont="1" applyFill="1" applyBorder="1" applyAlignment="1">
      <alignment horizontal="left" vertical="center" wrapText="1"/>
    </xf>
    <xf numFmtId="0" fontId="28" fillId="2" borderId="5" xfId="0" applyFont="1" applyFill="1" applyBorder="1" applyAlignment="1">
      <alignment vertical="center" wrapText="1"/>
    </xf>
    <xf numFmtId="0" fontId="28" fillId="2" borderId="7" xfId="0" applyFont="1" applyFill="1" applyBorder="1" applyAlignment="1">
      <alignment vertical="center" wrapText="1"/>
    </xf>
    <xf numFmtId="0" fontId="25" fillId="2" borderId="78" xfId="0" applyFont="1" applyFill="1" applyBorder="1" applyAlignment="1">
      <alignment vertical="center" wrapText="1"/>
    </xf>
    <xf numFmtId="164" fontId="32" fillId="2" borderId="0" xfId="0" quotePrefix="1" applyNumberFormat="1" applyFont="1" applyFill="1"/>
    <xf numFmtId="164" fontId="32" fillId="2" borderId="0" xfId="0" quotePrefix="1" applyNumberFormat="1" applyFont="1" applyFill="1" applyAlignment="1">
      <alignment horizontal="right"/>
    </xf>
    <xf numFmtId="0" fontId="28" fillId="2" borderId="6" xfId="0" applyFont="1" applyFill="1" applyBorder="1" applyAlignment="1">
      <alignment horizontal="left" vertical="center"/>
    </xf>
    <xf numFmtId="0" fontId="28" fillId="2" borderId="5" xfId="0" applyFont="1" applyFill="1" applyBorder="1" applyAlignment="1">
      <alignment horizontal="left" vertical="center"/>
    </xf>
    <xf numFmtId="0" fontId="28" fillId="2" borderId="7" xfId="0" applyFont="1" applyFill="1" applyBorder="1" applyAlignment="1">
      <alignment horizontal="left" vertical="center"/>
    </xf>
    <xf numFmtId="0" fontId="25" fillId="2" borderId="2" xfId="0" applyFont="1" applyFill="1" applyBorder="1" applyAlignment="1">
      <alignment vertical="center"/>
    </xf>
    <xf numFmtId="0" fontId="30" fillId="0" borderId="28" xfId="0" applyFont="1" applyBorder="1" applyAlignment="1">
      <alignment horizontal="center" vertical="center"/>
    </xf>
    <xf numFmtId="0" fontId="30" fillId="0" borderId="28" xfId="0" applyFont="1" applyBorder="1" applyAlignment="1">
      <alignment vertical="center"/>
    </xf>
    <xf numFmtId="0" fontId="30" fillId="0" borderId="28" xfId="0" applyFont="1" applyBorder="1" applyAlignment="1">
      <alignment horizontal="right" vertical="center"/>
    </xf>
    <xf numFmtId="0" fontId="50" fillId="0" borderId="59" xfId="0" applyFont="1" applyBorder="1"/>
    <xf numFmtId="186" fontId="50" fillId="0" borderId="59" xfId="0" applyNumberFormat="1" applyFont="1" applyBorder="1"/>
    <xf numFmtId="0" fontId="37" fillId="0" borderId="33" xfId="0" applyFont="1" applyBorder="1"/>
    <xf numFmtId="186" fontId="37" fillId="0" borderId="33" xfId="0" applyNumberFormat="1" applyFont="1" applyBorder="1"/>
    <xf numFmtId="0" fontId="37" fillId="0" borderId="14" xfId="0" applyFont="1" applyBorder="1"/>
    <xf numFmtId="9" fontId="37" fillId="0" borderId="14" xfId="2" applyFont="1" applyFill="1" applyBorder="1"/>
    <xf numFmtId="186" fontId="37" fillId="0" borderId="14" xfId="0" applyNumberFormat="1" applyFont="1" applyBorder="1"/>
    <xf numFmtId="0" fontId="51" fillId="0" borderId="14" xfId="0" applyFont="1" applyBorder="1"/>
    <xf numFmtId="1" fontId="37" fillId="0" borderId="14" xfId="0" applyNumberFormat="1" applyFont="1" applyBorder="1"/>
    <xf numFmtId="0" fontId="25" fillId="0" borderId="0" xfId="0" applyFont="1" applyAlignment="1">
      <alignment horizontal="center" vertical="center" wrapText="1"/>
    </xf>
    <xf numFmtId="175" fontId="25" fillId="2" borderId="0" xfId="5" applyNumberFormat="1" applyFont="1" applyFill="1" applyAlignment="1" applyProtection="1">
      <alignment horizontal="center" vertical="center" wrapText="1"/>
      <protection locked="0"/>
    </xf>
    <xf numFmtId="181" fontId="32" fillId="2" borderId="6" xfId="1" applyNumberFormat="1" applyFont="1" applyFill="1" applyBorder="1" applyAlignment="1" applyProtection="1">
      <alignment horizontal="left" vertical="center" wrapText="1" indent="1"/>
    </xf>
    <xf numFmtId="181" fontId="32" fillId="2" borderId="5" xfId="1" applyNumberFormat="1" applyFont="1" applyFill="1" applyBorder="1" applyAlignment="1" applyProtection="1">
      <alignment horizontal="left" vertical="center" wrapText="1" indent="1"/>
    </xf>
    <xf numFmtId="181" fontId="28" fillId="6" borderId="5" xfId="1" applyNumberFormat="1" applyFont="1" applyFill="1" applyBorder="1" applyAlignment="1">
      <alignment horizontal="left" vertical="center" wrapText="1"/>
    </xf>
    <xf numFmtId="181" fontId="28" fillId="2" borderId="5" xfId="1" applyNumberFormat="1" applyFont="1" applyFill="1" applyBorder="1" applyAlignment="1" applyProtection="1">
      <alignment horizontal="left" vertical="center" wrapText="1"/>
    </xf>
    <xf numFmtId="181" fontId="28" fillId="7" borderId="5" xfId="1" applyNumberFormat="1" applyFont="1" applyFill="1" applyBorder="1" applyAlignment="1">
      <alignment horizontal="left" vertical="center" wrapText="1"/>
    </xf>
    <xf numFmtId="181" fontId="28" fillId="7" borderId="0" xfId="1" applyNumberFormat="1" applyFont="1" applyFill="1" applyBorder="1" applyAlignment="1">
      <alignment horizontal="left" vertical="center" wrapText="1"/>
    </xf>
    <xf numFmtId="181" fontId="28" fillId="6" borderId="6" xfId="1" applyNumberFormat="1" applyFont="1" applyFill="1" applyBorder="1" applyAlignment="1">
      <alignment horizontal="left" vertical="center" wrapText="1"/>
    </xf>
    <xf numFmtId="181" fontId="28" fillId="2" borderId="5" xfId="1" applyNumberFormat="1" applyFont="1" applyFill="1" applyBorder="1" applyAlignment="1">
      <alignment horizontal="left" vertical="center" wrapText="1"/>
    </xf>
    <xf numFmtId="181" fontId="32" fillId="6" borderId="5" xfId="1" applyNumberFormat="1" applyFont="1" applyFill="1" applyBorder="1" applyAlignment="1">
      <alignment horizontal="left" vertical="center" wrapText="1"/>
    </xf>
    <xf numFmtId="0" fontId="28" fillId="4" borderId="5" xfId="0" applyFont="1" applyFill="1" applyBorder="1" applyAlignment="1">
      <alignment horizontal="left" vertical="center" indent="3"/>
    </xf>
    <xf numFmtId="189" fontId="28" fillId="4" borderId="5" xfId="1" applyNumberFormat="1" applyFont="1" applyFill="1" applyBorder="1" applyAlignment="1">
      <alignment horizontal="right" vertical="center" indent="1"/>
    </xf>
    <xf numFmtId="0" fontId="28" fillId="2" borderId="72" xfId="0" applyFont="1" applyFill="1" applyBorder="1" applyAlignment="1">
      <alignment horizontal="right" vertical="center" indent="1"/>
    </xf>
    <xf numFmtId="0" fontId="54" fillId="5" borderId="0" xfId="0" applyFont="1" applyFill="1" applyAlignment="1">
      <alignment vertical="center"/>
    </xf>
    <xf numFmtId="0" fontId="54" fillId="5" borderId="0" xfId="0" applyFont="1" applyFill="1" applyAlignment="1">
      <alignment horizontal="center" vertical="center"/>
    </xf>
    <xf numFmtId="0" fontId="55" fillId="4" borderId="71" xfId="0" applyFont="1" applyFill="1" applyBorder="1" applyAlignment="1">
      <alignment horizontal="center" vertical="center" wrapText="1"/>
    </xf>
    <xf numFmtId="0" fontId="55" fillId="4" borderId="71" xfId="0" applyFont="1" applyFill="1" applyBorder="1" applyAlignment="1">
      <alignment horizontal="right" vertical="center" wrapText="1" indent="2"/>
    </xf>
    <xf numFmtId="0" fontId="28" fillId="4" borderId="6" xfId="0" applyFont="1" applyFill="1" applyBorder="1" applyAlignment="1">
      <alignment horizontal="left" vertical="center" indent="3"/>
    </xf>
    <xf numFmtId="189" fontId="28" fillId="4" borderId="6" xfId="1" applyNumberFormat="1" applyFont="1" applyFill="1" applyBorder="1" applyAlignment="1">
      <alignment horizontal="right" vertical="center" indent="1"/>
    </xf>
    <xf numFmtId="3" fontId="28" fillId="2" borderId="48" xfId="0" applyNumberFormat="1" applyFont="1" applyFill="1" applyBorder="1" applyAlignment="1">
      <alignment horizontal="right" vertical="center" indent="1"/>
    </xf>
    <xf numFmtId="3" fontId="28" fillId="2" borderId="72" xfId="0" applyNumberFormat="1" applyFont="1" applyFill="1" applyBorder="1" applyAlignment="1">
      <alignment horizontal="right" vertical="center" indent="1"/>
    </xf>
    <xf numFmtId="0" fontId="28" fillId="4" borderId="73" xfId="0" applyFont="1" applyFill="1" applyBorder="1" applyAlignment="1">
      <alignment horizontal="left" vertical="center" indent="3"/>
    </xf>
    <xf numFmtId="166" fontId="28" fillId="4" borderId="73" xfId="1" applyNumberFormat="1" applyFont="1" applyFill="1" applyBorder="1" applyAlignment="1">
      <alignment horizontal="right" vertical="center" indent="1"/>
    </xf>
    <xf numFmtId="0" fontId="28" fillId="2" borderId="74" xfId="0" applyFont="1" applyFill="1" applyBorder="1" applyAlignment="1">
      <alignment horizontal="right" vertical="center" indent="1"/>
    </xf>
    <xf numFmtId="0" fontId="55" fillId="4" borderId="71" xfId="0" applyFont="1" applyFill="1" applyBorder="1" applyAlignment="1">
      <alignment horizontal="center" vertical="center"/>
    </xf>
    <xf numFmtId="189" fontId="55" fillId="4" borderId="71" xfId="1" applyNumberFormat="1" applyFont="1" applyFill="1" applyBorder="1" applyAlignment="1">
      <alignment horizontal="right" vertical="center" indent="1"/>
    </xf>
    <xf numFmtId="189" fontId="55" fillId="2" borderId="71" xfId="1" applyNumberFormat="1" applyFont="1" applyFill="1" applyBorder="1" applyAlignment="1">
      <alignment horizontal="right" vertical="center" indent="1"/>
    </xf>
    <xf numFmtId="0" fontId="55" fillId="4" borderId="71" xfId="0" applyFont="1" applyFill="1" applyBorder="1" applyAlignment="1">
      <alignment horizontal="left" vertical="center" indent="3"/>
    </xf>
    <xf numFmtId="0" fontId="55" fillId="2" borderId="71" xfId="0" applyFont="1" applyFill="1" applyBorder="1" applyAlignment="1">
      <alignment horizontal="center" vertical="center" wrapText="1"/>
    </xf>
    <xf numFmtId="0" fontId="28" fillId="4" borderId="51" xfId="0" applyFont="1" applyFill="1" applyBorder="1" applyAlignment="1">
      <alignment horizontal="left" vertical="center" indent="3"/>
    </xf>
    <xf numFmtId="189" fontId="28" fillId="4" borderId="51" xfId="1" applyNumberFormat="1" applyFont="1" applyFill="1" applyBorder="1" applyAlignment="1">
      <alignment horizontal="right" vertical="center" indent="1"/>
    </xf>
    <xf numFmtId="0" fontId="28" fillId="2" borderId="101" xfId="0" applyFont="1" applyFill="1" applyBorder="1" applyAlignment="1">
      <alignment horizontal="right" vertical="center" indent="1"/>
    </xf>
    <xf numFmtId="189" fontId="25" fillId="4" borderId="50" xfId="1" applyNumberFormat="1" applyFont="1" applyFill="1" applyBorder="1" applyAlignment="1">
      <alignment horizontal="right" vertical="center" indent="1"/>
    </xf>
    <xf numFmtId="189" fontId="25" fillId="4" borderId="51" xfId="1" applyNumberFormat="1" applyFont="1" applyFill="1" applyBorder="1" applyAlignment="1">
      <alignment horizontal="right" vertical="center" indent="1"/>
    </xf>
    <xf numFmtId="0" fontId="55" fillId="4" borderId="90" xfId="0" applyFont="1" applyFill="1" applyBorder="1" applyAlignment="1">
      <alignment vertical="center" wrapText="1"/>
    </xf>
    <xf numFmtId="189" fontId="24" fillId="4" borderId="5" xfId="1" applyNumberFormat="1" applyFont="1" applyFill="1" applyBorder="1" applyAlignment="1">
      <alignment horizontal="right" vertical="center" indent="1"/>
    </xf>
    <xf numFmtId="189" fontId="24" fillId="4" borderId="7" xfId="1" applyNumberFormat="1" applyFont="1" applyFill="1" applyBorder="1" applyAlignment="1">
      <alignment horizontal="right" vertical="center" indent="1"/>
    </xf>
    <xf numFmtId="189" fontId="24" fillId="4" borderId="51" xfId="1" applyNumberFormat="1" applyFont="1" applyFill="1" applyBorder="1" applyAlignment="1">
      <alignment horizontal="right" vertical="center" indent="1"/>
    </xf>
    <xf numFmtId="3" fontId="24" fillId="0" borderId="72" xfId="0" applyNumberFormat="1" applyFont="1" applyBorder="1" applyAlignment="1">
      <alignment horizontal="right" vertical="center" indent="1"/>
    </xf>
    <xf numFmtId="3" fontId="24" fillId="0" borderId="101" xfId="0" applyNumberFormat="1" applyFont="1" applyBorder="1" applyAlignment="1">
      <alignment horizontal="right" vertical="center" indent="1"/>
    </xf>
    <xf numFmtId="0" fontId="52" fillId="5" borderId="0" xfId="0" applyFont="1" applyFill="1" applyAlignment="1">
      <alignment vertical="center"/>
    </xf>
    <xf numFmtId="0" fontId="57" fillId="5" borderId="0" xfId="0" applyFont="1" applyFill="1" applyAlignment="1">
      <alignment vertical="center"/>
    </xf>
    <xf numFmtId="0" fontId="57" fillId="5" borderId="0" xfId="0" applyFont="1" applyFill="1" applyAlignment="1">
      <alignment horizontal="center" vertical="center"/>
    </xf>
    <xf numFmtId="0" fontId="25" fillId="4" borderId="2"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2" xfId="0" applyFont="1" applyFill="1" applyBorder="1" applyAlignment="1">
      <alignment horizontal="center" vertical="center" wrapText="1"/>
    </xf>
    <xf numFmtId="183" fontId="25" fillId="2" borderId="2" xfId="1" applyNumberFormat="1" applyFont="1" applyFill="1" applyBorder="1" applyAlignment="1">
      <alignment horizontal="right" vertical="center" wrapText="1"/>
    </xf>
    <xf numFmtId="0" fontId="58" fillId="2" borderId="83" xfId="0" applyFont="1" applyFill="1" applyBorder="1" applyAlignment="1">
      <alignment horizontal="left" vertical="center"/>
    </xf>
    <xf numFmtId="185" fontId="58" fillId="2" borderId="83" xfId="0" applyNumberFormat="1" applyFont="1" applyFill="1" applyBorder="1" applyAlignment="1">
      <alignment vertical="center" wrapText="1"/>
    </xf>
    <xf numFmtId="185" fontId="58" fillId="2" borderId="83" xfId="0" applyNumberFormat="1" applyFont="1" applyFill="1" applyBorder="1" applyAlignment="1">
      <alignment horizontal="right" vertical="center" wrapText="1"/>
    </xf>
    <xf numFmtId="0" fontId="32"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2"/>
    </xf>
    <xf numFmtId="0" fontId="28" fillId="4" borderId="5" xfId="0" applyFont="1" applyFill="1" applyBorder="1" applyAlignment="1">
      <alignment horizontal="left" vertical="center" wrapText="1" indent="1"/>
    </xf>
    <xf numFmtId="0" fontId="28" fillId="4" borderId="7" xfId="0" applyFont="1" applyFill="1" applyBorder="1" applyAlignment="1">
      <alignment horizontal="left" vertical="center" wrapText="1" indent="1"/>
    </xf>
    <xf numFmtId="0" fontId="58" fillId="2" borderId="84" xfId="0" applyFont="1" applyFill="1" applyBorder="1" applyAlignment="1">
      <alignment horizontal="left" vertical="center"/>
    </xf>
    <xf numFmtId="185" fontId="58" fillId="2" borderId="84" xfId="0" applyNumberFormat="1" applyFont="1" applyFill="1" applyBorder="1" applyAlignment="1">
      <alignment vertical="center" wrapText="1"/>
    </xf>
    <xf numFmtId="185" fontId="58" fillId="2" borderId="84" xfId="0" applyNumberFormat="1" applyFont="1" applyFill="1" applyBorder="1" applyAlignment="1">
      <alignment horizontal="right" vertical="center" wrapText="1"/>
    </xf>
    <xf numFmtId="0" fontId="28" fillId="4" borderId="76" xfId="0" applyFont="1" applyFill="1" applyBorder="1" applyAlignment="1">
      <alignment horizontal="left" vertical="center" wrapText="1" indent="1"/>
    </xf>
    <xf numFmtId="0" fontId="28" fillId="4" borderId="76" xfId="0" applyFont="1" applyFill="1" applyBorder="1" applyAlignment="1">
      <alignment horizontal="left" vertical="center" wrapText="1" indent="2"/>
    </xf>
    <xf numFmtId="0" fontId="31" fillId="2" borderId="2" xfId="0" applyFont="1" applyFill="1" applyBorder="1" applyAlignment="1">
      <alignment horizontal="center" vertical="center" wrapText="1"/>
    </xf>
    <xf numFmtId="0" fontId="28" fillId="2" borderId="1" xfId="0" applyFont="1" applyFill="1" applyBorder="1" applyAlignment="1">
      <alignment horizontal="left" vertical="center" wrapText="1" indent="2"/>
    </xf>
    <xf numFmtId="0" fontId="32" fillId="4" borderId="2" xfId="0" applyFont="1" applyFill="1" applyBorder="1" applyAlignment="1">
      <alignment horizontal="left" vertical="center" wrapText="1" indent="1"/>
    </xf>
    <xf numFmtId="0" fontId="28" fillId="4" borderId="2" xfId="0" applyFont="1" applyFill="1" applyBorder="1" applyAlignment="1">
      <alignment horizontal="left" vertical="center" wrapText="1" indent="2"/>
    </xf>
    <xf numFmtId="0" fontId="25" fillId="4" borderId="2" xfId="0" applyFont="1" applyFill="1" applyBorder="1" applyAlignment="1">
      <alignment horizontal="left" vertical="center"/>
    </xf>
    <xf numFmtId="185" fontId="25" fillId="4" borderId="2" xfId="0" applyNumberFormat="1" applyFont="1" applyFill="1" applyBorder="1" applyAlignment="1">
      <alignment horizontal="right" vertical="center"/>
    </xf>
    <xf numFmtId="166" fontId="45" fillId="2" borderId="0" xfId="0" applyNumberFormat="1" applyFont="1" applyFill="1" applyAlignment="1">
      <alignment horizontal="left" vertical="center"/>
    </xf>
    <xf numFmtId="179" fontId="45" fillId="2" borderId="0" xfId="0" applyNumberFormat="1" applyFont="1" applyFill="1" applyAlignment="1">
      <alignment horizontal="left" vertical="center" wrapText="1"/>
    </xf>
    <xf numFmtId="0" fontId="25" fillId="2" borderId="9" xfId="0" applyFont="1" applyFill="1" applyBorder="1" applyAlignment="1">
      <alignment horizontal="center" vertical="center"/>
    </xf>
    <xf numFmtId="169" fontId="59" fillId="2" borderId="76" xfId="3" applyNumberFormat="1" applyFont="1" applyFill="1" applyBorder="1" applyAlignment="1">
      <alignment horizontal="right" vertical="center"/>
    </xf>
    <xf numFmtId="169" fontId="25" fillId="2" borderId="2" xfId="3" applyNumberFormat="1" applyFont="1" applyFill="1" applyBorder="1" applyAlignment="1">
      <alignment horizontal="right" vertical="center"/>
    </xf>
    <xf numFmtId="170" fontId="53" fillId="2" borderId="2" xfId="3" applyNumberFormat="1" applyFont="1" applyFill="1" applyBorder="1" applyAlignment="1">
      <alignment horizontal="right" vertical="center"/>
    </xf>
    <xf numFmtId="169" fontId="32" fillId="0" borderId="100" xfId="0" applyNumberFormat="1" applyFont="1" applyBorder="1" applyAlignment="1">
      <alignment horizontal="left" vertical="center" wrapText="1"/>
    </xf>
    <xf numFmtId="0" fontId="28" fillId="0" borderId="6"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5" fillId="0" borderId="30"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7"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180" fontId="24" fillId="2" borderId="5" xfId="12" applyNumberFormat="1" applyFont="1" applyFill="1" applyBorder="1" applyAlignment="1" applyProtection="1">
      <alignment vertical="center"/>
      <protection hidden="1"/>
    </xf>
    <xf numFmtId="0" fontId="24" fillId="2" borderId="5" xfId="0" applyFont="1" applyFill="1" applyBorder="1" applyAlignment="1">
      <alignment horizontal="left" vertical="center" wrapText="1"/>
    </xf>
    <xf numFmtId="0" fontId="35" fillId="0" borderId="56" xfId="0" applyFont="1" applyBorder="1" applyAlignment="1">
      <alignment vertical="center" wrapText="1"/>
    </xf>
    <xf numFmtId="168" fontId="25" fillId="0" borderId="47" xfId="1" applyFont="1" applyFill="1" applyBorder="1" applyAlignment="1" applyProtection="1">
      <alignment horizontal="right" vertical="center" indent="1"/>
    </xf>
    <xf numFmtId="0" fontId="35" fillId="2" borderId="33" xfId="0" applyFont="1" applyFill="1" applyBorder="1" applyAlignment="1">
      <alignment horizontal="center" vertical="center" wrapText="1"/>
    </xf>
    <xf numFmtId="0" fontId="35" fillId="2" borderId="33" xfId="0" applyFont="1" applyFill="1" applyBorder="1" applyAlignment="1">
      <alignment horizontal="justify" vertical="center" wrapText="1"/>
    </xf>
    <xf numFmtId="0" fontId="55" fillId="4" borderId="71" xfId="0" applyFont="1" applyFill="1" applyBorder="1" applyAlignment="1">
      <alignment horizontal="right" vertical="center" wrapText="1"/>
    </xf>
    <xf numFmtId="0" fontId="23" fillId="0" borderId="77" xfId="6" applyFont="1" applyBorder="1" applyAlignment="1">
      <alignment horizontal="right"/>
    </xf>
    <xf numFmtId="0" fontId="25" fillId="2" borderId="30" xfId="0" applyFont="1" applyFill="1" applyBorder="1" applyAlignment="1">
      <alignment horizontal="center" vertical="center" wrapText="1"/>
    </xf>
    <xf numFmtId="49" fontId="25" fillId="2" borderId="30" xfId="0" applyNumberFormat="1" applyFont="1" applyFill="1" applyBorder="1" applyAlignment="1">
      <alignment horizontal="center" vertical="center" wrapText="1"/>
    </xf>
    <xf numFmtId="0" fontId="25" fillId="2" borderId="0" xfId="0" applyFont="1" applyFill="1" applyAlignment="1">
      <alignment horizontal="center" vertical="center" wrapText="1"/>
    </xf>
    <xf numFmtId="17" fontId="25" fillId="2" borderId="47" xfId="0" applyNumberFormat="1" applyFont="1" applyFill="1" applyBorder="1" applyAlignment="1">
      <alignment horizontal="center" vertical="center" wrapText="1"/>
    </xf>
    <xf numFmtId="17" fontId="25" fillId="2" borderId="23" xfId="0" applyNumberFormat="1" applyFont="1" applyFill="1" applyBorder="1" applyAlignment="1">
      <alignment horizontal="center" vertical="center" wrapText="1"/>
    </xf>
    <xf numFmtId="49" fontId="25" fillId="2" borderId="0" xfId="0" applyNumberFormat="1" applyFont="1" applyFill="1" applyAlignment="1">
      <alignment horizontal="center" vertical="center" wrapText="1"/>
    </xf>
    <xf numFmtId="49" fontId="25" fillId="2" borderId="47" xfId="0" applyNumberFormat="1" applyFont="1" applyFill="1" applyBorder="1" applyAlignment="1">
      <alignment horizontal="center" vertical="center" wrapText="1"/>
    </xf>
    <xf numFmtId="49" fontId="25" fillId="2" borderId="23" xfId="0" applyNumberFormat="1" applyFont="1" applyFill="1" applyBorder="1" applyAlignment="1">
      <alignment horizontal="center" vertical="center" wrapText="1"/>
    </xf>
    <xf numFmtId="169" fontId="23" fillId="2" borderId="0" xfId="0" applyNumberFormat="1" applyFont="1" applyFill="1" applyAlignment="1">
      <alignment horizontal="left" vertical="center" wrapText="1"/>
    </xf>
    <xf numFmtId="169" fontId="23" fillId="2" borderId="0" xfId="3" applyNumberFormat="1" applyFont="1" applyFill="1" applyBorder="1" applyAlignment="1">
      <alignment vertical="center"/>
    </xf>
    <xf numFmtId="0" fontId="24" fillId="2" borderId="0" xfId="0" applyFont="1" applyFill="1" applyAlignment="1">
      <alignment horizontal="left" vertical="center" wrapText="1"/>
    </xf>
    <xf numFmtId="169" fontId="24" fillId="2" borderId="34" xfId="3" applyNumberFormat="1" applyFont="1" applyFill="1" applyBorder="1" applyAlignment="1">
      <alignment horizontal="right" vertical="center"/>
    </xf>
    <xf numFmtId="169" fontId="24" fillId="2" borderId="21" xfId="3" applyNumberFormat="1" applyFont="1" applyFill="1" applyBorder="1" applyAlignment="1">
      <alignment horizontal="right" vertical="center"/>
    </xf>
    <xf numFmtId="170" fontId="24" fillId="2" borderId="25" xfId="3" applyNumberFormat="1" applyFont="1" applyFill="1" applyBorder="1" applyAlignment="1">
      <alignment horizontal="right" vertical="center"/>
    </xf>
    <xf numFmtId="1" fontId="24" fillId="2" borderId="0" xfId="3" applyNumberFormat="1" applyFont="1" applyFill="1" applyBorder="1" applyAlignment="1">
      <alignment horizontal="right" vertical="center"/>
    </xf>
    <xf numFmtId="170" fontId="24" fillId="2" borderId="21" xfId="3" applyNumberFormat="1" applyFont="1" applyFill="1" applyBorder="1" applyAlignment="1">
      <alignment horizontal="right" vertical="center"/>
    </xf>
    <xf numFmtId="170" fontId="24" fillId="2" borderId="22" xfId="3" applyNumberFormat="1" applyFont="1" applyFill="1" applyBorder="1" applyAlignment="1">
      <alignment horizontal="right" vertical="center"/>
    </xf>
    <xf numFmtId="1" fontId="24" fillId="2" borderId="0" xfId="0" applyNumberFormat="1" applyFont="1" applyFill="1" applyAlignment="1">
      <alignment horizontal="right" vertical="center" wrapText="1"/>
    </xf>
    <xf numFmtId="170" fontId="24" fillId="2" borderId="19" xfId="3" applyNumberFormat="1" applyFont="1" applyFill="1" applyBorder="1" applyAlignment="1">
      <alignment horizontal="right" vertical="center"/>
    </xf>
    <xf numFmtId="169" fontId="24" fillId="2" borderId="19" xfId="3" applyNumberFormat="1" applyFont="1" applyFill="1" applyBorder="1" applyAlignment="1">
      <alignment horizontal="right" vertical="center"/>
    </xf>
    <xf numFmtId="170" fontId="24" fillId="2" borderId="16" xfId="3" applyNumberFormat="1" applyFont="1" applyFill="1" applyBorder="1" applyAlignment="1">
      <alignment horizontal="right" vertical="center"/>
    </xf>
    <xf numFmtId="170" fontId="24" fillId="2" borderId="0" xfId="3" applyNumberFormat="1" applyFont="1" applyFill="1" applyBorder="1" applyAlignment="1">
      <alignment horizontal="right" vertical="center"/>
    </xf>
    <xf numFmtId="170" fontId="24" fillId="2" borderId="23" xfId="3" applyNumberFormat="1" applyFont="1" applyFill="1" applyBorder="1" applyAlignment="1">
      <alignment horizontal="right" vertical="center"/>
    </xf>
    <xf numFmtId="169" fontId="24" fillId="2" borderId="23" xfId="3" applyNumberFormat="1" applyFont="1" applyFill="1" applyBorder="1" applyAlignment="1">
      <alignment horizontal="right" vertical="center"/>
    </xf>
    <xf numFmtId="169" fontId="24" fillId="2" borderId="0" xfId="3" applyNumberFormat="1" applyFont="1" applyFill="1" applyBorder="1" applyAlignment="1">
      <alignment horizontal="right" vertical="center"/>
    </xf>
    <xf numFmtId="169" fontId="24" fillId="2" borderId="47" xfId="3" applyNumberFormat="1" applyFont="1" applyFill="1" applyBorder="1" applyAlignment="1">
      <alignment horizontal="right" vertical="center"/>
    </xf>
    <xf numFmtId="170" fontId="24" fillId="2" borderId="41" xfId="3" applyNumberFormat="1" applyFont="1" applyFill="1" applyBorder="1" applyAlignment="1">
      <alignment horizontal="right" vertical="center"/>
    </xf>
    <xf numFmtId="169" fontId="24" fillId="2" borderId="26" xfId="3" applyNumberFormat="1" applyFont="1" applyFill="1" applyBorder="1" applyAlignment="1">
      <alignment horizontal="right" vertical="center"/>
    </xf>
    <xf numFmtId="169" fontId="25" fillId="2" borderId="53" xfId="3" applyNumberFormat="1" applyFont="1" applyFill="1" applyBorder="1" applyAlignment="1">
      <alignment horizontal="right" vertical="center"/>
    </xf>
    <xf numFmtId="169" fontId="25" fillId="2" borderId="28" xfId="3" applyNumberFormat="1" applyFont="1" applyFill="1" applyBorder="1" applyAlignment="1">
      <alignment horizontal="right" vertical="center"/>
    </xf>
    <xf numFmtId="170" fontId="30" fillId="2" borderId="99" xfId="3" applyNumberFormat="1" applyFont="1" applyFill="1" applyBorder="1" applyAlignment="1">
      <alignment horizontal="right" vertical="center"/>
    </xf>
    <xf numFmtId="169" fontId="30" fillId="2" borderId="53" xfId="3" applyNumberFormat="1" applyFont="1" applyFill="1" applyBorder="1" applyAlignment="1">
      <alignment horizontal="right" vertical="center"/>
    </xf>
    <xf numFmtId="169" fontId="30" fillId="2" borderId="28" xfId="3" applyNumberFormat="1" applyFont="1" applyFill="1" applyBorder="1" applyAlignment="1">
      <alignment horizontal="right" vertical="center"/>
    </xf>
    <xf numFmtId="0" fontId="24" fillId="2" borderId="56" xfId="0" applyFont="1" applyFill="1" applyBorder="1"/>
    <xf numFmtId="0" fontId="52" fillId="2" borderId="0" xfId="0" applyFont="1" applyFill="1" applyAlignment="1">
      <alignment horizontal="center" vertical="center"/>
    </xf>
    <xf numFmtId="0" fontId="24" fillId="2" borderId="102" xfId="0" applyFont="1" applyFill="1" applyBorder="1"/>
    <xf numFmtId="169" fontId="59" fillId="2" borderId="4" xfId="3" applyNumberFormat="1" applyFont="1" applyFill="1" applyBorder="1" applyAlignment="1">
      <alignment horizontal="right" vertical="center"/>
    </xf>
    <xf numFmtId="170" fontId="59" fillId="2" borderId="6" xfId="3" applyNumberFormat="1" applyFont="1" applyFill="1" applyBorder="1" applyAlignment="1">
      <alignment vertical="center"/>
    </xf>
    <xf numFmtId="0" fontId="59" fillId="2" borderId="56" xfId="0" applyFont="1" applyFill="1" applyBorder="1" applyAlignment="1">
      <alignment horizontal="center" vertical="center"/>
    </xf>
    <xf numFmtId="170" fontId="59" fillId="2" borderId="4" xfId="3" applyNumberFormat="1" applyFont="1" applyFill="1" applyBorder="1" applyAlignment="1">
      <alignment vertical="center"/>
    </xf>
    <xf numFmtId="169" fontId="59" fillId="2" borderId="5" xfId="3" applyNumberFormat="1" applyFont="1" applyFill="1" applyBorder="1" applyAlignment="1">
      <alignment horizontal="right" vertical="center"/>
    </xf>
    <xf numFmtId="170" fontId="40" fillId="2" borderId="5" xfId="3" applyNumberFormat="1" applyFont="1" applyFill="1" applyBorder="1" applyAlignment="1">
      <alignment vertical="center"/>
    </xf>
    <xf numFmtId="0" fontId="59" fillId="2" borderId="9" xfId="0" applyFont="1" applyFill="1" applyBorder="1" applyAlignment="1">
      <alignment horizontal="center" vertical="center"/>
    </xf>
    <xf numFmtId="170" fontId="59" fillId="2" borderId="5" xfId="3" applyNumberFormat="1" applyFont="1" applyFill="1" applyBorder="1" applyAlignment="1">
      <alignment vertical="center"/>
    </xf>
    <xf numFmtId="169" fontId="40" fillId="2" borderId="5" xfId="3" applyNumberFormat="1" applyFont="1" applyFill="1" applyBorder="1" applyAlignment="1">
      <alignment horizontal="right" vertical="center"/>
    </xf>
    <xf numFmtId="170" fontId="40" fillId="2" borderId="9" xfId="3" applyNumberFormat="1" applyFont="1" applyFill="1" applyBorder="1" applyAlignment="1">
      <alignment vertical="center"/>
    </xf>
    <xf numFmtId="169" fontId="40" fillId="2" borderId="5" xfId="3" applyNumberFormat="1" applyFont="1" applyFill="1" applyBorder="1" applyAlignment="1">
      <alignment vertical="center"/>
    </xf>
    <xf numFmtId="169" fontId="40" fillId="2" borderId="7" xfId="3" applyNumberFormat="1" applyFont="1" applyFill="1" applyBorder="1" applyAlignment="1">
      <alignment horizontal="right" vertical="center"/>
    </xf>
    <xf numFmtId="170" fontId="40" fillId="2" borderId="7" xfId="3" applyNumberFormat="1" applyFont="1" applyFill="1" applyBorder="1" applyAlignment="1">
      <alignment vertical="center"/>
    </xf>
    <xf numFmtId="169" fontId="40" fillId="2" borderId="76" xfId="3" applyNumberFormat="1" applyFont="1" applyFill="1" applyBorder="1" applyAlignment="1">
      <alignment vertical="center"/>
    </xf>
    <xf numFmtId="170" fontId="40" fillId="2" borderId="76" xfId="3" applyNumberFormat="1" applyFont="1" applyFill="1" applyBorder="1" applyAlignment="1">
      <alignment horizontal="right" vertical="center"/>
    </xf>
    <xf numFmtId="170" fontId="59" fillId="2" borderId="103" xfId="3" applyNumberFormat="1" applyFont="1" applyFill="1" applyBorder="1" applyAlignment="1">
      <alignment vertical="center"/>
    </xf>
    <xf numFmtId="170" fontId="59" fillId="2" borderId="104" xfId="3" applyNumberFormat="1" applyFont="1" applyFill="1" applyBorder="1" applyAlignment="1">
      <alignment vertical="center"/>
    </xf>
    <xf numFmtId="169" fontId="59" fillId="2" borderId="76" xfId="3" applyNumberFormat="1" applyFont="1" applyFill="1" applyBorder="1" applyAlignment="1">
      <alignment horizontal="right" vertical="center" wrapText="1"/>
    </xf>
    <xf numFmtId="170" fontId="59" fillId="2" borderId="76" xfId="3" applyNumberFormat="1" applyFont="1" applyFill="1" applyBorder="1" applyAlignment="1">
      <alignment vertical="center" wrapText="1"/>
    </xf>
    <xf numFmtId="0" fontId="52" fillId="2" borderId="0" xfId="0" applyFont="1" applyFill="1" applyAlignment="1" applyProtection="1">
      <alignment horizontal="center" vertical="center"/>
      <protection locked="0"/>
    </xf>
    <xf numFmtId="170" fontId="25" fillId="2" borderId="2" xfId="3" applyNumberFormat="1" applyFont="1" applyFill="1" applyBorder="1" applyAlignment="1">
      <alignment horizontal="right" vertical="center"/>
    </xf>
    <xf numFmtId="0" fontId="24" fillId="2" borderId="9" xfId="3" applyNumberFormat="1" applyFont="1" applyFill="1" applyBorder="1" applyAlignment="1">
      <alignment vertical="center"/>
    </xf>
    <xf numFmtId="0" fontId="59" fillId="0" borderId="4" xfId="0" applyFont="1" applyBorder="1" applyAlignment="1">
      <alignment horizontal="left" vertical="center" wrapText="1"/>
    </xf>
    <xf numFmtId="0" fontId="59" fillId="0" borderId="5" xfId="0" applyFont="1" applyBorder="1" applyAlignment="1">
      <alignment horizontal="left" vertical="center" wrapText="1"/>
    </xf>
    <xf numFmtId="0" fontId="40" fillId="0" borderId="5" xfId="0" applyFont="1" applyBorder="1" applyAlignment="1">
      <alignment horizontal="left" vertical="center" wrapText="1" indent="1"/>
    </xf>
    <xf numFmtId="0" fontId="40" fillId="0" borderId="76" xfId="0" applyFont="1" applyBorder="1" applyAlignment="1">
      <alignment horizontal="left" vertical="center" wrapText="1" indent="1"/>
    </xf>
    <xf numFmtId="0" fontId="59" fillId="0" borderId="76" xfId="0" applyFont="1" applyBorder="1" applyAlignment="1">
      <alignment horizontal="left" vertical="center"/>
    </xf>
    <xf numFmtId="0" fontId="25" fillId="0" borderId="2" xfId="0" applyFont="1" applyBorder="1" applyAlignment="1">
      <alignment horizontal="left" vertical="center" wrapText="1"/>
    </xf>
    <xf numFmtId="0" fontId="59" fillId="2" borderId="0" xfId="0" applyFont="1" applyFill="1" applyAlignment="1">
      <alignment vertical="center"/>
    </xf>
    <xf numFmtId="0" fontId="31" fillId="3" borderId="80" xfId="0" applyFont="1" applyFill="1" applyBorder="1" applyAlignment="1" applyProtection="1">
      <alignment horizontal="center" vertical="center" wrapText="1"/>
      <protection locked="0"/>
    </xf>
    <xf numFmtId="0" fontId="31" fillId="3" borderId="81" xfId="0" applyFont="1" applyFill="1" applyBorder="1" applyAlignment="1" applyProtection="1">
      <alignment horizontal="center" vertical="center" wrapText="1"/>
      <protection locked="0"/>
    </xf>
    <xf numFmtId="181" fontId="31" fillId="3" borderId="82" xfId="1" applyNumberFormat="1" applyFont="1" applyFill="1" applyBorder="1" applyAlignment="1">
      <alignment horizontal="left" vertical="center" wrapText="1" indent="1"/>
    </xf>
    <xf numFmtId="0" fontId="61" fillId="2" borderId="0" xfId="0" applyFont="1" applyFill="1" applyAlignment="1">
      <alignment horizontal="right"/>
    </xf>
    <xf numFmtId="191" fontId="30" fillId="2" borderId="30" xfId="15" applyNumberFormat="1" applyFont="1" applyFill="1" applyBorder="1" applyAlignment="1" applyProtection="1">
      <alignment horizontal="left" vertical="center"/>
      <protection hidden="1"/>
    </xf>
    <xf numFmtId="0" fontId="24" fillId="2" borderId="76" xfId="0" applyFont="1" applyFill="1" applyBorder="1" applyAlignment="1">
      <alignment horizontal="left" vertical="center" wrapText="1"/>
    </xf>
    <xf numFmtId="170" fontId="28" fillId="2" borderId="48" xfId="0" applyNumberFormat="1" applyFont="1" applyFill="1" applyBorder="1" applyAlignment="1">
      <alignment horizontal="right"/>
    </xf>
    <xf numFmtId="0" fontId="26" fillId="2" borderId="75" xfId="6" applyFont="1" applyFill="1" applyBorder="1" applyAlignment="1" applyProtection="1">
      <alignment horizontal="center" vertical="center"/>
      <protection hidden="1"/>
    </xf>
    <xf numFmtId="0" fontId="32" fillId="2" borderId="13" xfId="0" applyFont="1" applyFill="1" applyBorder="1" applyAlignment="1">
      <alignment horizontal="left" indent="1"/>
    </xf>
    <xf numFmtId="185" fontId="32" fillId="2" borderId="13" xfId="0" applyNumberFormat="1" applyFont="1" applyFill="1" applyBorder="1" applyAlignment="1">
      <alignment horizontal="right" vertical="center"/>
    </xf>
    <xf numFmtId="0" fontId="28" fillId="2" borderId="13" xfId="0" applyFont="1" applyFill="1" applyBorder="1" applyAlignment="1">
      <alignment horizontal="left" indent="1"/>
    </xf>
    <xf numFmtId="0" fontId="28" fillId="8" borderId="50" xfId="0" applyFont="1" applyFill="1" applyBorder="1" applyAlignment="1">
      <alignment horizontal="right" vertical="center"/>
    </xf>
    <xf numFmtId="0" fontId="28" fillId="8" borderId="5" xfId="0" applyFont="1" applyFill="1" applyBorder="1" applyAlignment="1">
      <alignment horizontal="right" vertical="center"/>
    </xf>
    <xf numFmtId="0" fontId="28" fillId="8" borderId="51" xfId="0" applyFont="1" applyFill="1" applyBorder="1" applyAlignment="1">
      <alignment horizontal="right" vertical="center"/>
    </xf>
    <xf numFmtId="0" fontId="37" fillId="8" borderId="30" xfId="0" applyFont="1" applyFill="1" applyBorder="1" applyAlignment="1">
      <alignment horizontal="right"/>
    </xf>
    <xf numFmtId="189" fontId="55" fillId="8" borderId="71" xfId="1" applyNumberFormat="1" applyFont="1" applyFill="1" applyBorder="1" applyAlignment="1">
      <alignment horizontal="right" vertical="center" indent="1"/>
    </xf>
    <xf numFmtId="0" fontId="28" fillId="0" borderId="33" xfId="0" applyFont="1" applyBorder="1" applyAlignment="1">
      <alignment vertical="center"/>
    </xf>
    <xf numFmtId="186" fontId="28" fillId="0" borderId="33" xfId="0" applyNumberFormat="1" applyFont="1" applyBorder="1" applyAlignment="1">
      <alignment vertical="center"/>
    </xf>
    <xf numFmtId="0" fontId="28" fillId="0" borderId="33" xfId="0" applyFont="1" applyBorder="1" applyAlignment="1">
      <alignment horizontal="left" vertical="center" indent="2"/>
    </xf>
    <xf numFmtId="0" fontId="28" fillId="0" borderId="14" xfId="0" applyFont="1" applyBorder="1" applyAlignment="1">
      <alignment vertical="center"/>
    </xf>
    <xf numFmtId="186" fontId="28" fillId="0" borderId="14" xfId="0" applyNumberFormat="1" applyFont="1" applyBorder="1" applyAlignment="1">
      <alignment vertical="center"/>
    </xf>
    <xf numFmtId="0" fontId="28" fillId="0" borderId="32" xfId="0" applyFont="1" applyBorder="1"/>
    <xf numFmtId="186" fontId="28" fillId="0" borderId="32" xfId="0" applyNumberFormat="1" applyFont="1" applyBorder="1"/>
    <xf numFmtId="0" fontId="41" fillId="2" borderId="0" xfId="0" applyFont="1" applyFill="1" applyAlignment="1">
      <alignment vertical="center"/>
    </xf>
    <xf numFmtId="187" fontId="41" fillId="2" borderId="0" xfId="0" applyNumberFormat="1" applyFont="1" applyFill="1"/>
    <xf numFmtId="0" fontId="41" fillId="2" borderId="0" xfId="0" applyFont="1" applyFill="1" applyAlignment="1">
      <alignment wrapText="1"/>
    </xf>
    <xf numFmtId="0" fontId="14" fillId="2" borderId="0" xfId="0" applyFont="1" applyFill="1" applyAlignment="1">
      <alignment vertical="center"/>
    </xf>
    <xf numFmtId="181" fontId="42" fillId="2" borderId="0" xfId="0" applyNumberFormat="1" applyFont="1" applyFill="1" applyAlignment="1" applyProtection="1">
      <alignment horizontal="center" wrapText="1"/>
      <protection locked="0"/>
    </xf>
    <xf numFmtId="181" fontId="28" fillId="2" borderId="0" xfId="15" applyNumberFormat="1" applyFont="1" applyFill="1" applyBorder="1" applyAlignment="1"/>
    <xf numFmtId="181" fontId="32" fillId="2" borderId="0" xfId="15" applyNumberFormat="1" applyFont="1" applyFill="1" applyBorder="1" applyAlignment="1">
      <alignment horizontal="center"/>
    </xf>
    <xf numFmtId="0" fontId="14" fillId="2" borderId="0" xfId="41" applyFont="1" applyFill="1" applyAlignment="1">
      <alignment vertical="center"/>
    </xf>
    <xf numFmtId="181" fontId="42" fillId="2" borderId="0" xfId="15" applyNumberFormat="1" applyFont="1" applyFill="1" applyBorder="1" applyAlignment="1">
      <alignment horizontal="center"/>
    </xf>
    <xf numFmtId="0" fontId="42" fillId="6" borderId="0" xfId="0" applyFont="1" applyFill="1" applyAlignment="1">
      <alignment horizontal="left" vertical="center" wrapText="1" indent="2"/>
    </xf>
    <xf numFmtId="0" fontId="42" fillId="2" borderId="0" xfId="0" applyFont="1" applyFill="1"/>
    <xf numFmtId="169" fontId="32" fillId="2" borderId="48" xfId="0" applyNumberFormat="1" applyFont="1" applyFill="1" applyBorder="1" applyAlignment="1">
      <alignment vertical="center"/>
    </xf>
    <xf numFmtId="169" fontId="28" fillId="2" borderId="72" xfId="0" applyNumberFormat="1" applyFont="1" applyFill="1" applyBorder="1" applyAlignment="1">
      <alignment horizontal="left" vertical="center" wrapText="1"/>
    </xf>
    <xf numFmtId="169" fontId="32" fillId="2" borderId="72" xfId="0" applyNumberFormat="1" applyFont="1" applyFill="1" applyBorder="1" applyAlignment="1">
      <alignment horizontal="left" vertical="center" wrapText="1"/>
    </xf>
    <xf numFmtId="169" fontId="32" fillId="2" borderId="72" xfId="0" applyNumberFormat="1" applyFont="1" applyFill="1" applyBorder="1" applyAlignment="1">
      <alignment horizontal="left" vertical="center"/>
    </xf>
    <xf numFmtId="169" fontId="32" fillId="2" borderId="74" xfId="0" applyNumberFormat="1" applyFont="1" applyFill="1" applyBorder="1" applyAlignment="1">
      <alignment horizontal="left" vertical="center" wrapText="1"/>
    </xf>
    <xf numFmtId="169" fontId="31" fillId="2" borderId="2" xfId="0" applyNumberFormat="1" applyFont="1" applyFill="1" applyBorder="1" applyAlignment="1">
      <alignment horizontal="right" vertical="center"/>
    </xf>
    <xf numFmtId="169" fontId="31" fillId="2" borderId="2" xfId="0" applyNumberFormat="1" applyFont="1" applyFill="1" applyBorder="1" applyAlignment="1">
      <alignment horizontal="left" vertical="center" wrapText="1"/>
    </xf>
    <xf numFmtId="170" fontId="31" fillId="2" borderId="2" xfId="0" applyNumberFormat="1" applyFont="1" applyFill="1" applyBorder="1" applyAlignment="1">
      <alignment vertical="center"/>
    </xf>
    <xf numFmtId="170" fontId="28" fillId="2" borderId="48" xfId="0" applyNumberFormat="1" applyFont="1" applyFill="1" applyBorder="1" applyAlignment="1">
      <alignment vertical="center"/>
    </xf>
    <xf numFmtId="170" fontId="28" fillId="6" borderId="48" xfId="0" applyNumberFormat="1" applyFont="1" applyFill="1" applyBorder="1" applyAlignment="1">
      <alignment vertical="center"/>
    </xf>
    <xf numFmtId="170" fontId="32" fillId="2" borderId="48" xfId="0" applyNumberFormat="1" applyFont="1" applyFill="1" applyBorder="1" applyAlignment="1">
      <alignment vertical="center"/>
    </xf>
    <xf numFmtId="170" fontId="32" fillId="6" borderId="48" xfId="0" applyNumberFormat="1" applyFont="1" applyFill="1" applyBorder="1" applyAlignment="1">
      <alignment vertical="center"/>
    </xf>
    <xf numFmtId="179" fontId="44" fillId="2" borderId="72" xfId="0" applyNumberFormat="1" applyFont="1" applyFill="1" applyBorder="1" applyAlignment="1">
      <alignment horizontal="left" vertical="center" wrapText="1"/>
    </xf>
    <xf numFmtId="179" fontId="35" fillId="2" borderId="72" xfId="0" applyNumberFormat="1" applyFont="1" applyFill="1" applyBorder="1" applyAlignment="1">
      <alignment horizontal="left" vertical="center" wrapText="1"/>
    </xf>
    <xf numFmtId="179" fontId="44" fillId="0" borderId="44" xfId="0" applyNumberFormat="1" applyFont="1" applyBorder="1" applyAlignment="1">
      <alignment horizontal="left" vertical="center" wrapText="1"/>
    </xf>
    <xf numFmtId="179" fontId="45" fillId="2" borderId="17" xfId="0" applyNumberFormat="1" applyFont="1" applyFill="1" applyBorder="1" applyAlignment="1">
      <alignment horizontal="left" vertical="center" wrapText="1"/>
    </xf>
    <xf numFmtId="169" fontId="44" fillId="2" borderId="48" xfId="0" applyNumberFormat="1" applyFont="1" applyFill="1" applyBorder="1" applyAlignment="1">
      <alignment horizontal="right" vertical="center"/>
    </xf>
    <xf numFmtId="169" fontId="35" fillId="2" borderId="72" xfId="0" applyNumberFormat="1" applyFont="1" applyFill="1" applyBorder="1" applyAlignment="1">
      <alignment horizontal="right" vertical="center"/>
    </xf>
    <xf numFmtId="169" fontId="35" fillId="6" borderId="72" xfId="0" applyNumberFormat="1" applyFont="1" applyFill="1" applyBorder="1" applyAlignment="1">
      <alignment horizontal="right" vertical="center"/>
    </xf>
    <xf numFmtId="169" fontId="44" fillId="2" borderId="72" xfId="0" applyNumberFormat="1" applyFont="1" applyFill="1" applyBorder="1" applyAlignment="1">
      <alignment horizontal="right" vertical="center"/>
    </xf>
    <xf numFmtId="169" fontId="35" fillId="2" borderId="74" xfId="0" applyNumberFormat="1" applyFont="1" applyFill="1" applyBorder="1" applyAlignment="1">
      <alignment horizontal="right" vertical="center"/>
    </xf>
    <xf numFmtId="169" fontId="35" fillId="6" borderId="74" xfId="0" applyNumberFormat="1" applyFont="1" applyFill="1" applyBorder="1" applyAlignment="1">
      <alignment horizontal="right" vertical="center"/>
    </xf>
    <xf numFmtId="169" fontId="39" fillId="6" borderId="78" xfId="0" applyNumberFormat="1" applyFont="1" applyFill="1" applyBorder="1" applyAlignment="1">
      <alignment horizontal="right" vertical="center"/>
    </xf>
    <xf numFmtId="169" fontId="39" fillId="2" borderId="78" xfId="0" applyNumberFormat="1" applyFont="1" applyFill="1" applyBorder="1" applyAlignment="1">
      <alignment horizontal="right" vertical="center"/>
    </xf>
    <xf numFmtId="169" fontId="35" fillId="2" borderId="48" xfId="0" applyNumberFormat="1" applyFont="1" applyFill="1" applyBorder="1" applyAlignment="1">
      <alignment horizontal="right" vertical="center"/>
    </xf>
    <xf numFmtId="179" fontId="35" fillId="2" borderId="44" xfId="0" applyNumberFormat="1" applyFont="1" applyFill="1" applyBorder="1" applyAlignment="1">
      <alignment horizontal="left" vertical="center" wrapText="1"/>
    </xf>
    <xf numFmtId="0" fontId="24" fillId="0" borderId="5" xfId="6" quotePrefix="1" applyFont="1" applyBorder="1" applyAlignment="1" applyProtection="1">
      <alignment vertical="center"/>
      <protection hidden="1"/>
    </xf>
    <xf numFmtId="170" fontId="30" fillId="2" borderId="30" xfId="0" applyNumberFormat="1" applyFont="1" applyFill="1" applyBorder="1" applyAlignment="1">
      <alignment horizontal="right" vertical="center"/>
    </xf>
    <xf numFmtId="38" fontId="25" fillId="2" borderId="75" xfId="6" applyNumberFormat="1" applyFont="1" applyFill="1" applyBorder="1" applyAlignment="1">
      <alignment horizontal="left" vertical="center"/>
    </xf>
    <xf numFmtId="181" fontId="24" fillId="2" borderId="3" xfId="15" applyNumberFormat="1" applyFont="1" applyFill="1" applyBorder="1" applyAlignment="1">
      <alignment horizontal="right" vertical="center" indent="2"/>
    </xf>
    <xf numFmtId="181" fontId="24" fillId="2" borderId="3" xfId="15" applyNumberFormat="1" applyFont="1" applyFill="1" applyBorder="1" applyAlignment="1">
      <alignment horizontal="left" vertical="center" wrapText="1"/>
    </xf>
    <xf numFmtId="0" fontId="0" fillId="2" borderId="7" xfId="0" applyFill="1" applyBorder="1"/>
    <xf numFmtId="180" fontId="25" fillId="2" borderId="78" xfId="12" applyNumberFormat="1" applyFont="1" applyFill="1" applyBorder="1" applyAlignment="1" applyProtection="1">
      <alignment horizontal="center" vertical="center"/>
      <protection hidden="1"/>
    </xf>
    <xf numFmtId="182" fontId="32" fillId="2" borderId="5" xfId="6" applyNumberFormat="1" applyFont="1" applyFill="1" applyBorder="1" applyAlignment="1">
      <alignment horizontal="right" vertical="center"/>
    </xf>
    <xf numFmtId="182" fontId="31" fillId="2" borderId="30" xfId="6" applyNumberFormat="1" applyFont="1" applyFill="1" applyBorder="1" applyAlignment="1">
      <alignment vertical="center"/>
    </xf>
    <xf numFmtId="169" fontId="30" fillId="2" borderId="30" xfId="0" applyNumberFormat="1" applyFont="1" applyFill="1" applyBorder="1" applyAlignment="1">
      <alignment horizontal="right" vertical="center"/>
    </xf>
    <xf numFmtId="181" fontId="24" fillId="2" borderId="4" xfId="1" applyNumberFormat="1" applyFont="1" applyFill="1" applyBorder="1" applyAlignment="1">
      <alignment horizontal="right" vertical="center" indent="2"/>
    </xf>
    <xf numFmtId="0" fontId="0" fillId="2" borderId="4" xfId="0" applyFill="1" applyBorder="1"/>
    <xf numFmtId="181" fontId="24" fillId="2" borderId="5" xfId="1" applyNumberFormat="1" applyFont="1" applyFill="1" applyBorder="1" applyAlignment="1">
      <alignment horizontal="right" vertical="center" indent="2"/>
    </xf>
    <xf numFmtId="180" fontId="24" fillId="2" borderId="5" xfId="1" applyNumberFormat="1" applyFont="1" applyFill="1" applyBorder="1" applyAlignment="1">
      <alignment horizontal="right" vertical="center" indent="2"/>
    </xf>
    <xf numFmtId="181" fontId="24" fillId="2" borderId="76" xfId="1" applyNumberFormat="1" applyFont="1" applyFill="1" applyBorder="1" applyAlignment="1">
      <alignment horizontal="right" vertical="center" indent="2"/>
    </xf>
    <xf numFmtId="0" fontId="48" fillId="2" borderId="0" xfId="0" applyFont="1" applyFill="1" applyAlignment="1">
      <alignment horizontal="left" vertical="top" wrapText="1"/>
    </xf>
    <xf numFmtId="0" fontId="67" fillId="2" borderId="24" xfId="0" applyFont="1" applyFill="1" applyBorder="1" applyAlignment="1">
      <alignment horizontal="center" vertical="center"/>
    </xf>
    <xf numFmtId="0" fontId="67" fillId="2" borderId="27" xfId="0" applyFont="1" applyFill="1" applyBorder="1" applyAlignment="1">
      <alignment horizontal="center" vertical="center"/>
    </xf>
    <xf numFmtId="0" fontId="67" fillId="2" borderId="24"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center" wrapText="1"/>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0" fontId="7" fillId="2" borderId="2" xfId="0" applyFont="1" applyFill="1" applyBorder="1" applyAlignment="1">
      <alignment horizontal="left" vertical="center"/>
    </xf>
    <xf numFmtId="0" fontId="5" fillId="2" borderId="0" xfId="18" applyFont="1" applyFill="1"/>
    <xf numFmtId="0" fontId="5" fillId="2" borderId="76" xfId="18" applyFont="1" applyFill="1" applyBorder="1"/>
    <xf numFmtId="195" fontId="41" fillId="2" borderId="2" xfId="0" applyNumberFormat="1" applyFont="1" applyFill="1" applyBorder="1" applyAlignment="1">
      <alignment wrapText="1"/>
    </xf>
    <xf numFmtId="195" fontId="41" fillId="2" borderId="1" xfId="0" applyNumberFormat="1" applyFont="1" applyFill="1" applyBorder="1" applyAlignment="1">
      <alignment wrapText="1"/>
    </xf>
    <xf numFmtId="185" fontId="28" fillId="2" borderId="13" xfId="0" applyNumberFormat="1" applyFont="1" applyFill="1" applyBorder="1" applyAlignment="1">
      <alignment horizontal="right" vertical="center"/>
    </xf>
    <xf numFmtId="0" fontId="31" fillId="0" borderId="107" xfId="0" applyFont="1" applyBorder="1" applyAlignment="1">
      <alignment vertical="center" wrapText="1"/>
    </xf>
    <xf numFmtId="171" fontId="28" fillId="4" borderId="2" xfId="0" quotePrefix="1" applyNumberFormat="1" applyFont="1" applyFill="1" applyBorder="1" applyAlignment="1">
      <alignment horizontal="right" vertical="center" wrapText="1"/>
    </xf>
    <xf numFmtId="196" fontId="58" fillId="2" borderId="84" xfId="0" applyNumberFormat="1" applyFont="1" applyFill="1" applyBorder="1" applyAlignment="1">
      <alignment horizontal="right" vertical="center" wrapText="1"/>
    </xf>
    <xf numFmtId="196" fontId="31" fillId="2" borderId="2" xfId="1" applyNumberFormat="1" applyFont="1" applyFill="1" applyBorder="1" applyAlignment="1">
      <alignment horizontal="right" vertical="center" wrapText="1"/>
    </xf>
    <xf numFmtId="0" fontId="31" fillId="0" borderId="17" xfId="0" applyFont="1" applyBorder="1" applyAlignment="1">
      <alignment horizontal="center" vertical="center"/>
    </xf>
    <xf numFmtId="0" fontId="31" fillId="0" borderId="11" xfId="0" applyFont="1" applyBorder="1" applyAlignment="1">
      <alignment horizontal="center" vertical="center"/>
    </xf>
    <xf numFmtId="0" fontId="28" fillId="0" borderId="39" xfId="0" applyFont="1" applyBorder="1" applyAlignment="1">
      <alignment horizontal="left" vertical="center" wrapText="1" indent="1"/>
    </xf>
    <xf numFmtId="0" fontId="28" fillId="0" borderId="20" xfId="0" applyFont="1" applyBorder="1" applyAlignment="1">
      <alignment horizontal="center" vertical="center"/>
    </xf>
    <xf numFmtId="185" fontId="28" fillId="0" borderId="20" xfId="1" applyNumberFormat="1" applyFont="1" applyFill="1" applyBorder="1" applyAlignment="1">
      <alignment horizontal="center" vertical="center"/>
    </xf>
    <xf numFmtId="3" fontId="28" fillId="0" borderId="21" xfId="1" applyNumberFormat="1" applyFont="1" applyFill="1" applyBorder="1" applyAlignment="1">
      <alignment horizontal="center" vertical="center"/>
    </xf>
    <xf numFmtId="1" fontId="28" fillId="0" borderId="21" xfId="1" applyNumberFormat="1" applyFont="1" applyFill="1" applyBorder="1" applyAlignment="1">
      <alignment horizontal="center" vertical="center"/>
    </xf>
    <xf numFmtId="3" fontId="28" fillId="0" borderId="6" xfId="1" applyNumberFormat="1" applyFont="1" applyFill="1" applyBorder="1" applyAlignment="1">
      <alignment horizontal="center" vertical="center"/>
    </xf>
    <xf numFmtId="0" fontId="28" fillId="0" borderId="19" xfId="0" applyFont="1" applyBorder="1" applyAlignment="1">
      <alignment horizontal="center" vertical="center"/>
    </xf>
    <xf numFmtId="185" fontId="28" fillId="0" borderId="19" xfId="1" applyNumberFormat="1" applyFont="1" applyFill="1" applyBorder="1" applyAlignment="1">
      <alignment horizontal="center" vertical="center"/>
    </xf>
    <xf numFmtId="0" fontId="28" fillId="0" borderId="23" xfId="0" applyFont="1" applyBorder="1" applyAlignment="1">
      <alignment horizontal="center" vertical="center"/>
    </xf>
    <xf numFmtId="185" fontId="28" fillId="0" borderId="23" xfId="1" applyNumberFormat="1" applyFont="1" applyFill="1" applyBorder="1" applyAlignment="1">
      <alignment horizontal="center" vertical="center"/>
    </xf>
    <xf numFmtId="185" fontId="28" fillId="0" borderId="19" xfId="1" applyNumberFormat="1" applyFont="1" applyFill="1" applyBorder="1" applyAlignment="1">
      <alignment horizontal="center" vertical="center" wrapText="1"/>
    </xf>
    <xf numFmtId="0" fontId="28" fillId="0" borderId="19" xfId="0" applyFont="1" applyBorder="1" applyAlignment="1">
      <alignment horizontal="center" vertical="center" wrapText="1"/>
    </xf>
    <xf numFmtId="1" fontId="28" fillId="0" borderId="19" xfId="0" applyNumberFormat="1" applyFont="1" applyBorder="1" applyAlignment="1">
      <alignment horizontal="center" vertical="center"/>
    </xf>
    <xf numFmtId="1" fontId="28" fillId="0" borderId="5" xfId="0" applyNumberFormat="1" applyFont="1" applyBorder="1" applyAlignment="1">
      <alignment horizontal="center" vertical="center"/>
    </xf>
    <xf numFmtId="0" fontId="28" fillId="2" borderId="19" xfId="0" applyFont="1" applyFill="1" applyBorder="1" applyAlignment="1">
      <alignment horizontal="center" vertical="center" wrapText="1"/>
    </xf>
    <xf numFmtId="0" fontId="28" fillId="0" borderId="23" xfId="0" applyFont="1" applyBorder="1" applyAlignment="1">
      <alignment horizontal="center" vertical="center" wrapText="1"/>
    </xf>
    <xf numFmtId="0" fontId="28" fillId="0" borderId="42" xfId="0" applyFont="1" applyBorder="1" applyAlignment="1">
      <alignment horizontal="left" vertical="center" wrapText="1" indent="1"/>
    </xf>
    <xf numFmtId="1" fontId="28" fillId="0" borderId="21" xfId="1" quotePrefix="1" applyNumberFormat="1" applyFont="1" applyFill="1" applyBorder="1" applyAlignment="1">
      <alignment horizontal="center" vertical="center"/>
    </xf>
    <xf numFmtId="3" fontId="28" fillId="0" borderId="6" xfId="1" quotePrefix="1" applyNumberFormat="1" applyFont="1" applyFill="1" applyBorder="1" applyAlignment="1">
      <alignment horizontal="center" vertical="center"/>
    </xf>
    <xf numFmtId="0" fontId="28" fillId="0" borderId="43" xfId="0" applyFont="1" applyBorder="1" applyAlignment="1">
      <alignment horizontal="left" vertical="center" wrapText="1" indent="1"/>
    </xf>
    <xf numFmtId="17" fontId="28" fillId="0" borderId="44" xfId="0" quotePrefix="1" applyNumberFormat="1" applyFont="1" applyBorder="1" applyAlignment="1">
      <alignment horizontal="center" vertical="center" wrapText="1"/>
    </xf>
    <xf numFmtId="0" fontId="28" fillId="0" borderId="26" xfId="0" applyFont="1" applyBorder="1" applyAlignment="1">
      <alignment horizontal="center" vertical="center" wrapText="1"/>
    </xf>
    <xf numFmtId="0" fontId="28" fillId="0" borderId="44" xfId="0" quotePrefix="1" applyFont="1" applyBorder="1" applyAlignment="1">
      <alignment horizontal="center" vertical="center" wrapText="1"/>
    </xf>
    <xf numFmtId="0" fontId="31" fillId="0" borderId="15" xfId="0" applyFont="1" applyBorder="1" applyAlignment="1">
      <alignment vertical="center"/>
    </xf>
    <xf numFmtId="0" fontId="31" fillId="0" borderId="17" xfId="0" applyFont="1" applyBorder="1" applyAlignment="1">
      <alignment vertical="center"/>
    </xf>
    <xf numFmtId="185" fontId="31" fillId="0" borderId="17" xfId="1" applyNumberFormat="1" applyFont="1" applyFill="1" applyBorder="1" applyAlignment="1">
      <alignment horizontal="center" vertical="center"/>
    </xf>
    <xf numFmtId="3" fontId="31" fillId="0" borderId="17" xfId="1" applyNumberFormat="1" applyFont="1" applyFill="1" applyBorder="1" applyAlignment="1">
      <alignment horizontal="center" vertical="center"/>
    </xf>
    <xf numFmtId="0" fontId="28" fillId="0" borderId="45" xfId="0" applyFont="1" applyBorder="1" applyAlignment="1">
      <alignment horizontal="left" vertical="center" wrapText="1" indent="1"/>
    </xf>
    <xf numFmtId="0" fontId="28" fillId="0" borderId="46" xfId="0" quotePrefix="1" applyFont="1" applyBorder="1" applyAlignment="1">
      <alignment horizontal="center" vertical="center" wrapText="1"/>
    </xf>
    <xf numFmtId="3" fontId="28" fillId="0" borderId="23" xfId="0" applyNumberFormat="1" applyFont="1" applyBorder="1" applyAlignment="1">
      <alignment horizontal="center" vertical="center"/>
    </xf>
    <xf numFmtId="1" fontId="28" fillId="0" borderId="23" xfId="1" applyNumberFormat="1" applyFont="1" applyFill="1" applyBorder="1" applyAlignment="1">
      <alignment horizontal="center" vertical="center"/>
    </xf>
    <xf numFmtId="3" fontId="28" fillId="0" borderId="0" xfId="1" applyNumberFormat="1" applyFont="1" applyFill="1" applyBorder="1" applyAlignment="1">
      <alignment horizontal="center" vertical="center"/>
    </xf>
    <xf numFmtId="0" fontId="37" fillId="0" borderId="17" xfId="0" applyFont="1" applyBorder="1"/>
    <xf numFmtId="1" fontId="31" fillId="0" borderId="17" xfId="1" applyNumberFormat="1" applyFont="1" applyFill="1" applyBorder="1" applyAlignment="1">
      <alignment horizontal="center" vertical="center"/>
    </xf>
    <xf numFmtId="196" fontId="0" fillId="2" borderId="0" xfId="0" applyNumberFormat="1" applyFill="1"/>
    <xf numFmtId="196" fontId="2" fillId="2" borderId="0" xfId="0" applyNumberFormat="1" applyFont="1" applyFill="1"/>
    <xf numFmtId="196" fontId="31" fillId="0" borderId="18" xfId="1" applyNumberFormat="1" applyFont="1" applyFill="1" applyBorder="1" applyAlignment="1">
      <alignment horizontal="center" vertical="center"/>
    </xf>
    <xf numFmtId="196" fontId="38" fillId="2" borderId="0" xfId="0" applyNumberFormat="1" applyFont="1" applyFill="1"/>
    <xf numFmtId="0" fontId="24" fillId="2" borderId="32" xfId="0" applyFont="1" applyFill="1" applyBorder="1"/>
    <xf numFmtId="0" fontId="24" fillId="2" borderId="14" xfId="0" applyFont="1" applyFill="1" applyBorder="1"/>
    <xf numFmtId="0" fontId="24" fillId="5" borderId="0" xfId="0" applyFont="1" applyFill="1"/>
    <xf numFmtId="0" fontId="30" fillId="2" borderId="31" xfId="0" applyFont="1" applyFill="1" applyBorder="1"/>
    <xf numFmtId="0" fontId="24" fillId="2" borderId="31" xfId="0" applyFont="1" applyFill="1" applyBorder="1"/>
    <xf numFmtId="0" fontId="25" fillId="4" borderId="30" xfId="0" applyFont="1" applyFill="1" applyBorder="1" applyAlignment="1">
      <alignment horizontal="center" vertical="center" wrapText="1"/>
    </xf>
    <xf numFmtId="0" fontId="41" fillId="2" borderId="23" xfId="0" applyFont="1" applyFill="1" applyBorder="1"/>
    <xf numFmtId="0" fontId="41" fillId="2" borderId="32" xfId="0" applyFont="1" applyFill="1" applyBorder="1"/>
    <xf numFmtId="0" fontId="24" fillId="4" borderId="7" xfId="0" applyFont="1" applyFill="1" applyBorder="1" applyAlignment="1">
      <alignment horizontal="left" vertical="center" wrapText="1" indent="3"/>
    </xf>
    <xf numFmtId="0" fontId="24" fillId="4" borderId="5" xfId="0" applyFont="1" applyFill="1" applyBorder="1" applyAlignment="1">
      <alignment horizontal="left" vertical="center" indent="3"/>
    </xf>
    <xf numFmtId="0" fontId="55" fillId="4" borderId="71" xfId="0" applyFont="1" applyFill="1" applyBorder="1" applyAlignment="1">
      <alignment horizontal="left" vertical="center" wrapText="1" indent="3"/>
    </xf>
    <xf numFmtId="0" fontId="55" fillId="4" borderId="0" xfId="0" applyFont="1" applyFill="1" applyAlignment="1">
      <alignment horizontal="left" vertical="center" wrapText="1" indent="3"/>
    </xf>
    <xf numFmtId="189" fontId="55" fillId="4" borderId="0" xfId="1" applyNumberFormat="1" applyFont="1" applyFill="1" applyBorder="1" applyAlignment="1">
      <alignment horizontal="right" vertical="center" indent="1"/>
    </xf>
    <xf numFmtId="189" fontId="55" fillId="0" borderId="0" xfId="1" applyNumberFormat="1" applyFont="1" applyFill="1" applyBorder="1" applyAlignment="1">
      <alignment horizontal="right" vertical="center" indent="1"/>
    </xf>
    <xf numFmtId="0" fontId="30" fillId="2" borderId="31" xfId="0" applyFont="1" applyFill="1" applyBorder="1" applyAlignment="1">
      <alignment horizontal="left"/>
    </xf>
    <xf numFmtId="0" fontId="30" fillId="2" borderId="58" xfId="0" applyFont="1" applyFill="1" applyBorder="1" applyAlignment="1">
      <alignment horizontal="left"/>
    </xf>
    <xf numFmtId="0" fontId="24" fillId="2" borderId="33" xfId="0" applyFont="1" applyFill="1" applyBorder="1"/>
    <xf numFmtId="0" fontId="25" fillId="4" borderId="31" xfId="0" applyFont="1" applyFill="1" applyBorder="1" applyAlignment="1" applyProtection="1">
      <alignment horizontal="center" vertical="center" wrapText="1"/>
      <protection locked="0"/>
    </xf>
    <xf numFmtId="0" fontId="25" fillId="4" borderId="31"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4" fillId="4" borderId="6" xfId="0" applyFont="1" applyFill="1" applyBorder="1" applyAlignment="1">
      <alignment horizontal="center" vertical="center"/>
    </xf>
    <xf numFmtId="0" fontId="24" fillId="4" borderId="5" xfId="0" applyFont="1" applyFill="1" applyBorder="1" applyAlignment="1">
      <alignment horizontal="center" vertical="center"/>
    </xf>
    <xf numFmtId="20" fontId="24" fillId="4" borderId="54" xfId="0" applyNumberFormat="1" applyFont="1" applyFill="1" applyBorder="1" applyAlignment="1">
      <alignment horizontal="center" vertical="center"/>
    </xf>
    <xf numFmtId="0" fontId="24" fillId="4" borderId="7" xfId="0" applyFont="1" applyFill="1" applyBorder="1" applyAlignment="1">
      <alignment horizontal="center" vertical="center"/>
    </xf>
    <xf numFmtId="20" fontId="24" fillId="4" borderId="35" xfId="0" applyNumberFormat="1" applyFont="1" applyFill="1" applyBorder="1" applyAlignment="1">
      <alignment horizontal="center" vertical="center"/>
    </xf>
    <xf numFmtId="0" fontId="24" fillId="4" borderId="31" xfId="0" applyFont="1" applyFill="1" applyBorder="1" applyAlignment="1">
      <alignment horizontal="center" vertical="center"/>
    </xf>
    <xf numFmtId="20" fontId="24" fillId="2" borderId="58" xfId="0" applyNumberFormat="1" applyFont="1" applyFill="1" applyBorder="1" applyAlignment="1">
      <alignment horizontal="center" vertical="center"/>
    </xf>
    <xf numFmtId="0" fontId="25" fillId="2" borderId="52" xfId="0" applyFont="1" applyFill="1" applyBorder="1" applyAlignment="1">
      <alignment horizontal="center" vertical="center" wrapText="1"/>
    </xf>
    <xf numFmtId="3" fontId="24" fillId="2" borderId="74" xfId="0" applyNumberFormat="1" applyFont="1" applyFill="1" applyBorder="1" applyAlignment="1">
      <alignment horizontal="right" vertical="center" indent="1"/>
    </xf>
    <xf numFmtId="3" fontId="24" fillId="2" borderId="72" xfId="0" applyNumberFormat="1" applyFont="1" applyFill="1" applyBorder="1" applyAlignment="1">
      <alignment horizontal="right" vertical="center" indent="1"/>
    </xf>
    <xf numFmtId="3" fontId="24" fillId="8" borderId="72" xfId="0" applyNumberFormat="1" applyFont="1" applyFill="1" applyBorder="1" applyAlignment="1">
      <alignment horizontal="right" vertical="center" indent="1"/>
    </xf>
    <xf numFmtId="189" fontId="28" fillId="2" borderId="7" xfId="1" applyNumberFormat="1" applyFont="1" applyFill="1" applyBorder="1" applyAlignment="1">
      <alignment horizontal="right" vertical="center" indent="1"/>
    </xf>
    <xf numFmtId="189" fontId="28" fillId="2" borderId="50" xfId="1" applyNumberFormat="1" applyFont="1" applyFill="1" applyBorder="1" applyAlignment="1">
      <alignment horizontal="right" vertical="center" indent="1"/>
    </xf>
    <xf numFmtId="189" fontId="28" fillId="2" borderId="6" xfId="1" applyNumberFormat="1" applyFont="1" applyFill="1" applyBorder="1" applyAlignment="1">
      <alignment horizontal="right" vertical="center" indent="1"/>
    </xf>
    <xf numFmtId="189" fontId="28" fillId="2" borderId="5" xfId="1" applyNumberFormat="1" applyFont="1" applyFill="1" applyBorder="1" applyAlignment="1">
      <alignment horizontal="right" vertical="center" indent="1"/>
    </xf>
    <xf numFmtId="189" fontId="32" fillId="2" borderId="108" xfId="1" applyNumberFormat="1" applyFont="1" applyFill="1" applyBorder="1" applyAlignment="1">
      <alignment horizontal="right" vertical="center" indent="1"/>
    </xf>
    <xf numFmtId="189" fontId="32" fillId="2" borderId="109" xfId="1" applyNumberFormat="1" applyFont="1" applyFill="1" applyBorder="1" applyAlignment="1">
      <alignment horizontal="right" vertical="center" indent="1"/>
    </xf>
    <xf numFmtId="193" fontId="25" fillId="2" borderId="30" xfId="1" applyNumberFormat="1" applyFont="1" applyFill="1" applyBorder="1" applyAlignment="1">
      <alignment horizontal="right" vertical="center" indent="1"/>
    </xf>
    <xf numFmtId="189" fontId="25" fillId="2" borderId="30" xfId="1" applyNumberFormat="1" applyFont="1" applyFill="1" applyBorder="1" applyAlignment="1">
      <alignment horizontal="center" vertical="center"/>
    </xf>
    <xf numFmtId="38" fontId="30" fillId="2" borderId="75" xfId="6" applyNumberFormat="1" applyFont="1" applyFill="1" applyBorder="1" applyAlignment="1">
      <alignment horizontal="left" vertical="center"/>
    </xf>
    <xf numFmtId="179" fontId="35" fillId="0" borderId="0" xfId="6" applyNumberFormat="1" applyFont="1" applyAlignment="1">
      <alignment horizontal="left" indent="1"/>
    </xf>
    <xf numFmtId="181" fontId="32" fillId="2" borderId="4" xfId="12" applyNumberFormat="1" applyFont="1" applyFill="1" applyBorder="1" applyAlignment="1" applyProtection="1">
      <alignment vertical="center"/>
      <protection hidden="1"/>
    </xf>
    <xf numFmtId="182" fontId="28" fillId="4" borderId="5" xfId="0" applyNumberFormat="1" applyFont="1" applyFill="1" applyBorder="1" applyAlignment="1">
      <alignment vertical="center"/>
    </xf>
    <xf numFmtId="182" fontId="28" fillId="4" borderId="5" xfId="0" applyNumberFormat="1" applyFont="1" applyFill="1" applyBorder="1" applyAlignment="1">
      <alignment horizontal="right" vertical="center"/>
    </xf>
    <xf numFmtId="182" fontId="32" fillId="4" borderId="5" xfId="0" applyNumberFormat="1" applyFont="1" applyFill="1" applyBorder="1" applyAlignment="1">
      <alignment vertical="center"/>
    </xf>
    <xf numFmtId="182" fontId="28" fillId="4" borderId="5" xfId="0" applyNumberFormat="1" applyFont="1" applyFill="1" applyBorder="1" applyAlignment="1">
      <alignment vertical="center" wrapText="1"/>
    </xf>
    <xf numFmtId="182" fontId="28" fillId="4" borderId="7" xfId="0" applyNumberFormat="1" applyFont="1" applyFill="1" applyBorder="1" applyAlignment="1">
      <alignment horizontal="left" vertical="center"/>
    </xf>
    <xf numFmtId="182" fontId="31" fillId="2" borderId="2" xfId="6" applyNumberFormat="1" applyFont="1" applyFill="1" applyBorder="1" applyAlignment="1">
      <alignment vertical="center"/>
    </xf>
    <xf numFmtId="0" fontId="11" fillId="2" borderId="0" xfId="6" applyFont="1" applyFill="1" applyAlignment="1">
      <alignment horizontal="right" vertical="center"/>
    </xf>
    <xf numFmtId="166" fontId="28" fillId="4" borderId="5" xfId="0" applyNumberFormat="1" applyFont="1" applyFill="1" applyBorder="1" applyAlignment="1">
      <alignment horizontal="left" vertical="center" wrapText="1" indent="1"/>
    </xf>
    <xf numFmtId="177" fontId="0" fillId="2" borderId="0" xfId="0" applyNumberFormat="1" applyFill="1"/>
    <xf numFmtId="179" fontId="41" fillId="2" borderId="0" xfId="0" applyNumberFormat="1" applyFont="1" applyFill="1"/>
    <xf numFmtId="180" fontId="26" fillId="2" borderId="78" xfId="12" applyNumberFormat="1" applyFont="1" applyFill="1" applyBorder="1" applyAlignment="1" applyProtection="1">
      <alignment vertical="center"/>
      <protection hidden="1"/>
    </xf>
    <xf numFmtId="180" fontId="24" fillId="2" borderId="0" xfId="12" applyNumberFormat="1" applyFont="1" applyFill="1" applyAlignment="1" applyProtection="1">
      <alignment vertical="center"/>
      <protection hidden="1"/>
    </xf>
    <xf numFmtId="195" fontId="28" fillId="2" borderId="0" xfId="1" applyNumberFormat="1" applyFont="1" applyFill="1" applyAlignment="1">
      <alignment vertical="center"/>
    </xf>
    <xf numFmtId="1" fontId="63" fillId="2" borderId="38" xfId="0" quotePrefix="1" applyNumberFormat="1" applyFont="1" applyFill="1" applyBorder="1" applyAlignment="1">
      <alignment horizontal="right"/>
    </xf>
    <xf numFmtId="190" fontId="5" fillId="2" borderId="145" xfId="8" applyNumberFormat="1" applyFont="1" applyFill="1" applyBorder="1" applyAlignment="1">
      <alignment horizontal="right" vertical="center"/>
    </xf>
    <xf numFmtId="190" fontId="5" fillId="2" borderId="144" xfId="8" applyNumberFormat="1" applyFont="1" applyFill="1" applyBorder="1" applyAlignment="1">
      <alignment horizontal="right" vertical="center"/>
    </xf>
    <xf numFmtId="190" fontId="5" fillId="2" borderId="146" xfId="8" applyNumberFormat="1" applyFont="1" applyFill="1" applyBorder="1" applyAlignment="1">
      <alignment horizontal="right" vertical="center"/>
    </xf>
    <xf numFmtId="190" fontId="22" fillId="2" borderId="37" xfId="0" quotePrefix="1" applyNumberFormat="1" applyFont="1" applyFill="1" applyBorder="1" applyAlignment="1">
      <alignment horizontal="right"/>
    </xf>
    <xf numFmtId="190" fontId="5" fillId="2" borderId="147" xfId="1" applyNumberFormat="1" applyFont="1" applyFill="1" applyBorder="1" applyAlignment="1">
      <alignment horizontal="right" vertical="center" wrapText="1"/>
    </xf>
    <xf numFmtId="190" fontId="22" fillId="2" borderId="147" xfId="0" quotePrefix="1" applyNumberFormat="1" applyFont="1" applyFill="1" applyBorder="1" applyAlignment="1">
      <alignment horizontal="right"/>
    </xf>
    <xf numFmtId="190" fontId="5" fillId="2" borderId="145" xfId="1" applyNumberFormat="1" applyFont="1" applyFill="1" applyBorder="1" applyAlignment="1">
      <alignment horizontal="right" vertical="center" wrapText="1"/>
    </xf>
    <xf numFmtId="190" fontId="5" fillId="2" borderId="147" xfId="8" applyNumberFormat="1" applyFont="1" applyFill="1" applyBorder="1" applyAlignment="1">
      <alignment horizontal="right" vertical="center"/>
    </xf>
    <xf numFmtId="1" fontId="63" fillId="2" borderId="147" xfId="0" quotePrefix="1" applyNumberFormat="1" applyFont="1" applyFill="1" applyBorder="1" applyAlignment="1">
      <alignment horizontal="right"/>
    </xf>
    <xf numFmtId="190" fontId="5" fillId="2" borderId="148" xfId="1" applyNumberFormat="1" applyFont="1" applyFill="1" applyBorder="1" applyAlignment="1">
      <alignment horizontal="right" vertical="center"/>
    </xf>
    <xf numFmtId="190" fontId="5" fillId="2" borderId="149" xfId="1" applyNumberFormat="1" applyFont="1" applyFill="1" applyBorder="1" applyAlignment="1">
      <alignment horizontal="right" vertical="center"/>
    </xf>
    <xf numFmtId="190" fontId="5" fillId="2" borderId="149" xfId="0" applyNumberFormat="1" applyFont="1" applyFill="1" applyBorder="1" applyAlignment="1">
      <alignment horizontal="right" vertical="center"/>
    </xf>
    <xf numFmtId="190" fontId="5" fillId="2" borderId="150" xfId="0" applyNumberFormat="1" applyFont="1" applyFill="1" applyBorder="1" applyAlignment="1">
      <alignment horizontal="right" vertical="center"/>
    </xf>
    <xf numFmtId="190" fontId="5" fillId="2" borderId="148"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11" fontId="0" fillId="2" borderId="0" xfId="0" applyNumberFormat="1" applyFill="1"/>
    <xf numFmtId="232" fontId="25" fillId="2" borderId="30" xfId="0" applyNumberFormat="1" applyFont="1" applyFill="1" applyBorder="1" applyAlignment="1">
      <alignment horizontal="center" vertical="center" wrapText="1"/>
    </xf>
    <xf numFmtId="232" fontId="55" fillId="4" borderId="71" xfId="0" applyNumberFormat="1"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28" fillId="8" borderId="51" xfId="0" applyFont="1" applyFill="1" applyBorder="1" applyAlignment="1">
      <alignment horizontal="center" vertical="center"/>
    </xf>
    <xf numFmtId="232" fontId="28" fillId="8" borderId="38" xfId="0" applyNumberFormat="1" applyFont="1" applyFill="1" applyBorder="1" applyAlignment="1">
      <alignment horizontal="center" vertical="center"/>
    </xf>
    <xf numFmtId="232" fontId="28" fillId="8" borderId="0" xfId="0" applyNumberFormat="1" applyFont="1" applyFill="1" applyAlignment="1">
      <alignment horizontal="center" vertical="center"/>
    </xf>
    <xf numFmtId="232" fontId="28" fillId="8" borderId="52" xfId="0" applyNumberFormat="1" applyFont="1" applyFill="1" applyBorder="1" applyAlignment="1">
      <alignment horizontal="center" vertical="center"/>
    </xf>
    <xf numFmtId="0" fontId="32" fillId="2" borderId="151" xfId="0" applyFont="1" applyFill="1" applyBorder="1" applyAlignment="1" applyProtection="1">
      <alignment vertical="center"/>
      <protection hidden="1"/>
    </xf>
    <xf numFmtId="0" fontId="28" fillId="2" borderId="5" xfId="0" applyFont="1" applyFill="1" applyBorder="1" applyAlignment="1" applyProtection="1">
      <alignment vertical="center"/>
      <protection hidden="1"/>
    </xf>
    <xf numFmtId="0" fontId="32" fillId="2" borderId="5" xfId="0" applyFont="1" applyFill="1" applyBorder="1" applyAlignment="1" applyProtection="1">
      <alignment vertical="center"/>
      <protection hidden="1"/>
    </xf>
    <xf numFmtId="0" fontId="28" fillId="2" borderId="152" xfId="0" applyFont="1" applyFill="1" applyBorder="1" applyAlignment="1" applyProtection="1">
      <alignment vertical="center"/>
      <protection hidden="1"/>
    </xf>
    <xf numFmtId="166" fontId="32" fillId="2" borderId="50" xfId="6" applyNumberFormat="1" applyFont="1" applyFill="1" applyBorder="1" applyAlignment="1">
      <alignment vertical="center"/>
    </xf>
    <xf numFmtId="166" fontId="28" fillId="2" borderId="5" xfId="6" applyNumberFormat="1" applyFont="1" applyFill="1" applyBorder="1" applyAlignment="1">
      <alignment horizontal="left" vertical="center" indent="1"/>
    </xf>
    <xf numFmtId="182" fontId="28" fillId="6" borderId="5" xfId="6" applyNumberFormat="1" applyFont="1" applyFill="1" applyBorder="1" applyAlignment="1">
      <alignment horizontal="right" vertical="center"/>
    </xf>
    <xf numFmtId="166" fontId="28" fillId="2" borderId="5" xfId="6" applyNumberFormat="1" applyFont="1" applyFill="1" applyBorder="1" applyAlignment="1">
      <alignment horizontal="left" vertical="center" wrapText="1" indent="1"/>
    </xf>
    <xf numFmtId="166" fontId="28" fillId="2" borderId="5" xfId="6" applyNumberFormat="1" applyFont="1" applyFill="1" applyBorder="1" applyAlignment="1" applyProtection="1">
      <alignment horizontal="left" vertical="center" wrapText="1" indent="1"/>
      <protection locked="0"/>
    </xf>
    <xf numFmtId="166" fontId="28" fillId="2" borderId="5" xfId="6" applyNumberFormat="1" applyFont="1" applyFill="1" applyBorder="1" applyAlignment="1" applyProtection="1">
      <alignment horizontal="left" vertical="center" indent="1"/>
      <protection locked="0"/>
    </xf>
    <xf numFmtId="166" fontId="32" fillId="2" borderId="5" xfId="6" applyNumberFormat="1" applyFont="1" applyFill="1" applyBorder="1" applyAlignment="1">
      <alignment vertical="center"/>
    </xf>
    <xf numFmtId="182" fontId="32" fillId="6" borderId="5" xfId="6" applyNumberFormat="1" applyFont="1" applyFill="1" applyBorder="1" applyAlignment="1">
      <alignment horizontal="right" vertical="center"/>
    </xf>
    <xf numFmtId="166" fontId="32" fillId="2" borderId="51" xfId="6" applyNumberFormat="1" applyFont="1" applyFill="1" applyBorder="1" applyAlignment="1">
      <alignment vertical="center"/>
    </xf>
    <xf numFmtId="182" fontId="32" fillId="2" borderId="51" xfId="6" applyNumberFormat="1" applyFont="1" applyFill="1" applyBorder="1" applyAlignment="1">
      <alignment horizontal="right" vertical="center"/>
    </xf>
    <xf numFmtId="0" fontId="32" fillId="2" borderId="5" xfId="0" applyFont="1" applyFill="1" applyBorder="1" applyAlignment="1">
      <alignment vertical="center" wrapText="1"/>
    </xf>
    <xf numFmtId="166" fontId="28" fillId="2" borderId="5" xfId="0" applyNumberFormat="1" applyFont="1" applyFill="1" applyBorder="1" applyAlignment="1">
      <alignment horizontal="left" vertical="center" wrapText="1" indent="1"/>
    </xf>
    <xf numFmtId="0" fontId="32" fillId="2" borderId="5" xfId="0" applyFont="1" applyFill="1" applyBorder="1" applyAlignment="1">
      <alignment horizontal="left" vertical="center" wrapText="1"/>
    </xf>
    <xf numFmtId="166" fontId="42" fillId="2" borderId="5" xfId="0" applyNumberFormat="1" applyFont="1" applyFill="1" applyBorder="1" applyAlignment="1">
      <alignment horizontal="left" vertical="center" indent="1"/>
    </xf>
    <xf numFmtId="166" fontId="28" fillId="2" borderId="5" xfId="0" applyNumberFormat="1" applyFont="1" applyFill="1" applyBorder="1" applyAlignment="1">
      <alignment horizontal="left" vertical="center" indent="2"/>
    </xf>
    <xf numFmtId="166" fontId="42" fillId="2" borderId="153" xfId="0" applyNumberFormat="1" applyFont="1" applyFill="1" applyBorder="1" applyAlignment="1">
      <alignment horizontal="left" vertical="center" indent="1"/>
    </xf>
    <xf numFmtId="49" fontId="28" fillId="2" borderId="76" xfId="0" applyNumberFormat="1" applyFont="1" applyFill="1" applyBorder="1" applyAlignment="1">
      <alignment horizontal="left" vertical="center" wrapText="1" indent="1"/>
    </xf>
    <xf numFmtId="0" fontId="24" fillId="0" borderId="151" xfId="0" applyFont="1" applyBorder="1" applyAlignment="1">
      <alignment horizontal="left" vertical="center" indent="1"/>
    </xf>
    <xf numFmtId="169" fontId="24" fillId="2" borderId="151" xfId="8" applyNumberFormat="1" applyFont="1" applyFill="1" applyBorder="1" applyAlignment="1">
      <alignment horizontal="right" vertical="center"/>
    </xf>
    <xf numFmtId="170" fontId="24" fillId="2" borderId="151" xfId="8" applyNumberFormat="1" applyFont="1" applyFill="1" applyBorder="1" applyAlignment="1">
      <alignment horizontal="right" vertical="center"/>
    </xf>
    <xf numFmtId="0" fontId="24" fillId="0" borderId="5" xfId="0" applyFont="1" applyBorder="1" applyAlignment="1">
      <alignment horizontal="left" vertical="center" indent="1"/>
    </xf>
    <xf numFmtId="169" fontId="24" fillId="2" borderId="5" xfId="8" applyNumberFormat="1" applyFont="1" applyFill="1" applyBorder="1" applyAlignment="1">
      <alignment horizontal="right" vertical="center"/>
    </xf>
    <xf numFmtId="170" fontId="24" fillId="2" borderId="5" xfId="8" applyNumberFormat="1" applyFont="1" applyFill="1" applyBorder="1" applyAlignment="1">
      <alignment horizontal="right" vertical="center"/>
    </xf>
    <xf numFmtId="0" fontId="24" fillId="0" borderId="152" xfId="0" applyFont="1" applyBorder="1" applyAlignment="1">
      <alignment horizontal="left" vertical="center" indent="1"/>
    </xf>
    <xf numFmtId="169" fontId="24" fillId="2" borderId="152" xfId="8" applyNumberFormat="1" applyFont="1" applyFill="1" applyBorder="1" applyAlignment="1">
      <alignment horizontal="right" vertical="center"/>
    </xf>
    <xf numFmtId="170" fontId="24" fillId="2" borderId="152" xfId="8" applyNumberFormat="1" applyFont="1" applyFill="1" applyBorder="1" applyAlignment="1">
      <alignment horizontal="right" vertical="center"/>
    </xf>
    <xf numFmtId="0" fontId="24" fillId="0" borderId="51" xfId="0" applyFont="1" applyBorder="1" applyAlignment="1">
      <alignment horizontal="left" vertical="center" indent="1"/>
    </xf>
    <xf numFmtId="169" fontId="24" fillId="2" borderId="51" xfId="8" applyNumberFormat="1" applyFont="1" applyFill="1" applyBorder="1" applyAlignment="1">
      <alignment horizontal="right" vertical="center"/>
    </xf>
    <xf numFmtId="0" fontId="24" fillId="2" borderId="4" xfId="0" applyFont="1" applyFill="1" applyBorder="1" applyAlignment="1">
      <alignment horizontal="left" vertical="center" wrapText="1"/>
    </xf>
    <xf numFmtId="0" fontId="24" fillId="2" borderId="7" xfId="6" quotePrefix="1" applyFont="1" applyFill="1" applyBorder="1" applyAlignment="1" applyProtection="1">
      <alignment vertical="center"/>
      <protection hidden="1"/>
    </xf>
    <xf numFmtId="169" fontId="26" fillId="2" borderId="78" xfId="12" applyNumberFormat="1" applyFont="1" applyFill="1" applyBorder="1" applyAlignment="1" applyProtection="1">
      <alignment vertical="center"/>
      <protection hidden="1"/>
    </xf>
    <xf numFmtId="169" fontId="24" fillId="2" borderId="5" xfId="12" applyNumberFormat="1" applyFont="1" applyFill="1" applyBorder="1" applyAlignment="1" applyProtection="1">
      <alignment vertical="center"/>
      <protection hidden="1"/>
    </xf>
    <xf numFmtId="169" fontId="24" fillId="2" borderId="0" xfId="12" applyNumberFormat="1" applyFont="1" applyFill="1" applyAlignment="1" applyProtection="1">
      <alignment vertical="center"/>
      <protection hidden="1"/>
    </xf>
    <xf numFmtId="169" fontId="24" fillId="2" borderId="69" xfId="8" applyNumberFormat="1" applyFont="1" applyFill="1" applyBorder="1" applyAlignment="1">
      <alignment horizontal="right" vertical="center"/>
    </xf>
    <xf numFmtId="3" fontId="0" fillId="2" borderId="0" xfId="0" applyNumberFormat="1" applyFill="1"/>
    <xf numFmtId="170" fontId="24" fillId="2" borderId="69" xfId="8" applyNumberFormat="1" applyFont="1" applyFill="1" applyBorder="1" applyAlignment="1">
      <alignment horizontal="right" vertical="center"/>
    </xf>
    <xf numFmtId="41" fontId="24" fillId="2" borderId="5" xfId="1" applyNumberFormat="1" applyFont="1" applyFill="1" applyBorder="1" applyAlignment="1">
      <alignment horizontal="right" vertical="center" indent="2"/>
    </xf>
    <xf numFmtId="170" fontId="28" fillId="2" borderId="48" xfId="0" applyNumberFormat="1" applyFont="1" applyFill="1" applyBorder="1" applyAlignment="1">
      <alignment horizontal="right" vertical="center"/>
    </xf>
    <xf numFmtId="170" fontId="32" fillId="2" borderId="48" xfId="0" applyNumberFormat="1" applyFont="1" applyFill="1" applyBorder="1" applyAlignment="1">
      <alignment horizontal="right" vertical="center"/>
    </xf>
    <xf numFmtId="170" fontId="28" fillId="6" borderId="48" xfId="0" applyNumberFormat="1" applyFont="1" applyFill="1" applyBorder="1" applyAlignment="1">
      <alignment horizontal="right" vertical="center"/>
    </xf>
    <xf numFmtId="170" fontId="31" fillId="2" borderId="2" xfId="0" applyNumberFormat="1" applyFont="1" applyFill="1" applyBorder="1" applyAlignment="1">
      <alignment horizontal="right" vertical="center"/>
    </xf>
    <xf numFmtId="191" fontId="30" fillId="2" borderId="0" xfId="15" applyNumberFormat="1" applyFont="1" applyFill="1" applyBorder="1" applyAlignment="1" applyProtection="1">
      <alignment horizontal="left" vertical="center"/>
      <protection hidden="1"/>
    </xf>
    <xf numFmtId="180" fontId="26" fillId="2" borderId="0" xfId="12" applyNumberFormat="1" applyFont="1" applyFill="1" applyBorder="1" applyAlignment="1" applyProtection="1">
      <alignment vertical="center"/>
      <protection hidden="1"/>
    </xf>
    <xf numFmtId="185" fontId="26" fillId="2" borderId="0" xfId="12" applyNumberFormat="1" applyFont="1" applyFill="1" applyBorder="1" applyAlignment="1" applyProtection="1">
      <alignment vertical="center"/>
      <protection hidden="1"/>
    </xf>
    <xf numFmtId="169" fontId="26" fillId="2" borderId="0" xfId="12" applyNumberFormat="1" applyFont="1" applyFill="1" applyBorder="1" applyAlignment="1" applyProtection="1">
      <alignment vertical="center"/>
      <protection hidden="1"/>
    </xf>
    <xf numFmtId="180" fontId="26" fillId="2" borderId="75" xfId="12" applyNumberFormat="1" applyFont="1" applyFill="1" applyBorder="1" applyAlignment="1" applyProtection="1">
      <alignment vertical="center"/>
      <protection hidden="1"/>
    </xf>
    <xf numFmtId="0" fontId="14" fillId="2" borderId="0" xfId="0" applyFont="1" applyFill="1"/>
    <xf numFmtId="43" fontId="26" fillId="3" borderId="78" xfId="0" applyNumberFormat="1" applyFont="1" applyFill="1" applyBorder="1" applyAlignment="1">
      <alignment wrapText="1"/>
    </xf>
    <xf numFmtId="0" fontId="26" fillId="3" borderId="78" xfId="0" applyFont="1" applyFill="1" applyBorder="1" applyAlignment="1">
      <alignment wrapText="1"/>
    </xf>
    <xf numFmtId="43" fontId="26" fillId="3" borderId="77" xfId="0" applyNumberFormat="1" applyFont="1" applyFill="1" applyBorder="1" applyAlignment="1">
      <alignment wrapText="1"/>
    </xf>
    <xf numFmtId="0" fontId="26" fillId="3" borderId="77" xfId="0" applyFont="1" applyFill="1" applyBorder="1" applyAlignment="1">
      <alignment wrapText="1"/>
    </xf>
    <xf numFmtId="0" fontId="0" fillId="2" borderId="2" xfId="0" applyFill="1" applyBorder="1"/>
    <xf numFmtId="0" fontId="0" fillId="2" borderId="5" xfId="0" applyFill="1" applyBorder="1"/>
    <xf numFmtId="0" fontId="0" fillId="2" borderId="76" xfId="0" applyFill="1" applyBorder="1"/>
    <xf numFmtId="0" fontId="28" fillId="2" borderId="0" xfId="0" applyFont="1" applyFill="1" applyAlignment="1">
      <alignment horizontal="left" vertical="top" wrapText="1"/>
    </xf>
    <xf numFmtId="182" fontId="32" fillId="6" borderId="155" xfId="6" applyNumberFormat="1" applyFont="1" applyFill="1" applyBorder="1" applyAlignment="1">
      <alignment horizontal="right" vertical="center"/>
    </xf>
    <xf numFmtId="41" fontId="28" fillId="2" borderId="156" xfId="6" applyNumberFormat="1" applyFont="1" applyFill="1" applyBorder="1" applyAlignment="1">
      <alignment horizontal="right" vertical="center"/>
    </xf>
    <xf numFmtId="182" fontId="28" fillId="6" borderId="156" xfId="6" applyNumberFormat="1" applyFont="1" applyFill="1" applyBorder="1" applyAlignment="1">
      <alignment horizontal="right" vertical="center"/>
    </xf>
    <xf numFmtId="41" fontId="28" fillId="2" borderId="5" xfId="6" applyNumberFormat="1" applyFont="1" applyFill="1" applyBorder="1" applyAlignment="1">
      <alignment horizontal="right" vertical="center"/>
    </xf>
    <xf numFmtId="41" fontId="32" fillId="2" borderId="5" xfId="6" applyNumberFormat="1" applyFont="1" applyFill="1" applyBorder="1" applyAlignment="1">
      <alignment horizontal="right" vertical="center"/>
    </xf>
    <xf numFmtId="41" fontId="32" fillId="2" borderId="51" xfId="6" applyNumberFormat="1" applyFont="1" applyFill="1" applyBorder="1" applyAlignment="1">
      <alignment horizontal="right" vertical="center"/>
    </xf>
    <xf numFmtId="41" fontId="31" fillId="2" borderId="30" xfId="6" applyNumberFormat="1" applyFont="1" applyFill="1" applyBorder="1" applyAlignment="1">
      <alignment vertical="center"/>
    </xf>
    <xf numFmtId="0" fontId="23" fillId="2" borderId="0" xfId="6" applyFont="1" applyFill="1" applyAlignment="1">
      <alignment horizontal="right"/>
    </xf>
    <xf numFmtId="170" fontId="23" fillId="2" borderId="0" xfId="0" applyNumberFormat="1" applyFont="1" applyFill="1" applyAlignment="1">
      <alignment horizontal="right" vertical="center"/>
    </xf>
    <xf numFmtId="0" fontId="26" fillId="2" borderId="2" xfId="0" applyFont="1" applyFill="1" applyBorder="1" applyAlignment="1">
      <alignment horizontal="center" vertical="center"/>
    </xf>
    <xf numFmtId="0" fontId="26" fillId="2" borderId="0" xfId="0" applyFont="1" applyFill="1" applyAlignment="1">
      <alignment horizontal="center" vertical="center"/>
    </xf>
    <xf numFmtId="0" fontId="23" fillId="2" borderId="4" xfId="0" applyFont="1" applyFill="1" applyBorder="1"/>
    <xf numFmtId="183" fontId="23" fillId="2" borderId="4" xfId="9251" applyNumberFormat="1" applyFont="1" applyFill="1" applyBorder="1"/>
    <xf numFmtId="187" fontId="23" fillId="2" borderId="4" xfId="2" applyNumberFormat="1" applyFont="1" applyFill="1" applyBorder="1"/>
    <xf numFmtId="41" fontId="23" fillId="2" borderId="4" xfId="9251" applyNumberFormat="1" applyFont="1" applyFill="1" applyBorder="1"/>
    <xf numFmtId="43" fontId="23" fillId="2" borderId="4" xfId="9251" applyFont="1" applyFill="1" applyBorder="1"/>
    <xf numFmtId="191" fontId="23" fillId="2" borderId="0" xfId="9251" applyNumberFormat="1" applyFont="1" applyFill="1" applyBorder="1"/>
    <xf numFmtId="0" fontId="23" fillId="2" borderId="5" xfId="0" applyFont="1" applyFill="1" applyBorder="1"/>
    <xf numFmtId="183" fontId="23" fillId="2" borderId="5" xfId="9251" applyNumberFormat="1" applyFont="1" applyFill="1" applyBorder="1"/>
    <xf numFmtId="187" fontId="23" fillId="2" borderId="5" xfId="2" applyNumberFormat="1" applyFont="1" applyFill="1" applyBorder="1"/>
    <xf numFmtId="41" fontId="23" fillId="2" borderId="5" xfId="9251" applyNumberFormat="1" applyFont="1" applyFill="1" applyBorder="1"/>
    <xf numFmtId="43" fontId="23" fillId="2" borderId="5" xfId="9251" applyFont="1" applyFill="1" applyBorder="1"/>
    <xf numFmtId="0" fontId="24" fillId="2" borderId="5" xfId="0" applyFont="1" applyFill="1" applyBorder="1" applyAlignment="1">
      <alignment horizontal="left" indent="2"/>
    </xf>
    <xf numFmtId="183" fontId="24" fillId="2" borderId="5" xfId="9251" applyNumberFormat="1" applyFont="1" applyFill="1" applyBorder="1"/>
    <xf numFmtId="187" fontId="24" fillId="2" borderId="5" xfId="2" applyNumberFormat="1" applyFont="1" applyFill="1" applyBorder="1"/>
    <xf numFmtId="41" fontId="24" fillId="2" borderId="5" xfId="9251" applyNumberFormat="1" applyFont="1" applyFill="1" applyBorder="1"/>
    <xf numFmtId="0" fontId="23" fillId="2" borderId="76" xfId="0" applyFont="1" applyFill="1" applyBorder="1"/>
    <xf numFmtId="183" fontId="23" fillId="2" borderId="76" xfId="9251" applyNumberFormat="1" applyFont="1" applyFill="1" applyBorder="1"/>
    <xf numFmtId="187" fontId="23" fillId="2" borderId="76" xfId="2" applyNumberFormat="1" applyFont="1" applyFill="1" applyBorder="1"/>
    <xf numFmtId="0" fontId="26" fillId="2" borderId="2" xfId="0" applyFont="1" applyFill="1" applyBorder="1" applyAlignment="1">
      <alignment vertical="center"/>
    </xf>
    <xf numFmtId="191" fontId="26" fillId="2" borderId="0" xfId="9251" applyNumberFormat="1" applyFont="1" applyFill="1" applyBorder="1" applyAlignment="1">
      <alignment vertical="center"/>
    </xf>
    <xf numFmtId="0" fontId="26" fillId="2" borderId="0" xfId="0" applyFont="1" applyFill="1" applyAlignment="1">
      <alignment vertical="center"/>
    </xf>
    <xf numFmtId="183" fontId="26" fillId="2" borderId="0" xfId="9251" applyNumberFormat="1" applyFont="1" applyFill="1" applyBorder="1" applyAlignment="1">
      <alignment vertical="center"/>
    </xf>
    <xf numFmtId="9" fontId="26" fillId="2" borderId="0" xfId="2" applyFont="1" applyFill="1" applyBorder="1" applyAlignment="1">
      <alignment vertical="center"/>
    </xf>
    <xf numFmtId="183" fontId="26" fillId="2" borderId="3" xfId="9251" applyNumberFormat="1" applyFont="1" applyFill="1" applyBorder="1" applyAlignment="1">
      <alignment vertical="center"/>
    </xf>
    <xf numFmtId="9" fontId="26" fillId="2" borderId="3" xfId="2" applyFont="1" applyFill="1" applyBorder="1" applyAlignment="1">
      <alignment vertical="center"/>
    </xf>
    <xf numFmtId="0" fontId="0" fillId="53" borderId="0" xfId="0" applyFill="1"/>
    <xf numFmtId="179" fontId="0" fillId="2" borderId="0" xfId="0" applyNumberFormat="1" applyFill="1"/>
    <xf numFmtId="179" fontId="16" fillId="2" borderId="0" xfId="0" applyNumberFormat="1" applyFont="1" applyFill="1"/>
    <xf numFmtId="179" fontId="38" fillId="2" borderId="0" xfId="0" applyNumberFormat="1" applyFont="1" applyFill="1"/>
    <xf numFmtId="0" fontId="0" fillId="53" borderId="157" xfId="0" applyFill="1" applyBorder="1"/>
    <xf numFmtId="0" fontId="0" fillId="53" borderId="158" xfId="0" applyFill="1" applyBorder="1"/>
    <xf numFmtId="0" fontId="0" fillId="53" borderId="159" xfId="0" applyFill="1" applyBorder="1"/>
    <xf numFmtId="0" fontId="0" fillId="53" borderId="160" xfId="0" applyFill="1" applyBorder="1"/>
    <xf numFmtId="0" fontId="0" fillId="53" borderId="161" xfId="0" applyFill="1" applyBorder="1"/>
    <xf numFmtId="0" fontId="0" fillId="53" borderId="162" xfId="0" applyFill="1" applyBorder="1"/>
    <xf numFmtId="0" fontId="0" fillId="53" borderId="163" xfId="0" applyFill="1" applyBorder="1"/>
    <xf numFmtId="0" fontId="0" fillId="53" borderId="164" xfId="0" applyFill="1" applyBorder="1"/>
    <xf numFmtId="0" fontId="134" fillId="2" borderId="157" xfId="0" applyFont="1" applyFill="1" applyBorder="1"/>
    <xf numFmtId="0" fontId="134" fillId="2" borderId="158" xfId="0" applyFont="1" applyFill="1" applyBorder="1"/>
    <xf numFmtId="0" fontId="134" fillId="2" borderId="159" xfId="0" applyFont="1" applyFill="1" applyBorder="1"/>
    <xf numFmtId="0" fontId="134" fillId="2" borderId="160" xfId="0" applyFont="1" applyFill="1" applyBorder="1"/>
    <xf numFmtId="0" fontId="134" fillId="2" borderId="0" xfId="0" applyFont="1" applyFill="1"/>
    <xf numFmtId="0" fontId="134" fillId="2" borderId="161" xfId="0" applyFont="1" applyFill="1" applyBorder="1"/>
    <xf numFmtId="0" fontId="0" fillId="2" borderId="160" xfId="0" applyFill="1" applyBorder="1"/>
    <xf numFmtId="0" fontId="0" fillId="2" borderId="161" xfId="0" applyFill="1" applyBorder="1"/>
    <xf numFmtId="0" fontId="0" fillId="2" borderId="162" xfId="0" applyFill="1" applyBorder="1"/>
    <xf numFmtId="0" fontId="0" fillId="2" borderId="163" xfId="0" applyFill="1" applyBorder="1"/>
    <xf numFmtId="0" fontId="0" fillId="2" borderId="164" xfId="0" applyFill="1" applyBorder="1"/>
    <xf numFmtId="0" fontId="23" fillId="2" borderId="77" xfId="6" applyFont="1" applyFill="1" applyBorder="1" applyAlignment="1">
      <alignment horizontal="right"/>
    </xf>
    <xf numFmtId="0" fontId="25" fillId="2" borderId="1" xfId="0" applyFont="1" applyFill="1" applyBorder="1" applyAlignment="1" applyProtection="1">
      <alignment horizontal="right" vertical="center"/>
      <protection hidden="1"/>
    </xf>
    <xf numFmtId="0" fontId="25" fillId="2" borderId="1" xfId="0" applyFont="1" applyFill="1" applyBorder="1" applyAlignment="1" applyProtection="1">
      <alignment horizontal="right" vertical="center" wrapText="1"/>
      <protection locked="0"/>
    </xf>
    <xf numFmtId="0" fontId="25" fillId="2" borderId="0" xfId="0" applyFont="1" applyFill="1" applyAlignment="1" applyProtection="1">
      <alignment horizontal="right" vertical="center"/>
      <protection hidden="1"/>
    </xf>
    <xf numFmtId="0" fontId="25" fillId="2" borderId="0" xfId="0" applyFont="1" applyFill="1" applyAlignment="1" applyProtection="1">
      <alignment horizontal="right" vertical="center" wrapText="1"/>
      <protection locked="0"/>
    </xf>
    <xf numFmtId="0" fontId="25" fillId="2" borderId="0" xfId="0" applyFont="1" applyFill="1" applyAlignment="1" applyProtection="1">
      <alignment vertical="center"/>
      <protection hidden="1"/>
    </xf>
    <xf numFmtId="0" fontId="25" fillId="2" borderId="0" xfId="0" applyFont="1" applyFill="1" applyAlignment="1" applyProtection="1">
      <alignment vertical="center" wrapText="1"/>
      <protection locked="0"/>
    </xf>
    <xf numFmtId="0" fontId="32" fillId="2" borderId="48" xfId="0" applyFont="1" applyFill="1" applyBorder="1" applyAlignment="1">
      <alignment vertical="center" wrapText="1"/>
    </xf>
    <xf numFmtId="179" fontId="32" fillId="2" borderId="6" xfId="5" applyNumberFormat="1" applyFont="1" applyFill="1" applyBorder="1" applyAlignment="1">
      <alignment vertical="center"/>
    </xf>
    <xf numFmtId="174" fontId="25" fillId="2" borderId="2" xfId="5" applyNumberFormat="1" applyFont="1" applyFill="1" applyBorder="1" applyAlignment="1">
      <alignment horizontal="center" vertical="center"/>
    </xf>
    <xf numFmtId="0" fontId="25" fillId="2" borderId="2" xfId="0" applyFont="1" applyFill="1" applyBorder="1" applyAlignment="1" applyProtection="1">
      <alignment horizontal="right" vertical="center"/>
      <protection hidden="1"/>
    </xf>
    <xf numFmtId="0" fontId="25" fillId="2" borderId="2" xfId="0" applyFont="1" applyFill="1" applyBorder="1" applyAlignment="1" applyProtection="1">
      <alignment horizontal="right" vertical="center" wrapText="1"/>
      <protection locked="0"/>
    </xf>
    <xf numFmtId="169" fontId="32" fillId="2" borderId="48" xfId="0" applyNumberFormat="1" applyFont="1" applyFill="1" applyBorder="1" applyAlignment="1">
      <alignment vertical="center" wrapText="1"/>
    </xf>
    <xf numFmtId="0" fontId="31" fillId="6" borderId="106" xfId="0" applyFont="1" applyFill="1" applyBorder="1" applyAlignment="1" applyProtection="1">
      <alignment horizontal="center" vertical="center" wrapText="1"/>
      <protection locked="0"/>
    </xf>
    <xf numFmtId="0" fontId="31" fillId="6" borderId="105" xfId="0" applyFont="1" applyFill="1" applyBorder="1" applyAlignment="1" applyProtection="1">
      <alignment horizontal="center" vertical="center" wrapText="1"/>
      <protection locked="0"/>
    </xf>
    <xf numFmtId="189" fontId="24" fillId="2" borderId="6" xfId="1" applyNumberFormat="1" applyFont="1" applyFill="1" applyBorder="1" applyAlignment="1">
      <alignment horizontal="right" vertical="center" indent="1"/>
    </xf>
    <xf numFmtId="0" fontId="41" fillId="2" borderId="6" xfId="0" applyFont="1" applyFill="1" applyBorder="1"/>
    <xf numFmtId="189" fontId="24" fillId="2" borderId="5" xfId="1" applyNumberFormat="1" applyFont="1" applyFill="1" applyBorder="1" applyAlignment="1">
      <alignment horizontal="right" vertical="center" indent="1"/>
    </xf>
    <xf numFmtId="192" fontId="24" fillId="2" borderId="5" xfId="1" applyNumberFormat="1" applyFont="1" applyFill="1" applyBorder="1" applyAlignment="1">
      <alignment horizontal="right" vertical="center" indent="1"/>
    </xf>
    <xf numFmtId="189" fontId="24" fillId="2" borderId="51" xfId="1" applyNumberFormat="1" applyFont="1" applyFill="1" applyBorder="1" applyAlignment="1">
      <alignment horizontal="right" vertical="center" indent="1"/>
    </xf>
    <xf numFmtId="3" fontId="24" fillId="2" borderId="51" xfId="0" applyNumberFormat="1" applyFont="1" applyFill="1" applyBorder="1" applyAlignment="1">
      <alignment horizontal="right" vertical="center" indent="1"/>
    </xf>
    <xf numFmtId="232" fontId="55" fillId="2" borderId="71" xfId="0" applyNumberFormat="1" applyFont="1" applyFill="1" applyBorder="1" applyAlignment="1">
      <alignment horizontal="center" vertical="center" wrapText="1"/>
    </xf>
    <xf numFmtId="181" fontId="32" fillId="2" borderId="154" xfId="9251" applyNumberFormat="1" applyFont="1" applyFill="1" applyBorder="1" applyAlignment="1" applyProtection="1">
      <alignment vertical="center"/>
      <protection hidden="1"/>
    </xf>
    <xf numFmtId="41" fontId="28" fillId="4" borderId="5" xfId="0" applyNumberFormat="1" applyFont="1" applyFill="1" applyBorder="1" applyAlignment="1">
      <alignment horizontal="left" vertical="center"/>
    </xf>
    <xf numFmtId="41" fontId="28" fillId="4" borderId="5" xfId="0" applyNumberFormat="1" applyFont="1" applyFill="1" applyBorder="1" applyAlignment="1">
      <alignment horizontal="left" vertical="center" wrapText="1"/>
    </xf>
    <xf numFmtId="41" fontId="32" fillId="4" borderId="5" xfId="0" applyNumberFormat="1" applyFont="1" applyFill="1" applyBorder="1" applyAlignment="1">
      <alignment horizontal="left" vertical="center" wrapText="1"/>
    </xf>
    <xf numFmtId="179" fontId="28" fillId="0" borderId="26" xfId="0" applyNumberFormat="1" applyFont="1" applyBorder="1" applyAlignment="1">
      <alignment horizontal="right" vertical="center"/>
    </xf>
    <xf numFmtId="179" fontId="45" fillId="2" borderId="2" xfId="0" applyNumberFormat="1" applyFont="1" applyFill="1" applyBorder="1" applyAlignment="1">
      <alignment vertical="center"/>
    </xf>
    <xf numFmtId="182" fontId="32" fillId="6" borderId="155" xfId="6" applyNumberFormat="1" applyFont="1" applyFill="1" applyBorder="1" applyAlignment="1">
      <alignment vertical="center"/>
    </xf>
    <xf numFmtId="0" fontId="24" fillId="2" borderId="5" xfId="6" quotePrefix="1" applyFont="1" applyFill="1" applyBorder="1" applyAlignment="1" applyProtection="1">
      <alignment vertical="center"/>
      <protection hidden="1"/>
    </xf>
    <xf numFmtId="49" fontId="28" fillId="2" borderId="7" xfId="0" applyNumberFormat="1" applyFont="1" applyFill="1" applyBorder="1" applyAlignment="1">
      <alignment horizontal="left" vertical="center" wrapText="1" indent="1"/>
    </xf>
    <xf numFmtId="1" fontId="23" fillId="6" borderId="155" xfId="0" applyNumberFormat="1" applyFont="1" applyFill="1" applyBorder="1" applyAlignment="1">
      <alignment wrapText="1"/>
    </xf>
    <xf numFmtId="2" fontId="23" fillId="6" borderId="155" xfId="0" applyNumberFormat="1" applyFont="1" applyFill="1" applyBorder="1" applyAlignment="1">
      <alignment wrapText="1"/>
    </xf>
    <xf numFmtId="187" fontId="23" fillId="0" borderId="165" xfId="9251" applyNumberFormat="1" applyFont="1" applyFill="1" applyBorder="1" applyAlignment="1" applyProtection="1">
      <alignment horizontal="right" vertical="center"/>
      <protection locked="0"/>
    </xf>
    <xf numFmtId="1" fontId="24" fillId="6" borderId="48" xfId="0" applyNumberFormat="1" applyFont="1" applyFill="1" applyBorder="1" applyAlignment="1">
      <alignment wrapText="1"/>
    </xf>
    <xf numFmtId="2" fontId="24" fillId="6" borderId="48" xfId="0" applyNumberFormat="1" applyFont="1" applyFill="1" applyBorder="1" applyAlignment="1">
      <alignment wrapText="1"/>
    </xf>
    <xf numFmtId="187" fontId="24" fillId="2" borderId="48" xfId="0" applyNumberFormat="1" applyFont="1" applyFill="1" applyBorder="1"/>
    <xf numFmtId="1" fontId="24" fillId="6" borderId="48" xfId="0" applyNumberFormat="1" applyFont="1" applyFill="1" applyBorder="1" applyAlignment="1">
      <alignment horizontal="right" wrapText="1"/>
    </xf>
    <xf numFmtId="180" fontId="24" fillId="2" borderId="48" xfId="0" applyNumberFormat="1" applyFont="1" applyFill="1" applyBorder="1"/>
    <xf numFmtId="0" fontId="24" fillId="6" borderId="0" xfId="0" applyFont="1" applyFill="1" applyAlignment="1">
      <alignment wrapText="1"/>
    </xf>
    <xf numFmtId="2" fontId="24" fillId="6" borderId="0" xfId="0" applyNumberFormat="1" applyFont="1" applyFill="1" applyAlignment="1">
      <alignment wrapText="1"/>
    </xf>
    <xf numFmtId="1" fontId="24" fillId="6" borderId="87" xfId="0" applyNumberFormat="1" applyFont="1" applyFill="1" applyBorder="1" applyAlignment="1">
      <alignment wrapText="1"/>
    </xf>
    <xf numFmtId="2" fontId="24" fillId="6" borderId="87" xfId="0" applyNumberFormat="1" applyFont="1" applyFill="1" applyBorder="1" applyAlignment="1">
      <alignment wrapText="1"/>
    </xf>
    <xf numFmtId="181" fontId="25" fillId="2" borderId="2" xfId="9251" applyNumberFormat="1" applyFont="1" applyFill="1" applyBorder="1" applyAlignment="1" applyProtection="1">
      <alignment horizontal="center" vertical="center"/>
    </xf>
    <xf numFmtId="2" fontId="25" fillId="6" borderId="3" xfId="0" applyNumberFormat="1" applyFont="1" applyFill="1" applyBorder="1"/>
    <xf numFmtId="187" fontId="25" fillId="2" borderId="2" xfId="0" applyNumberFormat="1" applyFont="1" applyFill="1" applyBorder="1"/>
    <xf numFmtId="10" fontId="0" fillId="2" borderId="0" xfId="0" applyNumberFormat="1" applyFill="1"/>
    <xf numFmtId="0" fontId="14" fillId="0" borderId="0" xfId="0" applyFont="1" applyAlignment="1">
      <alignment vertical="center"/>
    </xf>
    <xf numFmtId="168" fontId="8" fillId="0" borderId="4" xfId="8" applyFont="1" applyFill="1" applyBorder="1" applyAlignment="1">
      <alignment horizontal="center"/>
    </xf>
    <xf numFmtId="168" fontId="8" fillId="0" borderId="5" xfId="8" applyFont="1" applyFill="1" applyBorder="1" applyAlignment="1">
      <alignment horizontal="center"/>
    </xf>
    <xf numFmtId="168" fontId="8" fillId="0" borderId="76" xfId="8" applyFont="1" applyFill="1" applyBorder="1" applyAlignment="1">
      <alignment horizontal="center"/>
    </xf>
    <xf numFmtId="0" fontId="8" fillId="0" borderId="2" xfId="0" applyFont="1" applyBorder="1" applyAlignment="1">
      <alignment horizontal="center" wrapText="1"/>
    </xf>
    <xf numFmtId="168" fontId="8" fillId="0" borderId="76" xfId="8" applyFont="1" applyFill="1" applyBorder="1" applyAlignment="1">
      <alignment horizontal="center" vertical="center"/>
    </xf>
    <xf numFmtId="14" fontId="8" fillId="0" borderId="2" xfId="0" applyNumberFormat="1" applyFont="1" applyBorder="1" applyAlignment="1">
      <alignment wrapText="1"/>
    </xf>
    <xf numFmtId="168" fontId="8" fillId="0" borderId="0" xfId="8" applyFont="1" applyFill="1" applyBorder="1" applyAlignment="1">
      <alignment horizontal="center"/>
    </xf>
    <xf numFmtId="0" fontId="8" fillId="0" borderId="1" xfId="0" applyFont="1" applyBorder="1" applyAlignment="1">
      <alignment horizontal="center" wrapText="1"/>
    </xf>
    <xf numFmtId="168" fontId="8" fillId="0" borderId="76" xfId="8" applyFont="1" applyFill="1" applyBorder="1"/>
    <xf numFmtId="0" fontId="40" fillId="0" borderId="2" xfId="0" applyFont="1" applyBorder="1" applyAlignment="1">
      <alignment horizontal="center" wrapText="1"/>
    </xf>
    <xf numFmtId="168" fontId="8" fillId="0" borderId="6" xfId="8" applyFont="1" applyFill="1" applyBorder="1" applyAlignment="1">
      <alignment horizontal="center"/>
    </xf>
    <xf numFmtId="168" fontId="8" fillId="0" borderId="5" xfId="8" applyFont="1" applyFill="1" applyBorder="1" applyAlignment="1">
      <alignment horizontal="center" vertical="center"/>
    </xf>
    <xf numFmtId="43" fontId="30" fillId="0" borderId="28" xfId="9251" applyFont="1" applyFill="1" applyBorder="1" applyAlignment="1">
      <alignment vertical="center"/>
    </xf>
    <xf numFmtId="166" fontId="136" fillId="0" borderId="0" xfId="42" applyNumberFormat="1" applyFont="1" applyAlignment="1">
      <alignment horizontal="center" vertical="center"/>
    </xf>
    <xf numFmtId="0" fontId="137" fillId="2" borderId="0" xfId="0" applyFont="1" applyFill="1" applyAlignment="1">
      <alignment horizontal="right"/>
    </xf>
    <xf numFmtId="0" fontId="138" fillId="2" borderId="13" xfId="0" applyFont="1" applyFill="1" applyBorder="1" applyAlignment="1" applyProtection="1">
      <alignment vertical="center"/>
      <protection hidden="1"/>
    </xf>
    <xf numFmtId="41" fontId="139" fillId="2" borderId="72" xfId="0" applyNumberFormat="1" applyFont="1" applyFill="1" applyBorder="1" applyAlignment="1">
      <alignment horizontal="left" vertical="center" wrapText="1" indent="1"/>
    </xf>
    <xf numFmtId="166" fontId="139" fillId="2" borderId="0" xfId="0" applyNumberFormat="1" applyFont="1" applyFill="1" applyAlignment="1">
      <alignment horizontal="left" vertical="center" wrapText="1" indent="1"/>
    </xf>
    <xf numFmtId="1" fontId="140" fillId="2" borderId="13" xfId="0" quotePrefix="1" applyNumberFormat="1" applyFont="1" applyFill="1" applyBorder="1" applyAlignment="1">
      <alignment horizontal="right"/>
    </xf>
    <xf numFmtId="191" fontId="25" fillId="2" borderId="2" xfId="9251" applyNumberFormat="1" applyFont="1" applyFill="1" applyBorder="1" applyAlignment="1">
      <alignment horizontal="right" vertical="center" wrapText="1"/>
    </xf>
    <xf numFmtId="171" fontId="28" fillId="4" borderId="5" xfId="9251" applyNumberFormat="1" applyFont="1" applyFill="1" applyBorder="1" applyAlignment="1">
      <alignment horizontal="right" vertical="center"/>
    </xf>
    <xf numFmtId="171" fontId="28" fillId="4" borderId="6" xfId="9251" applyNumberFormat="1" applyFont="1" applyFill="1" applyBorder="1" applyAlignment="1">
      <alignment horizontal="right" vertical="center"/>
    </xf>
    <xf numFmtId="171" fontId="28" fillId="4" borderId="7" xfId="9251" applyNumberFormat="1" applyFont="1" applyFill="1" applyBorder="1" applyAlignment="1">
      <alignment horizontal="right" vertical="center"/>
    </xf>
    <xf numFmtId="171" fontId="28" fillId="4" borderId="0" xfId="9251" applyNumberFormat="1" applyFont="1" applyFill="1" applyBorder="1" applyAlignment="1">
      <alignment horizontal="right" vertical="center"/>
    </xf>
    <xf numFmtId="171" fontId="28" fillId="4" borderId="76" xfId="9251" applyNumberFormat="1" applyFont="1" applyFill="1" applyBorder="1" applyAlignment="1">
      <alignment horizontal="right" vertical="center"/>
    </xf>
    <xf numFmtId="171" fontId="28" fillId="0" borderId="6" xfId="9251" applyNumberFormat="1" applyFont="1" applyFill="1" applyBorder="1" applyAlignment="1">
      <alignment horizontal="right" vertical="center"/>
    </xf>
    <xf numFmtId="191" fontId="31" fillId="2" borderId="2" xfId="9251" applyNumberFormat="1" applyFont="1" applyFill="1" applyBorder="1" applyAlignment="1">
      <alignment horizontal="right" vertical="center" wrapText="1"/>
    </xf>
    <xf numFmtId="171" fontId="28" fillId="2" borderId="4" xfId="9251" applyNumberFormat="1" applyFont="1" applyFill="1" applyBorder="1" applyAlignment="1">
      <alignment horizontal="right" vertical="center"/>
    </xf>
    <xf numFmtId="171" fontId="28" fillId="4" borderId="2" xfId="9251" applyNumberFormat="1" applyFont="1" applyFill="1" applyBorder="1" applyAlignment="1">
      <alignment horizontal="right" vertical="center"/>
    </xf>
    <xf numFmtId="43" fontId="28" fillId="4" borderId="2" xfId="0" quotePrefix="1" applyNumberFormat="1" applyFont="1" applyFill="1" applyBorder="1" applyAlignment="1">
      <alignment horizontal="right" vertical="center" wrapText="1"/>
    </xf>
    <xf numFmtId="0" fontId="5" fillId="2" borderId="4" xfId="0" applyFont="1" applyFill="1" applyBorder="1" applyAlignment="1">
      <alignment horizontal="left" vertical="center" wrapText="1" indent="1"/>
    </xf>
    <xf numFmtId="185" fontId="25" fillId="2" borderId="2" xfId="0" applyNumberFormat="1" applyFont="1" applyFill="1" applyBorder="1" applyAlignment="1">
      <alignment horizontal="right" vertical="center" wrapText="1"/>
    </xf>
    <xf numFmtId="185" fontId="28" fillId="2" borderId="36" xfId="0" applyNumberFormat="1" applyFont="1" applyFill="1" applyBorder="1" applyAlignment="1">
      <alignment horizontal="right" vertical="center"/>
    </xf>
    <xf numFmtId="185" fontId="28" fillId="2" borderId="36" xfId="0" applyNumberFormat="1" applyFont="1" applyFill="1" applyBorder="1" applyAlignment="1">
      <alignment vertical="center"/>
    </xf>
    <xf numFmtId="185" fontId="28" fillId="0" borderId="36" xfId="0" applyNumberFormat="1" applyFont="1" applyBorder="1" applyAlignment="1">
      <alignment vertical="center"/>
    </xf>
    <xf numFmtId="185" fontId="28" fillId="2" borderId="13" xfId="0" applyNumberFormat="1" applyFont="1" applyFill="1" applyBorder="1" applyAlignment="1">
      <alignment vertical="center"/>
    </xf>
    <xf numFmtId="185" fontId="28" fillId="0" borderId="13" xfId="0" applyNumberFormat="1" applyFont="1" applyBorder="1" applyAlignment="1">
      <alignment vertical="center"/>
    </xf>
    <xf numFmtId="185" fontId="28" fillId="2" borderId="38" xfId="0" applyNumberFormat="1" applyFont="1" applyFill="1" applyBorder="1" applyAlignment="1">
      <alignment horizontal="right" vertical="center"/>
    </xf>
    <xf numFmtId="185" fontId="28" fillId="2" borderId="38" xfId="0" applyNumberFormat="1" applyFont="1" applyFill="1" applyBorder="1" applyAlignment="1">
      <alignment vertical="center"/>
    </xf>
    <xf numFmtId="185" fontId="28" fillId="0" borderId="38" xfId="0" applyNumberFormat="1" applyFont="1" applyBorder="1" applyAlignment="1">
      <alignment vertical="center"/>
    </xf>
    <xf numFmtId="185" fontId="28" fillId="2" borderId="0" xfId="0" applyNumberFormat="1" applyFont="1" applyFill="1" applyAlignment="1">
      <alignment horizontal="right" vertical="center"/>
    </xf>
    <xf numFmtId="185" fontId="28" fillId="2" borderId="0" xfId="0" applyNumberFormat="1" applyFont="1" applyFill="1" applyAlignment="1">
      <alignment vertical="center"/>
    </xf>
    <xf numFmtId="185" fontId="28" fillId="0" borderId="0" xfId="0" applyNumberFormat="1" applyFont="1" applyAlignment="1">
      <alignment vertical="center"/>
    </xf>
    <xf numFmtId="185" fontId="28" fillId="2" borderId="37" xfId="0" applyNumberFormat="1" applyFont="1" applyFill="1" applyBorder="1" applyAlignment="1">
      <alignment horizontal="right" vertical="center"/>
    </xf>
    <xf numFmtId="185" fontId="28" fillId="0" borderId="37" xfId="0" applyNumberFormat="1" applyFont="1" applyBorder="1" applyAlignment="1">
      <alignment vertical="center"/>
    </xf>
    <xf numFmtId="185" fontId="32" fillId="2" borderId="13" xfId="0" applyNumberFormat="1" applyFont="1" applyFill="1" applyBorder="1" applyAlignment="1">
      <alignment vertical="center"/>
    </xf>
    <xf numFmtId="185" fontId="28" fillId="2" borderId="37" xfId="0" applyNumberFormat="1" applyFont="1" applyFill="1" applyBorder="1" applyAlignment="1">
      <alignment vertical="center"/>
    </xf>
    <xf numFmtId="193" fontId="28" fillId="0" borderId="50" xfId="1" applyNumberFormat="1" applyFont="1" applyFill="1" applyBorder="1" applyAlignment="1">
      <alignment horizontal="right" vertical="center" indent="1"/>
    </xf>
    <xf numFmtId="189" fontId="28" fillId="0" borderId="50" xfId="1" applyNumberFormat="1" applyFont="1" applyFill="1" applyBorder="1" applyAlignment="1">
      <alignment horizontal="right" vertical="center" indent="1"/>
    </xf>
    <xf numFmtId="189" fontId="28" fillId="0" borderId="50" xfId="1" applyNumberFormat="1" applyFont="1" applyFill="1" applyBorder="1" applyAlignment="1">
      <alignment horizontal="right" vertical="center"/>
    </xf>
    <xf numFmtId="193"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indent="1"/>
    </xf>
    <xf numFmtId="189" fontId="28" fillId="0" borderId="5" xfId="1" applyNumberFormat="1" applyFont="1" applyFill="1" applyBorder="1" applyAlignment="1">
      <alignment horizontal="right" vertical="center"/>
    </xf>
    <xf numFmtId="193"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indent="1"/>
    </xf>
    <xf numFmtId="189" fontId="28" fillId="0" borderId="7" xfId="1" applyNumberFormat="1" applyFont="1" applyFill="1" applyBorder="1" applyAlignment="1">
      <alignment horizontal="right" vertical="center"/>
    </xf>
    <xf numFmtId="189" fontId="32" fillId="0" borderId="7" xfId="1" applyNumberFormat="1" applyFont="1" applyFill="1" applyBorder="1" applyAlignment="1">
      <alignment horizontal="right" vertical="center"/>
    </xf>
    <xf numFmtId="193" fontId="32" fillId="0" borderId="108" xfId="1" applyNumberFormat="1" applyFont="1" applyFill="1" applyBorder="1" applyAlignment="1">
      <alignment horizontal="right" vertical="center" indent="1"/>
    </xf>
    <xf numFmtId="189" fontId="32" fillId="0" borderId="108" xfId="1" applyNumberFormat="1" applyFont="1" applyFill="1" applyBorder="1" applyAlignment="1">
      <alignment horizontal="right" vertical="center" indent="1"/>
    </xf>
    <xf numFmtId="189" fontId="32" fillId="0" borderId="108" xfId="1" applyNumberFormat="1" applyFont="1" applyFill="1" applyBorder="1" applyAlignment="1">
      <alignment horizontal="right" vertical="center"/>
    </xf>
    <xf numFmtId="193" fontId="32" fillId="0" borderId="109" xfId="1" applyNumberFormat="1" applyFont="1" applyFill="1" applyBorder="1" applyAlignment="1">
      <alignment horizontal="right" vertical="center" indent="1"/>
    </xf>
    <xf numFmtId="189" fontId="32" fillId="0" borderId="109" xfId="1" applyNumberFormat="1" applyFont="1" applyFill="1" applyBorder="1" applyAlignment="1">
      <alignment horizontal="right" vertical="center" indent="1"/>
    </xf>
    <xf numFmtId="189" fontId="32" fillId="0" borderId="109" xfId="1" applyNumberFormat="1" applyFont="1" applyFill="1" applyBorder="1" applyAlignment="1">
      <alignment horizontal="right" vertical="center"/>
    </xf>
    <xf numFmtId="193" fontId="25" fillId="0" borderId="30" xfId="1" applyNumberFormat="1" applyFont="1" applyFill="1" applyBorder="1" applyAlignment="1">
      <alignment horizontal="right" vertical="center" indent="1"/>
    </xf>
    <xf numFmtId="189" fontId="25" fillId="0" borderId="30" xfId="1" applyNumberFormat="1" applyFont="1" applyFill="1" applyBorder="1" applyAlignment="1">
      <alignment horizontal="right" vertical="center" indent="1"/>
    </xf>
    <xf numFmtId="189" fontId="28" fillId="4" borderId="6" xfId="9251" applyNumberFormat="1" applyFont="1" applyFill="1" applyBorder="1" applyAlignment="1">
      <alignment horizontal="right" vertical="center" indent="1"/>
    </xf>
    <xf numFmtId="189" fontId="28" fillId="4" borderId="5" xfId="9251" applyNumberFormat="1" applyFont="1" applyFill="1" applyBorder="1" applyAlignment="1">
      <alignment horizontal="right" vertical="center" indent="1"/>
    </xf>
    <xf numFmtId="41" fontId="28" fillId="4" borderId="73" xfId="9251" applyNumberFormat="1" applyFont="1" applyFill="1" applyBorder="1" applyAlignment="1">
      <alignment horizontal="right" vertical="center" indent="1"/>
    </xf>
    <xf numFmtId="171" fontId="24" fillId="0" borderId="24" xfId="9251" applyNumberFormat="1" applyFont="1" applyFill="1" applyBorder="1" applyAlignment="1">
      <alignment horizontal="center" vertical="center"/>
    </xf>
    <xf numFmtId="171" fontId="24" fillId="0" borderId="26" xfId="9251" applyNumberFormat="1" applyFont="1" applyFill="1" applyBorder="1" applyAlignment="1">
      <alignment horizontal="center" vertical="center"/>
    </xf>
    <xf numFmtId="171" fontId="24" fillId="0" borderId="19" xfId="0" applyNumberFormat="1" applyFont="1" applyBorder="1" applyAlignment="1">
      <alignment horizontal="center" vertical="center"/>
    </xf>
    <xf numFmtId="185" fontId="25" fillId="0" borderId="17" xfId="9251" applyNumberFormat="1" applyFont="1" applyFill="1" applyBorder="1" applyAlignment="1">
      <alignment horizontal="center" vertical="center"/>
    </xf>
    <xf numFmtId="171" fontId="24" fillId="0" borderId="166" xfId="9251" applyNumberFormat="1" applyFont="1" applyFill="1" applyBorder="1" applyAlignment="1">
      <alignment horizontal="center" vertical="center"/>
    </xf>
    <xf numFmtId="3" fontId="24" fillId="0" borderId="91" xfId="1" applyNumberFormat="1" applyFont="1" applyFill="1" applyBorder="1" applyAlignment="1">
      <alignment horizontal="right" vertical="center"/>
    </xf>
    <xf numFmtId="189" fontId="24" fillId="0" borderId="90" xfId="1" applyNumberFormat="1" applyFont="1" applyFill="1" applyBorder="1" applyAlignment="1">
      <alignment horizontal="right" vertical="center" indent="1"/>
    </xf>
    <xf numFmtId="189" fontId="24" fillId="0" borderId="73" xfId="1" applyNumberFormat="1" applyFont="1" applyFill="1" applyBorder="1" applyAlignment="1">
      <alignment horizontal="right" vertical="center" indent="1"/>
    </xf>
    <xf numFmtId="189" fontId="24" fillId="0" borderId="92" xfId="1" applyNumberFormat="1" applyFont="1" applyFill="1" applyBorder="1" applyAlignment="1">
      <alignment horizontal="right" vertical="center" indent="1"/>
    </xf>
    <xf numFmtId="189" fontId="24" fillId="0" borderId="7" xfId="1" applyNumberFormat="1" applyFont="1" applyFill="1" applyBorder="1" applyAlignment="1">
      <alignment horizontal="right" vertical="center" indent="1"/>
    </xf>
    <xf numFmtId="189" fontId="25" fillId="0" borderId="50" xfId="1" applyNumberFormat="1" applyFont="1" applyFill="1" applyBorder="1" applyAlignment="1">
      <alignment horizontal="right" vertical="center" indent="1"/>
    </xf>
    <xf numFmtId="189" fontId="25" fillId="0" borderId="57" xfId="1" applyNumberFormat="1" applyFont="1" applyFill="1" applyBorder="1" applyAlignment="1">
      <alignment horizontal="right" vertical="center" indent="1"/>
    </xf>
    <xf numFmtId="189" fontId="25" fillId="0" borderId="51" xfId="1" applyNumberFormat="1" applyFont="1" applyFill="1" applyBorder="1" applyAlignment="1">
      <alignment horizontal="right" vertical="center" indent="1"/>
    </xf>
    <xf numFmtId="0" fontId="56" fillId="0" borderId="31" xfId="0" applyFont="1" applyBorder="1"/>
    <xf numFmtId="189" fontId="24" fillId="2" borderId="50" xfId="9251" applyNumberFormat="1" applyFont="1" applyFill="1" applyBorder="1" applyAlignment="1">
      <alignment horizontal="right" vertical="center" indent="1"/>
    </xf>
    <xf numFmtId="189" fontId="24" fillId="2" borderId="5" xfId="9251" applyNumberFormat="1" applyFont="1" applyFill="1" applyBorder="1" applyAlignment="1">
      <alignment horizontal="right" vertical="center" indent="1"/>
    </xf>
    <xf numFmtId="189" fontId="24" fillId="2" borderId="51" xfId="9251" applyNumberFormat="1" applyFont="1" applyFill="1" applyBorder="1" applyAlignment="1">
      <alignment horizontal="right" vertical="center" indent="1"/>
    </xf>
    <xf numFmtId="192" fontId="24" fillId="2" borderId="5" xfId="9251" applyNumberFormat="1" applyFont="1" applyFill="1" applyBorder="1" applyAlignment="1">
      <alignment horizontal="right" vertical="center" indent="1"/>
    </xf>
    <xf numFmtId="185" fontId="142" fillId="8" borderId="50" xfId="9251" applyNumberFormat="1" applyFont="1" applyFill="1" applyBorder="1" applyAlignment="1">
      <alignment horizontal="right"/>
    </xf>
    <xf numFmtId="0" fontId="143" fillId="3" borderId="48" xfId="0" applyFont="1" applyFill="1" applyBorder="1" applyAlignment="1">
      <alignment horizontal="right"/>
    </xf>
    <xf numFmtId="183" fontId="143" fillId="3" borderId="48" xfId="0" applyNumberFormat="1" applyFont="1" applyFill="1" applyBorder="1"/>
    <xf numFmtId="0" fontId="142" fillId="8" borderId="5" xfId="0" applyFont="1" applyFill="1" applyBorder="1" applyAlignment="1">
      <alignment horizontal="right"/>
    </xf>
    <xf numFmtId="3" fontId="143" fillId="3" borderId="48" xfId="0" applyNumberFormat="1" applyFont="1" applyFill="1" applyBorder="1"/>
    <xf numFmtId="0" fontId="142" fillId="8" borderId="51" xfId="0" applyFont="1" applyFill="1" applyBorder="1" applyAlignment="1">
      <alignment horizontal="right"/>
    </xf>
    <xf numFmtId="0" fontId="37" fillId="8" borderId="30" xfId="0" applyFont="1" applyFill="1" applyBorder="1"/>
    <xf numFmtId="3" fontId="144" fillId="8" borderId="30" xfId="9251" applyNumberFormat="1" applyFont="1" applyFill="1" applyBorder="1" applyAlignment="1">
      <alignment horizontal="right" vertical="center"/>
    </xf>
    <xf numFmtId="39" fontId="142" fillId="4" borderId="6" xfId="0" applyNumberFormat="1" applyFont="1" applyFill="1" applyBorder="1" applyAlignment="1">
      <alignment horizontal="center" vertical="center"/>
    </xf>
    <xf numFmtId="39" fontId="142" fillId="4" borderId="5" xfId="0" applyNumberFormat="1" applyFont="1" applyFill="1" applyBorder="1" applyAlignment="1">
      <alignment horizontal="center" vertical="center"/>
    </xf>
    <xf numFmtId="39" fontId="142" fillId="4" borderId="7" xfId="0" applyNumberFormat="1" applyFont="1" applyFill="1" applyBorder="1" applyAlignment="1">
      <alignment horizontal="center" vertical="center"/>
    </xf>
    <xf numFmtId="39" fontId="142" fillId="8" borderId="51" xfId="0" applyNumberFormat="1" applyFont="1" applyFill="1" applyBorder="1" applyAlignment="1">
      <alignment horizontal="center" vertical="center"/>
    </xf>
    <xf numFmtId="10" fontId="145" fillId="0" borderId="0" xfId="0" applyNumberFormat="1" applyFont="1" applyAlignment="1">
      <alignment horizontal="center"/>
    </xf>
    <xf numFmtId="189" fontId="24" fillId="0" borderId="5" xfId="9251" applyNumberFormat="1" applyFont="1" applyFill="1" applyBorder="1" applyAlignment="1">
      <alignment horizontal="right" vertical="center" indent="1"/>
    </xf>
    <xf numFmtId="189" fontId="24" fillId="0" borderId="51" xfId="9251" applyNumberFormat="1" applyFont="1" applyFill="1" applyBorder="1" applyAlignment="1">
      <alignment horizontal="right" vertical="center" indent="1"/>
    </xf>
    <xf numFmtId="183" fontId="146" fillId="0" borderId="165" xfId="9251" applyNumberFormat="1" applyFont="1" applyBorder="1" applyAlignment="1">
      <alignment horizontal="center"/>
    </xf>
    <xf numFmtId="43" fontId="146" fillId="0" borderId="165" xfId="9251" applyFont="1" applyBorder="1" applyAlignment="1">
      <alignment horizontal="right" vertical="center" indent="1"/>
    </xf>
    <xf numFmtId="187" fontId="146" fillId="0" borderId="165" xfId="9251" applyNumberFormat="1" applyFont="1" applyBorder="1" applyAlignment="1" applyProtection="1">
      <alignment horizontal="right" vertical="center"/>
      <protection locked="0"/>
    </xf>
    <xf numFmtId="183" fontId="146" fillId="0" borderId="167" xfId="9251" applyNumberFormat="1" applyFont="1" applyBorder="1" applyAlignment="1">
      <alignment horizontal="center"/>
    </xf>
    <xf numFmtId="43" fontId="146" fillId="0" borderId="167" xfId="9251" applyFont="1" applyBorder="1" applyAlignment="1">
      <alignment horizontal="right" vertical="center" indent="1"/>
    </xf>
    <xf numFmtId="187" fontId="146" fillId="3" borderId="168" xfId="9251" applyNumberFormat="1" applyFont="1" applyFill="1" applyBorder="1" applyAlignment="1">
      <alignment vertical="center"/>
    </xf>
    <xf numFmtId="183" fontId="146" fillId="0" borderId="23" xfId="9251" applyNumberFormat="1" applyFont="1" applyBorder="1" applyAlignment="1">
      <alignment horizontal="center"/>
    </xf>
    <xf numFmtId="43" fontId="146" fillId="0" borderId="44" xfId="9251" applyFont="1" applyBorder="1" applyAlignment="1">
      <alignment horizontal="right" vertical="center" indent="1"/>
    </xf>
    <xf numFmtId="183" fontId="147" fillId="0" borderId="28" xfId="9251" applyNumberFormat="1" applyFont="1" applyBorder="1" applyAlignment="1">
      <alignment horizontal="center" vertical="center"/>
    </xf>
    <xf numFmtId="43" fontId="148" fillId="0" borderId="17" xfId="9251" applyFont="1" applyBorder="1" applyAlignment="1">
      <alignment horizontal="right" vertical="center" indent="1"/>
    </xf>
    <xf numFmtId="187" fontId="148" fillId="2" borderId="2" xfId="0" applyNumberFormat="1" applyFont="1" applyFill="1" applyBorder="1"/>
    <xf numFmtId="43" fontId="146" fillId="3" borderId="48" xfId="0" applyNumberFormat="1" applyFont="1" applyFill="1" applyBorder="1" applyAlignment="1">
      <alignment wrapText="1"/>
    </xf>
    <xf numFmtId="0" fontId="146" fillId="3" borderId="48" xfId="0" applyFont="1" applyFill="1" applyBorder="1" applyAlignment="1">
      <alignment wrapText="1"/>
    </xf>
    <xf numFmtId="187" fontId="146" fillId="2" borderId="5" xfId="0" applyNumberFormat="1" applyFont="1" applyFill="1" applyBorder="1" applyAlignment="1">
      <alignment horizontal="right" vertical="center" wrapText="1"/>
    </xf>
    <xf numFmtId="187" fontId="148" fillId="0" borderId="18" xfId="9251" applyNumberFormat="1" applyFont="1" applyBorder="1" applyAlignment="1">
      <alignment horizontal="right" vertical="center"/>
    </xf>
    <xf numFmtId="169" fontId="146" fillId="2" borderId="6" xfId="9251" applyNumberFormat="1" applyFont="1" applyFill="1" applyBorder="1" applyAlignment="1">
      <alignment horizontal="right" vertical="center"/>
    </xf>
    <xf numFmtId="187" fontId="146" fillId="6" borderId="6" xfId="9251" applyNumberFormat="1" applyFont="1" applyFill="1" applyBorder="1" applyAlignment="1">
      <alignment horizontal="right" vertical="center" wrapText="1"/>
    </xf>
    <xf numFmtId="169" fontId="146" fillId="2" borderId="6" xfId="9251" applyNumberFormat="1" applyFont="1" applyFill="1" applyBorder="1" applyAlignment="1">
      <alignment vertical="center"/>
    </xf>
    <xf numFmtId="169" fontId="146" fillId="2" borderId="5" xfId="9251" applyNumberFormat="1" applyFont="1" applyFill="1" applyBorder="1" applyAlignment="1">
      <alignment horizontal="right" vertical="center"/>
    </xf>
    <xf numFmtId="187" fontId="146" fillId="6" borderId="5" xfId="9251" applyNumberFormat="1" applyFont="1" applyFill="1" applyBorder="1" applyAlignment="1">
      <alignment horizontal="right" vertical="center" wrapText="1"/>
    </xf>
    <xf numFmtId="169" fontId="146" fillId="2" borderId="5" xfId="9251" applyNumberFormat="1" applyFont="1" applyFill="1" applyBorder="1" applyAlignment="1">
      <alignment vertical="center"/>
    </xf>
    <xf numFmtId="169" fontId="146" fillId="2" borderId="169" xfId="9251" applyNumberFormat="1" applyFont="1" applyFill="1" applyBorder="1" applyAlignment="1">
      <alignment horizontal="right" vertical="center"/>
    </xf>
    <xf numFmtId="169" fontId="146" fillId="2" borderId="169" xfId="9251" applyNumberFormat="1" applyFont="1" applyFill="1" applyBorder="1" applyAlignment="1">
      <alignment vertical="center"/>
    </xf>
    <xf numFmtId="41" fontId="148" fillId="2" borderId="78" xfId="9251" applyNumberFormat="1" applyFont="1" applyFill="1" applyBorder="1" applyAlignment="1">
      <alignment vertical="center" wrapText="1"/>
    </xf>
    <xf numFmtId="187" fontId="148" fillId="2" borderId="2" xfId="9251" applyNumberFormat="1" applyFont="1" applyFill="1" applyBorder="1" applyAlignment="1">
      <alignment vertical="center" wrapText="1"/>
    </xf>
    <xf numFmtId="181" fontId="146" fillId="2" borderId="50" xfId="9251" applyNumberFormat="1" applyFont="1" applyFill="1" applyBorder="1" applyAlignment="1" applyProtection="1">
      <alignment vertical="center"/>
      <protection locked="0"/>
    </xf>
    <xf numFmtId="181" fontId="146" fillId="2" borderId="5" xfId="9251" applyNumberFormat="1" applyFont="1" applyFill="1" applyBorder="1" applyAlignment="1" applyProtection="1">
      <alignment vertical="center"/>
      <protection locked="0"/>
    </xf>
    <xf numFmtId="181" fontId="146" fillId="2" borderId="5" xfId="9251" applyNumberFormat="1" applyFont="1" applyFill="1" applyBorder="1" applyAlignment="1" applyProtection="1">
      <alignment horizontal="right" vertical="center"/>
      <protection locked="0"/>
    </xf>
    <xf numFmtId="181" fontId="146" fillId="2" borderId="76" xfId="9251" applyNumberFormat="1" applyFont="1" applyFill="1" applyBorder="1" applyAlignment="1" applyProtection="1">
      <alignment vertical="center"/>
      <protection locked="0"/>
    </xf>
    <xf numFmtId="181" fontId="148" fillId="2" borderId="2" xfId="9251" applyNumberFormat="1" applyFont="1" applyFill="1" applyBorder="1" applyAlignment="1">
      <alignment vertical="center"/>
    </xf>
    <xf numFmtId="0" fontId="149" fillId="3" borderId="170" xfId="0" applyFont="1" applyFill="1" applyBorder="1" applyAlignment="1">
      <alignment wrapText="1"/>
    </xf>
    <xf numFmtId="0" fontId="149" fillId="3" borderId="171" xfId="0" applyFont="1" applyFill="1" applyBorder="1" applyAlignment="1">
      <alignment wrapText="1"/>
    </xf>
    <xf numFmtId="3" fontId="149" fillId="3" borderId="48" xfId="0" applyNumberFormat="1" applyFont="1" applyFill="1" applyBorder="1" applyAlignment="1">
      <alignment wrapText="1"/>
    </xf>
    <xf numFmtId="3" fontId="149" fillId="3" borderId="171" xfId="0" applyNumberFormat="1" applyFont="1" applyFill="1" applyBorder="1" applyAlignment="1">
      <alignment wrapText="1"/>
    </xf>
    <xf numFmtId="0" fontId="149" fillId="3" borderId="48" xfId="0" applyFont="1" applyFill="1" applyBorder="1" applyAlignment="1">
      <alignment wrapText="1"/>
    </xf>
    <xf numFmtId="3" fontId="149" fillId="3" borderId="170" xfId="0" applyNumberFormat="1" applyFont="1" applyFill="1" applyBorder="1" applyAlignment="1">
      <alignment wrapText="1"/>
    </xf>
    <xf numFmtId="0" fontId="142" fillId="3" borderId="171" xfId="0" applyFont="1" applyFill="1" applyBorder="1" applyAlignment="1">
      <alignment wrapText="1"/>
    </xf>
    <xf numFmtId="0" fontId="142" fillId="3" borderId="48" xfId="0" applyFont="1" applyFill="1" applyBorder="1" applyAlignment="1">
      <alignment wrapText="1"/>
    </xf>
    <xf numFmtId="0" fontId="142" fillId="3" borderId="170" xfId="0" applyFont="1" applyFill="1" applyBorder="1" applyAlignment="1">
      <alignment wrapText="1"/>
    </xf>
    <xf numFmtId="3" fontId="142" fillId="3" borderId="48" xfId="0" applyNumberFormat="1" applyFont="1" applyFill="1" applyBorder="1" applyAlignment="1">
      <alignment wrapText="1"/>
    </xf>
    <xf numFmtId="3" fontId="142" fillId="3" borderId="171" xfId="0" applyNumberFormat="1" applyFont="1" applyFill="1" applyBorder="1" applyAlignment="1">
      <alignment wrapText="1"/>
    </xf>
    <xf numFmtId="3" fontId="142" fillId="3" borderId="170" xfId="0" applyNumberFormat="1" applyFont="1" applyFill="1" applyBorder="1" applyAlignment="1">
      <alignment wrapText="1"/>
    </xf>
    <xf numFmtId="0" fontId="142" fillId="3" borderId="48" xfId="0" applyFont="1" applyFill="1" applyBorder="1"/>
    <xf numFmtId="0" fontId="142" fillId="3" borderId="171" xfId="0" applyFont="1" applyFill="1" applyBorder="1"/>
    <xf numFmtId="3" fontId="142" fillId="3" borderId="48" xfId="0" applyNumberFormat="1" applyFont="1" applyFill="1" applyBorder="1"/>
    <xf numFmtId="3" fontId="142" fillId="3" borderId="171" xfId="0" applyNumberFormat="1" applyFont="1" applyFill="1" applyBorder="1"/>
    <xf numFmtId="0" fontId="142" fillId="3" borderId="172" xfId="0" applyFont="1" applyFill="1" applyBorder="1" applyAlignment="1">
      <alignment wrapText="1"/>
    </xf>
    <xf numFmtId="0" fontId="142" fillId="3" borderId="173" xfId="0" applyFont="1" applyFill="1" applyBorder="1" applyAlignment="1">
      <alignment wrapText="1"/>
    </xf>
    <xf numFmtId="0" fontId="142" fillId="3" borderId="0" xfId="0" applyFont="1" applyFill="1" applyAlignment="1">
      <alignment wrapText="1"/>
    </xf>
    <xf numFmtId="0" fontId="142" fillId="3" borderId="173" xfId="0" applyFont="1" applyFill="1" applyBorder="1"/>
    <xf numFmtId="0" fontId="149" fillId="3" borderId="173" xfId="0" applyFont="1" applyFill="1" applyBorder="1" applyAlignment="1">
      <alignment wrapText="1"/>
    </xf>
    <xf numFmtId="0" fontId="149" fillId="3" borderId="0" xfId="0" applyFont="1" applyFill="1" applyAlignment="1">
      <alignment wrapText="1"/>
    </xf>
    <xf numFmtId="3" fontId="150" fillId="3" borderId="174" xfId="0" applyNumberFormat="1" applyFont="1" applyFill="1" applyBorder="1" applyAlignment="1">
      <alignment wrapText="1"/>
    </xf>
    <xf numFmtId="3" fontId="150" fillId="3" borderId="175" xfId="0" applyNumberFormat="1" applyFont="1" applyFill="1" applyBorder="1" applyAlignment="1">
      <alignment wrapText="1"/>
    </xf>
    <xf numFmtId="3" fontId="150" fillId="3" borderId="176" xfId="0" applyNumberFormat="1" applyFont="1" applyFill="1" applyBorder="1" applyAlignment="1">
      <alignment wrapText="1"/>
    </xf>
    <xf numFmtId="0" fontId="150" fillId="3" borderId="176" xfId="0" applyFont="1" applyFill="1" applyBorder="1" applyAlignment="1">
      <alignment wrapText="1"/>
    </xf>
    <xf numFmtId="0" fontId="150" fillId="3" borderId="175" xfId="0" applyFont="1" applyFill="1" applyBorder="1" applyAlignment="1">
      <alignment wrapText="1"/>
    </xf>
    <xf numFmtId="3" fontId="142" fillId="3" borderId="177" xfId="0" applyNumberFormat="1" applyFont="1" applyFill="1" applyBorder="1"/>
    <xf numFmtId="0" fontId="142" fillId="3" borderId="170" xfId="0" applyFont="1" applyFill="1" applyBorder="1"/>
    <xf numFmtId="0" fontId="151" fillId="3" borderId="48" xfId="0" applyFont="1" applyFill="1" applyBorder="1"/>
    <xf numFmtId="0" fontId="151" fillId="3" borderId="171" xfId="0" applyFont="1" applyFill="1" applyBorder="1"/>
    <xf numFmtId="3" fontId="142" fillId="3" borderId="173" xfId="0" applyNumberFormat="1" applyFont="1" applyFill="1" applyBorder="1"/>
    <xf numFmtId="3" fontId="142" fillId="3" borderId="0" xfId="0" applyNumberFormat="1" applyFont="1" applyFill="1" applyAlignment="1">
      <alignment wrapText="1"/>
    </xf>
    <xf numFmtId="181" fontId="32" fillId="6" borderId="0" xfId="1" applyNumberFormat="1" applyFont="1" applyFill="1" applyBorder="1" applyAlignment="1">
      <alignment horizontal="left" vertical="center" wrapText="1"/>
    </xf>
    <xf numFmtId="0" fontId="151" fillId="3" borderId="0" xfId="0" applyFont="1" applyFill="1"/>
    <xf numFmtId="0" fontId="142" fillId="3" borderId="0" xfId="0" applyFont="1" applyFill="1"/>
    <xf numFmtId="169" fontId="152" fillId="2" borderId="178" xfId="3" applyNumberFormat="1" applyFont="1" applyFill="1" applyBorder="1" applyAlignment="1">
      <alignment horizontal="right" vertical="center"/>
    </xf>
    <xf numFmtId="169" fontId="152" fillId="2" borderId="179" xfId="3" applyNumberFormat="1" applyFont="1" applyFill="1" applyBorder="1" applyAlignment="1">
      <alignment horizontal="right" vertical="center"/>
    </xf>
    <xf numFmtId="170" fontId="152" fillId="2" borderId="180" xfId="3" applyNumberFormat="1" applyFont="1" applyFill="1" applyBorder="1" applyAlignment="1">
      <alignment vertical="center"/>
    </xf>
    <xf numFmtId="170" fontId="152" fillId="2" borderId="179" xfId="3" applyNumberFormat="1" applyFont="1" applyFill="1" applyBorder="1" applyAlignment="1">
      <alignment vertical="center"/>
    </xf>
    <xf numFmtId="170" fontId="146" fillId="2" borderId="21" xfId="3" applyNumberFormat="1" applyFont="1" applyFill="1" applyBorder="1" applyAlignment="1">
      <alignment horizontal="right" vertical="center"/>
    </xf>
    <xf numFmtId="169" fontId="146" fillId="2" borderId="21" xfId="3" applyNumberFormat="1" applyFont="1" applyFill="1" applyBorder="1" applyAlignment="1">
      <alignment horizontal="right" vertical="center"/>
    </xf>
    <xf numFmtId="170" fontId="146" fillId="2" borderId="19" xfId="3" applyNumberFormat="1" applyFont="1" applyFill="1" applyBorder="1" applyAlignment="1">
      <alignment horizontal="right" vertical="center"/>
    </xf>
    <xf numFmtId="169" fontId="146" fillId="2" borderId="19" xfId="3" applyNumberFormat="1" applyFont="1" applyFill="1" applyBorder="1" applyAlignment="1">
      <alignment horizontal="right" vertical="center"/>
    </xf>
    <xf numFmtId="41" fontId="146" fillId="2" borderId="19" xfId="3" applyNumberFormat="1" applyFont="1" applyFill="1" applyBorder="1" applyAlignment="1">
      <alignment horizontal="right" vertical="center"/>
    </xf>
    <xf numFmtId="170" fontId="146" fillId="2" borderId="23" xfId="3" applyNumberFormat="1" applyFont="1" applyFill="1" applyBorder="1" applyAlignment="1">
      <alignment horizontal="right" vertical="center"/>
    </xf>
    <xf numFmtId="169" fontId="146" fillId="2" borderId="23" xfId="3" applyNumberFormat="1" applyFont="1" applyFill="1" applyBorder="1" applyAlignment="1">
      <alignment horizontal="right" vertical="center"/>
    </xf>
    <xf numFmtId="41" fontId="146" fillId="2" borderId="23" xfId="3" applyNumberFormat="1" applyFont="1" applyFill="1" applyBorder="1" applyAlignment="1">
      <alignment horizontal="right" vertical="center"/>
    </xf>
    <xf numFmtId="170" fontId="146" fillId="2" borderId="16" xfId="3" applyNumberFormat="1" applyFont="1" applyFill="1" applyBorder="1" applyAlignment="1">
      <alignment horizontal="right" vertical="center"/>
    </xf>
    <xf numFmtId="41" fontId="146" fillId="2" borderId="21" xfId="3" applyNumberFormat="1" applyFont="1" applyFill="1" applyBorder="1" applyAlignment="1">
      <alignment horizontal="right" vertical="center"/>
    </xf>
    <xf numFmtId="169" fontId="146" fillId="2" borderId="26" xfId="3" applyNumberFormat="1" applyFont="1" applyFill="1" applyBorder="1" applyAlignment="1">
      <alignment horizontal="right" vertical="center"/>
    </xf>
    <xf numFmtId="170" fontId="146" fillId="2" borderId="26" xfId="3" applyNumberFormat="1" applyFont="1" applyFill="1" applyBorder="1" applyAlignment="1">
      <alignment horizontal="right" vertical="center"/>
    </xf>
    <xf numFmtId="170" fontId="147" fillId="2" borderId="30" xfId="3" applyNumberFormat="1" applyFont="1" applyFill="1" applyBorder="1" applyAlignment="1">
      <alignment horizontal="right" vertical="center"/>
    </xf>
    <xf numFmtId="170" fontId="147" fillId="2" borderId="99" xfId="3" applyNumberFormat="1" applyFont="1" applyFill="1" applyBorder="1" applyAlignment="1">
      <alignment horizontal="right" vertical="center"/>
    </xf>
    <xf numFmtId="169" fontId="147" fillId="2" borderId="28" xfId="3" applyNumberFormat="1" applyFont="1" applyFill="1" applyBorder="1" applyAlignment="1">
      <alignment horizontal="right" vertical="center"/>
    </xf>
    <xf numFmtId="169" fontId="149" fillId="8" borderId="181" xfId="0" applyNumberFormat="1" applyFont="1" applyFill="1" applyBorder="1"/>
    <xf numFmtId="170" fontId="149" fillId="8" borderId="143" xfId="0" applyNumberFormat="1" applyFont="1" applyFill="1" applyBorder="1"/>
    <xf numFmtId="169" fontId="149" fillId="8" borderId="0" xfId="0" applyNumberFormat="1" applyFont="1" applyFill="1"/>
    <xf numFmtId="170" fontId="148" fillId="8" borderId="0" xfId="0" applyNumberFormat="1" applyFont="1" applyFill="1"/>
    <xf numFmtId="170" fontId="153" fillId="2" borderId="4" xfId="3" applyNumberFormat="1" applyFont="1" applyFill="1" applyBorder="1" applyAlignment="1">
      <alignment vertical="center"/>
    </xf>
    <xf numFmtId="169" fontId="153" fillId="2" borderId="4" xfId="3" applyNumberFormat="1" applyFont="1" applyFill="1" applyBorder="1" applyAlignment="1">
      <alignment horizontal="right" vertical="center"/>
    </xf>
    <xf numFmtId="170" fontId="153" fillId="2" borderId="5" xfId="3" applyNumberFormat="1" applyFont="1" applyFill="1" applyBorder="1" applyAlignment="1">
      <alignment vertical="center"/>
    </xf>
    <xf numFmtId="169" fontId="153" fillId="2" borderId="5" xfId="3" applyNumberFormat="1" applyFont="1" applyFill="1" applyBorder="1" applyAlignment="1">
      <alignment horizontal="right" vertical="center"/>
    </xf>
    <xf numFmtId="170" fontId="153" fillId="2" borderId="5" xfId="3" applyNumberFormat="1" applyFont="1" applyFill="1" applyBorder="1" applyAlignment="1">
      <alignment horizontal="right" vertical="center"/>
    </xf>
    <xf numFmtId="169" fontId="154" fillId="2" borderId="5" xfId="3" applyNumberFormat="1" applyFont="1" applyFill="1" applyBorder="1" applyAlignment="1">
      <alignment vertical="center"/>
    </xf>
    <xf numFmtId="170" fontId="154" fillId="2" borderId="5" xfId="3" applyNumberFormat="1" applyFont="1" applyFill="1" applyBorder="1" applyAlignment="1">
      <alignment horizontal="right" vertical="center"/>
    </xf>
    <xf numFmtId="170" fontId="154" fillId="2" borderId="76" xfId="3" applyNumberFormat="1" applyFont="1" applyFill="1" applyBorder="1" applyAlignment="1">
      <alignment horizontal="right" vertical="center"/>
    </xf>
    <xf numFmtId="169" fontId="154" fillId="2" borderId="76" xfId="3" applyNumberFormat="1" applyFont="1" applyFill="1" applyBorder="1" applyAlignment="1">
      <alignment vertical="center"/>
    </xf>
    <xf numFmtId="170" fontId="153" fillId="2" borderId="4" xfId="3" applyNumberFormat="1" applyFont="1" applyFill="1" applyBorder="1" applyAlignment="1">
      <alignment horizontal="right" vertical="center"/>
    </xf>
    <xf numFmtId="169" fontId="153" fillId="2" borderId="76" xfId="3" applyNumberFormat="1" applyFont="1" applyFill="1" applyBorder="1" applyAlignment="1">
      <alignment horizontal="right" vertical="center"/>
    </xf>
    <xf numFmtId="170" fontId="153" fillId="2" borderId="76" xfId="3" applyNumberFormat="1" applyFont="1" applyFill="1" applyBorder="1" applyAlignment="1">
      <alignment horizontal="right" vertical="center" wrapText="1"/>
    </xf>
    <xf numFmtId="170" fontId="148" fillId="2" borderId="2" xfId="3" applyNumberFormat="1" applyFont="1" applyFill="1" applyBorder="1" applyAlignment="1">
      <alignment horizontal="right" vertical="center"/>
    </xf>
    <xf numFmtId="169" fontId="148" fillId="2" borderId="2" xfId="3" applyNumberFormat="1" applyFont="1" applyFill="1" applyBorder="1" applyAlignment="1">
      <alignment horizontal="right" vertical="center"/>
    </xf>
    <xf numFmtId="169" fontId="152" fillId="2" borderId="3" xfId="3" applyNumberFormat="1" applyFont="1" applyFill="1" applyBorder="1" applyAlignment="1">
      <alignment horizontal="right" vertical="center"/>
    </xf>
    <xf numFmtId="170" fontId="152" fillId="2" borderId="3" xfId="3" applyNumberFormat="1" applyFont="1" applyFill="1" applyBorder="1" applyAlignment="1">
      <alignment vertical="center"/>
    </xf>
    <xf numFmtId="0" fontId="25" fillId="2" borderId="1" xfId="0" applyFont="1" applyFill="1" applyBorder="1" applyAlignment="1" applyProtection="1">
      <alignment horizontal="center" vertical="center"/>
      <protection hidden="1"/>
    </xf>
    <xf numFmtId="0" fontId="25" fillId="2" borderId="3" xfId="0" applyFont="1" applyFill="1" applyBorder="1" applyAlignment="1" applyProtection="1">
      <alignment horizontal="center" vertical="center"/>
      <protection hidden="1"/>
    </xf>
    <xf numFmtId="0" fontId="25" fillId="2" borderId="1"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vertical="center" wrapText="1"/>
      <protection locked="0"/>
    </xf>
    <xf numFmtId="38" fontId="25" fillId="0" borderId="29" xfId="0" applyNumberFormat="1" applyFont="1" applyBorder="1" applyAlignment="1">
      <alignment horizontal="center" vertical="center"/>
    </xf>
    <xf numFmtId="38" fontId="25" fillId="0" borderId="55" xfId="0" applyNumberFormat="1" applyFont="1" applyBorder="1" applyAlignment="1">
      <alignment horizontal="center" vertical="center"/>
    </xf>
    <xf numFmtId="0" fontId="11" fillId="0" borderId="0" xfId="6" applyFont="1" applyAlignment="1">
      <alignment horizontal="right" vertical="center"/>
    </xf>
    <xf numFmtId="0" fontId="23" fillId="0" borderId="77" xfId="6" applyFont="1" applyBorder="1" applyAlignment="1">
      <alignment horizontal="center"/>
    </xf>
    <xf numFmtId="0" fontId="28" fillId="0" borderId="57" xfId="0" applyFont="1" applyBorder="1" applyAlignment="1">
      <alignment horizontal="left" vertical="top" wrapText="1"/>
    </xf>
    <xf numFmtId="0" fontId="25" fillId="2" borderId="2" xfId="0" applyFont="1" applyFill="1" applyBorder="1" applyAlignment="1">
      <alignment horizontal="center" vertical="center" wrapText="1"/>
    </xf>
    <xf numFmtId="38" fontId="25" fillId="2" borderId="2" xfId="6" applyNumberFormat="1" applyFont="1" applyFill="1" applyBorder="1" applyAlignment="1">
      <alignment horizontal="left" vertical="center"/>
    </xf>
    <xf numFmtId="173" fontId="10" fillId="0" borderId="47" xfId="5" applyNumberFormat="1" applyFont="1" applyBorder="1" applyAlignment="1">
      <alignment horizontal="center" vertical="center"/>
    </xf>
    <xf numFmtId="173" fontId="10" fillId="0" borderId="23" xfId="5" applyNumberFormat="1" applyFont="1" applyBorder="1" applyAlignment="1">
      <alignment horizontal="center" vertical="center"/>
    </xf>
    <xf numFmtId="166" fontId="43" fillId="2" borderId="1" xfId="0" applyNumberFormat="1" applyFont="1" applyFill="1" applyBorder="1" applyAlignment="1">
      <alignment horizontal="center" vertical="center" wrapText="1"/>
    </xf>
    <xf numFmtId="166" fontId="43" fillId="2" borderId="3" xfId="0" applyNumberFormat="1" applyFont="1" applyFill="1" applyBorder="1" applyAlignment="1">
      <alignment horizontal="center" vertical="center" wrapText="1"/>
    </xf>
    <xf numFmtId="184" fontId="32" fillId="2" borderId="3" xfId="0" applyNumberFormat="1" applyFont="1" applyFill="1" applyBorder="1" applyAlignment="1">
      <alignment horizontal="right" vertical="center"/>
    </xf>
    <xf numFmtId="166" fontId="25" fillId="2" borderId="1" xfId="0" applyNumberFormat="1" applyFont="1" applyFill="1" applyBorder="1" applyAlignment="1">
      <alignment horizontal="center" vertical="center"/>
    </xf>
    <xf numFmtId="166" fontId="25" fillId="2" borderId="3" xfId="0" applyNumberFormat="1" applyFont="1" applyFill="1" applyBorder="1" applyAlignment="1">
      <alignment horizontal="center" vertical="center"/>
    </xf>
    <xf numFmtId="166" fontId="43" fillId="0" borderId="50" xfId="0" applyNumberFormat="1" applyFont="1" applyBorder="1" applyAlignment="1">
      <alignment horizontal="center" vertical="center" wrapText="1"/>
    </xf>
    <xf numFmtId="166" fontId="43" fillId="2" borderId="1" xfId="0" applyNumberFormat="1" applyFont="1" applyFill="1" applyBorder="1" applyAlignment="1">
      <alignment horizontal="center" vertical="center"/>
    </xf>
    <xf numFmtId="166" fontId="43" fillId="2" borderId="3" xfId="0" applyNumberFormat="1" applyFont="1" applyFill="1" applyBorder="1" applyAlignment="1">
      <alignment horizontal="center" vertical="center"/>
    </xf>
    <xf numFmtId="179" fontId="43" fillId="2" borderId="1" xfId="0" applyNumberFormat="1" applyFont="1" applyFill="1" applyBorder="1" applyAlignment="1">
      <alignment horizontal="center" vertical="center" wrapText="1"/>
    </xf>
    <xf numFmtId="179" fontId="43" fillId="2" borderId="3" xfId="0" applyNumberFormat="1" applyFont="1" applyFill="1" applyBorder="1" applyAlignment="1">
      <alignment horizontal="center" vertical="center" wrapText="1"/>
    </xf>
    <xf numFmtId="0" fontId="25" fillId="0" borderId="57" xfId="0" applyFont="1" applyBorder="1" applyAlignment="1">
      <alignment horizontal="center" vertical="center" wrapText="1"/>
    </xf>
    <xf numFmtId="0" fontId="25" fillId="0" borderId="3" xfId="0" applyFont="1" applyBorder="1" applyAlignment="1">
      <alignment horizontal="center" vertical="center" wrapText="1"/>
    </xf>
    <xf numFmtId="0" fontId="25" fillId="2" borderId="2" xfId="0" applyFont="1" applyFill="1" applyBorder="1" applyAlignment="1">
      <alignment horizontal="center" vertical="center"/>
    </xf>
    <xf numFmtId="0" fontId="25" fillId="2" borderId="109" xfId="0" applyFont="1" applyFill="1" applyBorder="1" applyAlignment="1">
      <alignment horizontal="center" vertical="center"/>
    </xf>
    <xf numFmtId="0" fontId="25" fillId="0" borderId="31" xfId="0" applyFont="1" applyBorder="1" applyAlignment="1">
      <alignment horizontal="center" vertical="center" wrapText="1"/>
    </xf>
    <xf numFmtId="0" fontId="31" fillId="0" borderId="2" xfId="0" applyFont="1" applyBorder="1" applyAlignment="1">
      <alignment horizontal="center" vertical="center" wrapText="1"/>
    </xf>
    <xf numFmtId="0" fontId="25" fillId="0" borderId="9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53" xfId="0" applyFont="1" applyBorder="1" applyAlignment="1">
      <alignment horizontal="center" vertical="center" wrapText="1"/>
    </xf>
    <xf numFmtId="0" fontId="48" fillId="0" borderId="0" xfId="0" applyFont="1" applyAlignment="1">
      <alignment horizontal="left" vertical="top" wrapText="1"/>
    </xf>
    <xf numFmtId="0" fontId="5" fillId="0" borderId="0" xfId="0" applyFont="1" applyAlignment="1">
      <alignment horizontal="left" vertical="top" wrapText="1" indent="8"/>
    </xf>
    <xf numFmtId="0" fontId="8" fillId="0" borderId="0" xfId="0" applyFont="1" applyAlignment="1">
      <alignment horizontal="left" vertical="top" wrapText="1" indent="8"/>
    </xf>
    <xf numFmtId="0" fontId="30" fillId="0" borderId="60" xfId="0" applyFont="1" applyBorder="1" applyAlignment="1">
      <alignment horizontal="center" vertical="center" wrapText="1"/>
    </xf>
    <xf numFmtId="0" fontId="30" fillId="0" borderId="62" xfId="0" applyFont="1" applyBorder="1" applyAlignment="1">
      <alignment horizontal="center" vertical="center" wrapText="1"/>
    </xf>
    <xf numFmtId="0" fontId="35" fillId="0" borderId="9" xfId="0" applyFont="1" applyBorder="1" applyAlignment="1">
      <alignment horizontal="left" vertical="center" wrapText="1"/>
    </xf>
    <xf numFmtId="17" fontId="30" fillId="0" borderId="93" xfId="0" quotePrefix="1" applyNumberFormat="1" applyFont="1" applyBorder="1" applyAlignment="1">
      <alignment horizontal="center" vertical="center"/>
    </xf>
    <xf numFmtId="17" fontId="30" fillId="0" borderId="94" xfId="0" quotePrefix="1" applyNumberFormat="1" applyFont="1" applyBorder="1" applyAlignment="1">
      <alignment horizontal="center" vertical="center"/>
    </xf>
    <xf numFmtId="175" fontId="25" fillId="2" borderId="95" xfId="5" applyNumberFormat="1" applyFont="1" applyFill="1" applyBorder="1" applyAlignment="1" applyProtection="1">
      <alignment horizontal="center" vertical="center" wrapText="1"/>
      <protection locked="0"/>
    </xf>
    <xf numFmtId="175" fontId="25" fillId="2" borderId="96" xfId="5" applyNumberFormat="1" applyFont="1" applyFill="1" applyBorder="1" applyAlignment="1" applyProtection="1">
      <alignment horizontal="center" vertical="center" wrapText="1"/>
      <protection locked="0"/>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190" fontId="5" fillId="2" borderId="38" xfId="1" applyNumberFormat="1" applyFont="1" applyFill="1" applyBorder="1" applyAlignment="1">
      <alignment horizontal="center" vertical="center"/>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0" fontId="31" fillId="3" borderId="79" xfId="0" applyFont="1" applyFill="1" applyBorder="1" applyAlignment="1">
      <alignment horizontal="center" vertical="center" wrapText="1"/>
    </xf>
    <xf numFmtId="0" fontId="31" fillId="3" borderId="85" xfId="0" applyFont="1" applyFill="1" applyBorder="1" applyAlignment="1">
      <alignment horizontal="center" vertical="center" wrapText="1"/>
    </xf>
    <xf numFmtId="0" fontId="31" fillId="3" borderId="86" xfId="0" applyFont="1" applyFill="1" applyBorder="1" applyAlignment="1">
      <alignment horizontal="center" vertical="center" wrapText="1"/>
    </xf>
    <xf numFmtId="0" fontId="62" fillId="2" borderId="0" xfId="0" applyFont="1" applyFill="1" applyAlignment="1">
      <alignment horizontal="center" vertical="center" wrapText="1"/>
    </xf>
    <xf numFmtId="0" fontId="62" fillId="2" borderId="1" xfId="0" applyFont="1" applyFill="1" applyBorder="1" applyAlignment="1">
      <alignment horizontal="center" vertical="center" wrapText="1"/>
    </xf>
    <xf numFmtId="0" fontId="62" fillId="2" borderId="3" xfId="0" applyFont="1" applyFill="1" applyBorder="1" applyAlignment="1">
      <alignment horizontal="center" vertical="center" wrapText="1"/>
    </xf>
    <xf numFmtId="0" fontId="55" fillId="2" borderId="71" xfId="0" applyFont="1" applyFill="1" applyBorder="1" applyAlignment="1">
      <alignment horizontal="center" vertical="center" wrapText="1"/>
    </xf>
    <xf numFmtId="0" fontId="55" fillId="2" borderId="90" xfId="0" applyFont="1" applyFill="1" applyBorder="1" applyAlignment="1">
      <alignment horizontal="center" vertical="center" wrapText="1"/>
    </xf>
    <xf numFmtId="0" fontId="55" fillId="0" borderId="71" xfId="0" applyFont="1" applyBorder="1" applyAlignment="1">
      <alignment horizontal="center" wrapText="1"/>
    </xf>
    <xf numFmtId="0" fontId="55" fillId="0" borderId="71" xfId="0" applyFont="1" applyBorder="1" applyAlignment="1">
      <alignment horizontal="center" vertical="center" wrapText="1"/>
    </xf>
    <xf numFmtId="189" fontId="25" fillId="4" borderId="57" xfId="1" applyNumberFormat="1" applyFont="1" applyFill="1" applyBorder="1" applyAlignment="1">
      <alignment horizontal="center" vertical="center"/>
    </xf>
    <xf numFmtId="189" fontId="25" fillId="4" borderId="31" xfId="1" applyNumberFormat="1" applyFont="1" applyFill="1" applyBorder="1" applyAlignment="1">
      <alignment horizontal="center" vertical="center"/>
    </xf>
    <xf numFmtId="185" fontId="25" fillId="0" borderId="57" xfId="1" applyNumberFormat="1" applyFont="1" applyFill="1" applyBorder="1" applyAlignment="1">
      <alignment horizontal="center" vertical="center"/>
    </xf>
    <xf numFmtId="185" fontId="25" fillId="0" borderId="31" xfId="1" applyNumberFormat="1" applyFont="1" applyFill="1" applyBorder="1" applyAlignment="1">
      <alignment horizontal="center" vertical="center"/>
    </xf>
    <xf numFmtId="0" fontId="55" fillId="4" borderId="71" xfId="0" applyFont="1" applyFill="1" applyBorder="1" applyAlignment="1">
      <alignment horizontal="center" vertical="center" wrapText="1"/>
    </xf>
    <xf numFmtId="185" fontId="28" fillId="0" borderId="90" xfId="1" applyNumberFormat="1" applyFont="1" applyFill="1" applyBorder="1" applyAlignment="1">
      <alignment horizontal="center" vertical="center"/>
    </xf>
    <xf numFmtId="185" fontId="28" fillId="0" borderId="0" xfId="1" applyNumberFormat="1" applyFont="1" applyFill="1" applyBorder="1" applyAlignment="1">
      <alignment horizontal="center" vertical="center"/>
    </xf>
    <xf numFmtId="0" fontId="55" fillId="4" borderId="90" xfId="0" applyFont="1" applyFill="1" applyBorder="1" applyAlignment="1">
      <alignment horizontal="center" vertical="center" wrapText="1"/>
    </xf>
    <xf numFmtId="185" fontId="28" fillId="0" borderId="92" xfId="1" applyNumberFormat="1" applyFont="1" applyFill="1" applyBorder="1" applyAlignment="1">
      <alignment horizontal="center" vertical="center"/>
    </xf>
    <xf numFmtId="190" fontId="5" fillId="2" borderId="149" xfId="0" applyNumberFormat="1" applyFont="1" applyFill="1" applyBorder="1" applyAlignment="1">
      <alignment horizontal="right" vertical="center"/>
    </xf>
    <xf numFmtId="0" fontId="12" fillId="2" borderId="2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32" fillId="2" borderId="0" xfId="0" applyFont="1" applyFill="1" applyAlignment="1">
      <alignment horizontal="left" vertical="center" wrapText="1"/>
    </xf>
    <xf numFmtId="0" fontId="35" fillId="2" borderId="0" xfId="0" applyFont="1" applyFill="1" applyAlignment="1">
      <alignment horizontal="left" vertical="center" wrapText="1"/>
    </xf>
    <xf numFmtId="196" fontId="31" fillId="0" borderId="27" xfId="0" applyNumberFormat="1" applyFont="1" applyBorder="1" applyAlignment="1">
      <alignment horizontal="center" vertical="center" wrapText="1"/>
    </xf>
    <xf numFmtId="196" fontId="31" fillId="0" borderId="12" xfId="0" applyNumberFormat="1" applyFont="1" applyBorder="1" applyAlignment="1">
      <alignment horizontal="center" vertical="center"/>
    </xf>
    <xf numFmtId="0" fontId="35" fillId="0" borderId="29" xfId="0" applyFont="1" applyBorder="1" applyAlignment="1">
      <alignment horizontal="left" wrapText="1"/>
    </xf>
    <xf numFmtId="0" fontId="35" fillId="0" borderId="24" xfId="0" applyFont="1" applyBorder="1" applyAlignment="1">
      <alignment horizontal="left" wrapText="1"/>
    </xf>
    <xf numFmtId="0" fontId="35" fillId="0" borderId="27" xfId="0" applyFont="1" applyBorder="1" applyAlignment="1">
      <alignment horizontal="left" wrapText="1"/>
    </xf>
    <xf numFmtId="0" fontId="31" fillId="0" borderId="29" xfId="0" applyFont="1" applyBorder="1" applyAlignment="1">
      <alignment horizontal="left" vertical="center"/>
    </xf>
    <xf numFmtId="0" fontId="31" fillId="0" borderId="10" xfId="0" applyFont="1" applyBorder="1" applyAlignment="1">
      <alignment horizontal="left" vertical="center"/>
    </xf>
    <xf numFmtId="0" fontId="31" fillId="0" borderId="24"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4" xfId="0" applyFont="1" applyBorder="1" applyAlignment="1">
      <alignment horizontal="center" vertical="center"/>
    </xf>
    <xf numFmtId="0" fontId="31" fillId="0" borderId="11" xfId="0" applyFont="1" applyBorder="1" applyAlignment="1">
      <alignment horizontal="center" vertical="center"/>
    </xf>
    <xf numFmtId="0" fontId="31" fillId="0" borderId="17" xfId="0" applyFont="1" applyBorder="1" applyAlignment="1">
      <alignment horizontal="center" vertical="center"/>
    </xf>
    <xf numFmtId="0" fontId="35" fillId="2" borderId="0" xfId="0" applyFont="1" applyFill="1" applyAlignment="1">
      <alignment horizontal="left" vertical="top"/>
    </xf>
    <xf numFmtId="0" fontId="41" fillId="0" borderId="0" xfId="0" applyFont="1" applyAlignment="1">
      <alignment horizontal="left" vertical="top"/>
    </xf>
    <xf numFmtId="0" fontId="41" fillId="0" borderId="47" xfId="0" applyFont="1" applyBorder="1" applyAlignment="1">
      <alignment horizontal="left" vertical="top"/>
    </xf>
    <xf numFmtId="0" fontId="35" fillId="2" borderId="0" xfId="0" applyFont="1" applyFill="1" applyAlignment="1">
      <alignment horizontal="left" vertical="top" wrapText="1"/>
    </xf>
    <xf numFmtId="0" fontId="41" fillId="0" borderId="47" xfId="0" applyFont="1" applyBorder="1" applyAlignment="1">
      <alignment horizontal="left" vertical="top" wrapText="1"/>
    </xf>
    <xf numFmtId="3" fontId="141" fillId="8" borderId="57" xfId="0" applyNumberFormat="1" applyFont="1" applyFill="1" applyBorder="1" applyAlignment="1">
      <alignment horizontal="center" vertical="center"/>
    </xf>
    <xf numFmtId="3" fontId="141" fillId="8" borderId="0" xfId="0" applyNumberFormat="1" applyFont="1" applyFill="1" applyAlignment="1">
      <alignment horizontal="center" vertical="center"/>
    </xf>
    <xf numFmtId="3" fontId="141" fillId="8" borderId="31" xfId="0" applyNumberFormat="1" applyFont="1" applyFill="1" applyBorder="1" applyAlignment="1">
      <alignment horizontal="center" vertical="center"/>
    </xf>
    <xf numFmtId="0" fontId="141" fillId="8" borderId="57" xfId="0" applyFont="1" applyFill="1" applyBorder="1" applyAlignment="1">
      <alignment horizontal="center" vertical="center"/>
    </xf>
    <xf numFmtId="0" fontId="141" fillId="8" borderId="0" xfId="0" applyFont="1" applyFill="1" applyAlignment="1">
      <alignment horizontal="center" vertical="center"/>
    </xf>
    <xf numFmtId="0" fontId="141" fillId="8" borderId="3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52" xfId="0" applyFont="1" applyFill="1" applyBorder="1" applyAlignment="1">
      <alignment horizontal="center" vertical="center" wrapText="1"/>
    </xf>
    <xf numFmtId="0" fontId="35" fillId="4" borderId="88" xfId="0" applyFont="1" applyFill="1" applyBorder="1" applyAlignment="1">
      <alignment horizontal="left" vertical="top" wrapText="1"/>
    </xf>
    <xf numFmtId="0" fontId="35" fillId="4" borderId="89" xfId="0" applyFont="1" applyFill="1" applyBorder="1" applyAlignment="1">
      <alignment horizontal="left" vertical="top" wrapText="1"/>
    </xf>
    <xf numFmtId="0" fontId="35" fillId="2" borderId="97" xfId="0" applyFont="1" applyFill="1" applyBorder="1" applyAlignment="1">
      <alignment horizontal="left" vertical="top"/>
    </xf>
    <xf numFmtId="0" fontId="35" fillId="2" borderId="98" xfId="0" applyFont="1" applyFill="1" applyBorder="1" applyAlignment="1">
      <alignment horizontal="left" vertical="top"/>
    </xf>
    <xf numFmtId="169" fontId="149" fillId="2" borderId="4" xfId="0" applyNumberFormat="1" applyFont="1" applyFill="1" applyBorder="1" applyAlignment="1">
      <alignment wrapText="1"/>
    </xf>
    <xf numFmtId="180" fontId="149" fillId="2" borderId="4" xfId="12" applyNumberFormat="1" applyFont="1" applyFill="1" applyBorder="1" applyAlignment="1" applyProtection="1">
      <alignment horizontal="center" vertical="center"/>
      <protection hidden="1"/>
    </xf>
    <xf numFmtId="169" fontId="142" fillId="2" borderId="5" xfId="0" applyNumberFormat="1" applyFont="1" applyFill="1" applyBorder="1" applyAlignment="1">
      <alignment wrapText="1"/>
    </xf>
    <xf numFmtId="170" fontId="142" fillId="2" borderId="5" xfId="0" applyNumberFormat="1" applyFont="1" applyFill="1" applyBorder="1"/>
    <xf numFmtId="169" fontId="149" fillId="2" borderId="5" xfId="0" applyNumberFormat="1" applyFont="1" applyFill="1" applyBorder="1" applyAlignment="1">
      <alignment wrapText="1"/>
    </xf>
    <xf numFmtId="180" fontId="149" fillId="2" borderId="5" xfId="12" applyNumberFormat="1" applyFont="1" applyFill="1" applyBorder="1" applyAlignment="1" applyProtection="1">
      <alignment horizontal="center" vertical="center"/>
      <protection hidden="1"/>
    </xf>
    <xf numFmtId="170" fontId="149" fillId="2" borderId="5" xfId="0" applyNumberFormat="1" applyFont="1" applyFill="1" applyBorder="1"/>
    <xf numFmtId="169" fontId="142" fillId="0" borderId="169" xfId="0" applyNumberFormat="1" applyFont="1" applyBorder="1" applyAlignment="1">
      <alignment wrapText="1"/>
    </xf>
    <xf numFmtId="169" fontId="142" fillId="2" borderId="169" xfId="0" applyNumberFormat="1" applyFont="1" applyFill="1" applyBorder="1" applyAlignment="1">
      <alignment wrapText="1"/>
    </xf>
    <xf numFmtId="170" fontId="142" fillId="2" borderId="169" xfId="0" applyNumberFormat="1" applyFont="1" applyFill="1" applyBorder="1"/>
    <xf numFmtId="169" fontId="148" fillId="2" borderId="2" xfId="0" applyNumberFormat="1" applyFont="1" applyFill="1" applyBorder="1"/>
    <xf numFmtId="180" fontId="148" fillId="2" borderId="78" xfId="12" applyNumberFormat="1" applyFont="1" applyFill="1" applyBorder="1" applyAlignment="1" applyProtection="1">
      <alignment horizontal="center" vertical="center"/>
      <protection hidden="1"/>
    </xf>
    <xf numFmtId="181" fontId="149" fillId="2" borderId="154" xfId="9251" applyNumberFormat="1" applyFont="1" applyFill="1" applyBorder="1" applyAlignment="1" applyProtection="1">
      <alignment vertical="center"/>
      <protection hidden="1"/>
    </xf>
    <xf numFmtId="41" fontId="142" fillId="4" borderId="5" xfId="0" applyNumberFormat="1" applyFont="1" applyFill="1" applyBorder="1" applyAlignment="1">
      <alignment horizontal="left" vertical="center"/>
    </xf>
    <xf numFmtId="41" fontId="142" fillId="4" borderId="5" xfId="0" applyNumberFormat="1" applyFont="1" applyFill="1" applyBorder="1" applyAlignment="1">
      <alignment horizontal="left" vertical="center" wrapText="1"/>
    </xf>
    <xf numFmtId="41" fontId="149" fillId="4" borderId="5" xfId="0" applyNumberFormat="1" applyFont="1" applyFill="1" applyBorder="1" applyAlignment="1">
      <alignment horizontal="left" vertical="center" wrapText="1"/>
    </xf>
    <xf numFmtId="179" fontId="142" fillId="0" borderId="26" xfId="0" applyNumberFormat="1" applyFont="1" applyBorder="1" applyAlignment="1">
      <alignment horizontal="right" vertical="center"/>
    </xf>
    <xf numFmtId="179" fontId="155" fillId="2" borderId="2" xfId="0" applyNumberFormat="1" applyFont="1" applyFill="1" applyBorder="1" applyAlignment="1">
      <alignment vertical="center"/>
    </xf>
    <xf numFmtId="166" fontId="23" fillId="2" borderId="30" xfId="42" applyNumberFormat="1" applyFont="1" applyFill="1" applyBorder="1" applyAlignment="1">
      <alignment horizontal="center" vertical="center"/>
    </xf>
    <xf numFmtId="233" fontId="25" fillId="2" borderId="2" xfId="0" applyNumberFormat="1" applyFont="1" applyFill="1" applyBorder="1" applyAlignment="1">
      <alignment vertical="center"/>
    </xf>
    <xf numFmtId="166" fontId="23" fillId="2" borderId="2" xfId="42" applyNumberFormat="1" applyFont="1" applyFill="1" applyBorder="1" applyAlignment="1">
      <alignment horizontal="center" vertical="center"/>
    </xf>
    <xf numFmtId="166" fontId="25" fillId="2" borderId="2" xfId="42" applyNumberFormat="1" applyFont="1" applyFill="1" applyBorder="1" applyAlignment="1">
      <alignment horizontal="left" vertical="center" indent="1"/>
    </xf>
    <xf numFmtId="166" fontId="25" fillId="2" borderId="2" xfId="42" applyNumberFormat="1" applyFont="1" applyFill="1" applyBorder="1" applyAlignment="1">
      <alignment vertical="center"/>
    </xf>
    <xf numFmtId="166" fontId="40" fillId="2" borderId="5" xfId="42" applyNumberFormat="1" applyFont="1" applyFill="1" applyBorder="1" applyAlignment="1">
      <alignment horizontal="left" vertical="center" indent="1"/>
    </xf>
    <xf numFmtId="166" fontId="24" fillId="2" borderId="5" xfId="42" applyNumberFormat="1" applyFont="1" applyFill="1" applyBorder="1" applyAlignment="1">
      <alignment vertical="center"/>
    </xf>
    <xf numFmtId="166" fontId="24" fillId="2" borderId="5" xfId="42" applyNumberFormat="1" applyFont="1" applyFill="1" applyBorder="1" applyAlignment="1">
      <alignment horizontal="left" vertical="center" indent="1"/>
    </xf>
    <xf numFmtId="166" fontId="24" fillId="2" borderId="5" xfId="43" applyNumberFormat="1" applyFont="1" applyFill="1" applyBorder="1"/>
    <xf numFmtId="169" fontId="156" fillId="2" borderId="78" xfId="12" applyNumberFormat="1" applyFont="1" applyFill="1" applyBorder="1" applyAlignment="1" applyProtection="1">
      <alignment vertical="center"/>
      <protection hidden="1"/>
    </xf>
    <xf numFmtId="169" fontId="146" fillId="2" borderId="5" xfId="12" applyNumberFormat="1" applyFont="1" applyFill="1" applyBorder="1" applyAlignment="1" applyProtection="1">
      <alignment vertical="center"/>
      <protection hidden="1"/>
    </xf>
    <xf numFmtId="169" fontId="146" fillId="2" borderId="5" xfId="12" applyNumberFormat="1" applyFont="1" applyFill="1" applyBorder="1" applyAlignment="1" applyProtection="1">
      <alignment horizontal="right" vertical="center"/>
      <protection hidden="1"/>
    </xf>
    <xf numFmtId="180" fontId="146" fillId="2" borderId="5" xfId="12" applyNumberFormat="1" applyFont="1" applyFill="1" applyBorder="1" applyAlignment="1" applyProtection="1">
      <alignment vertical="center"/>
      <protection hidden="1"/>
    </xf>
    <xf numFmtId="181" fontId="146" fillId="2" borderId="0" xfId="12" applyNumberFormat="1" applyFont="1" applyFill="1" applyAlignment="1" applyProtection="1">
      <alignment vertical="center"/>
      <protection hidden="1"/>
    </xf>
    <xf numFmtId="181" fontId="156" fillId="2" borderId="78" xfId="12" applyNumberFormat="1" applyFont="1" applyFill="1" applyBorder="1" applyAlignment="1" applyProtection="1">
      <alignment vertical="center"/>
      <protection hidden="1"/>
    </xf>
    <xf numFmtId="169" fontId="148" fillId="2" borderId="2" xfId="0" applyNumberFormat="1" applyFont="1" applyFill="1" applyBorder="1" applyAlignment="1">
      <alignment horizontal="right" vertical="center" wrapText="1"/>
    </xf>
    <xf numFmtId="180" fontId="148" fillId="2" borderId="2" xfId="0" applyNumberFormat="1" applyFont="1" applyFill="1" applyBorder="1" applyAlignment="1">
      <alignment horizontal="right" vertical="center" wrapText="1"/>
    </xf>
    <xf numFmtId="169" fontId="146" fillId="2" borderId="4" xfId="3" applyNumberFormat="1" applyFont="1" applyFill="1" applyBorder="1" applyAlignment="1">
      <alignment horizontal="right" vertical="center" wrapText="1"/>
    </xf>
    <xf numFmtId="180" fontId="146" fillId="2" borderId="4" xfId="0" applyNumberFormat="1" applyFont="1" applyFill="1" applyBorder="1" applyAlignment="1">
      <alignment horizontal="right" vertical="center" wrapText="1"/>
    </xf>
    <xf numFmtId="169" fontId="146" fillId="2" borderId="5" xfId="3" applyNumberFormat="1" applyFont="1" applyFill="1" applyBorder="1" applyAlignment="1">
      <alignment horizontal="right" vertical="center" wrapText="1"/>
    </xf>
    <xf numFmtId="180" fontId="146" fillId="2" borderId="5" xfId="0" applyNumberFormat="1" applyFont="1" applyFill="1" applyBorder="1" applyAlignment="1">
      <alignment horizontal="right" vertical="center" wrapText="1"/>
    </xf>
    <xf numFmtId="169" fontId="156" fillId="2" borderId="78" xfId="9251" applyNumberFormat="1" applyFont="1" applyFill="1" applyBorder="1" applyAlignment="1" applyProtection="1">
      <alignment vertical="center"/>
      <protection hidden="1"/>
    </xf>
    <xf numFmtId="180" fontId="156" fillId="2" borderId="78" xfId="12" applyNumberFormat="1" applyFont="1" applyFill="1" applyBorder="1" applyAlignment="1" applyProtection="1">
      <alignment vertical="center"/>
      <protection hidden="1"/>
    </xf>
    <xf numFmtId="180" fontId="156" fillId="2" borderId="78" xfId="9251" applyNumberFormat="1" applyFont="1" applyFill="1" applyBorder="1" applyAlignment="1" applyProtection="1">
      <alignment vertical="center"/>
      <protection hidden="1"/>
    </xf>
    <xf numFmtId="169" fontId="146" fillId="2" borderId="69" xfId="8" applyNumberFormat="1" applyFont="1" applyFill="1" applyBorder="1" applyAlignment="1">
      <alignment horizontal="right" vertical="center"/>
    </xf>
    <xf numFmtId="170" fontId="146" fillId="2" borderId="69" xfId="8" applyNumberFormat="1" applyFont="1" applyFill="1" applyBorder="1" applyAlignment="1">
      <alignment horizontal="right" vertical="center"/>
    </xf>
    <xf numFmtId="169" fontId="147" fillId="2" borderId="30" xfId="9251" applyNumberFormat="1" applyFont="1" applyFill="1" applyBorder="1" applyAlignment="1" applyProtection="1">
      <alignment vertical="center"/>
      <protection hidden="1"/>
    </xf>
    <xf numFmtId="178" fontId="142" fillId="2" borderId="5" xfId="9251" applyNumberFormat="1" applyFont="1" applyFill="1" applyBorder="1" applyAlignment="1">
      <alignment vertical="center"/>
    </xf>
    <xf numFmtId="178" fontId="149" fillId="2" borderId="5" xfId="9251" applyNumberFormat="1" applyFont="1" applyFill="1" applyBorder="1" applyAlignment="1">
      <alignment vertical="center"/>
    </xf>
    <xf numFmtId="179" fontId="142" fillId="0" borderId="5" xfId="5" applyNumberFormat="1" applyFont="1" applyBorder="1" applyAlignment="1">
      <alignment horizontal="left" vertical="center" wrapText="1"/>
    </xf>
    <xf numFmtId="178" fontId="149" fillId="2" borderId="51" xfId="9251" applyNumberFormat="1" applyFont="1" applyFill="1" applyBorder="1" applyAlignment="1">
      <alignment vertical="center"/>
    </xf>
    <xf numFmtId="179" fontId="149" fillId="2" borderId="6" xfId="5" applyNumberFormat="1" applyFont="1" applyFill="1" applyBorder="1" applyAlignment="1">
      <alignment vertical="center"/>
    </xf>
    <xf numFmtId="170" fontId="149" fillId="6" borderId="48" xfId="0" applyNumberFormat="1" applyFont="1" applyFill="1" applyBorder="1" applyAlignment="1">
      <alignment vertical="center"/>
    </xf>
    <xf numFmtId="179" fontId="142" fillId="2" borderId="5" xfId="5" applyNumberFormat="1" applyFont="1" applyFill="1" applyBorder="1" applyAlignment="1">
      <alignment horizontal="left" vertical="center" wrapText="1"/>
    </xf>
    <xf numFmtId="170" fontId="142" fillId="2" borderId="5" xfId="9251" applyNumberFormat="1" applyFont="1" applyFill="1" applyBorder="1" applyAlignment="1">
      <alignment vertical="center"/>
    </xf>
    <xf numFmtId="179" fontId="149" fillId="2" borderId="5" xfId="5" applyNumberFormat="1" applyFont="1" applyFill="1" applyBorder="1" applyAlignment="1">
      <alignment vertical="center"/>
    </xf>
    <xf numFmtId="170" fontId="149" fillId="2" borderId="5" xfId="9251" applyNumberFormat="1" applyFont="1" applyFill="1" applyBorder="1" applyAlignment="1">
      <alignment vertical="center"/>
    </xf>
    <xf numFmtId="178" fontId="142" fillId="2" borderId="5" xfId="9251" applyNumberFormat="1" applyFont="1" applyFill="1" applyBorder="1" applyAlignment="1">
      <alignment horizontal="right" vertical="center"/>
    </xf>
    <xf numFmtId="170" fontId="157" fillId="3" borderId="48" xfId="0" applyNumberFormat="1" applyFont="1" applyFill="1" applyBorder="1"/>
    <xf numFmtId="169" fontId="148" fillId="2" borderId="30" xfId="5" applyNumberFormat="1" applyFont="1" applyFill="1" applyBorder="1" applyAlignment="1">
      <alignment horizontal="right" vertical="center"/>
    </xf>
    <xf numFmtId="170" fontId="148" fillId="2" borderId="30" xfId="5" applyNumberFormat="1" applyFont="1" applyFill="1" applyBorder="1" applyAlignment="1">
      <alignment vertical="center"/>
    </xf>
    <xf numFmtId="169" fontId="149" fillId="2" borderId="48" xfId="0" applyNumberFormat="1" applyFont="1" applyFill="1" applyBorder="1"/>
    <xf numFmtId="169" fontId="142" fillId="2" borderId="48" xfId="0" applyNumberFormat="1" applyFont="1" applyFill="1" applyBorder="1" applyAlignment="1">
      <alignment wrapText="1"/>
    </xf>
    <xf numFmtId="169" fontId="142" fillId="6" borderId="48" xfId="0" applyNumberFormat="1" applyFont="1" applyFill="1" applyBorder="1" applyAlignment="1">
      <alignment wrapText="1"/>
    </xf>
    <xf numFmtId="169" fontId="149" fillId="2" borderId="48" xfId="0" applyNumberFormat="1" applyFont="1" applyFill="1" applyBorder="1" applyAlignment="1">
      <alignment wrapText="1"/>
    </xf>
    <xf numFmtId="169" fontId="142" fillId="2" borderId="48" xfId="0" applyNumberFormat="1" applyFont="1" applyFill="1" applyBorder="1"/>
    <xf numFmtId="170" fontId="142" fillId="2" borderId="48" xfId="0" applyNumberFormat="1" applyFont="1" applyFill="1" applyBorder="1" applyAlignment="1">
      <alignment horizontal="right"/>
    </xf>
    <xf numFmtId="179" fontId="158" fillId="2" borderId="48" xfId="0" applyNumberFormat="1" applyFont="1" applyFill="1" applyBorder="1" applyAlignment="1">
      <alignment horizontal="left" vertical="center" wrapText="1"/>
    </xf>
    <xf numFmtId="179" fontId="158" fillId="0" borderId="21" xfId="9251" applyNumberFormat="1" applyFont="1" applyBorder="1" applyAlignment="1">
      <alignment horizontal="right" vertical="center"/>
    </xf>
    <xf numFmtId="179" fontId="159" fillId="2" borderId="44" xfId="0" applyNumberFormat="1" applyFont="1" applyFill="1" applyBorder="1" applyAlignment="1">
      <alignment horizontal="left" vertical="center" wrapText="1"/>
    </xf>
    <xf numFmtId="179" fontId="159" fillId="0" borderId="44" xfId="0" applyNumberFormat="1" applyFont="1" applyBorder="1" applyAlignment="1">
      <alignment horizontal="left" vertical="center" wrapText="1"/>
    </xf>
    <xf numFmtId="179" fontId="158" fillId="2" borderId="44" xfId="0" applyNumberFormat="1" applyFont="1" applyFill="1" applyBorder="1" applyAlignment="1">
      <alignment horizontal="left" vertical="center" wrapText="1"/>
    </xf>
    <xf numFmtId="179" fontId="158" fillId="0" borderId="44" xfId="0" applyNumberFormat="1" applyFont="1" applyBorder="1" applyAlignment="1">
      <alignment horizontal="left" vertical="center" wrapText="1"/>
    </xf>
    <xf numFmtId="179" fontId="158" fillId="2" borderId="72" xfId="0" applyNumberFormat="1" applyFont="1" applyFill="1" applyBorder="1" applyAlignment="1">
      <alignment horizontal="left" vertical="center" wrapText="1"/>
    </xf>
    <xf numFmtId="179" fontId="159" fillId="2" borderId="168" xfId="0" applyNumberFormat="1" applyFont="1" applyFill="1" applyBorder="1" applyAlignment="1">
      <alignment horizontal="left" vertical="center" wrapText="1"/>
    </xf>
    <xf numFmtId="179" fontId="159" fillId="0" borderId="168" xfId="0" applyNumberFormat="1" applyFont="1" applyBorder="1" applyAlignment="1">
      <alignment horizontal="left" vertical="center" wrapText="1"/>
    </xf>
    <xf numFmtId="179" fontId="158" fillId="2" borderId="168" xfId="0" applyNumberFormat="1" applyFont="1" applyFill="1" applyBorder="1" applyAlignment="1">
      <alignment horizontal="left" vertical="center" wrapText="1"/>
    </xf>
    <xf numFmtId="179" fontId="158" fillId="0" borderId="168" xfId="0" applyNumberFormat="1" applyFont="1" applyBorder="1" applyAlignment="1">
      <alignment horizontal="left" vertical="center" wrapText="1"/>
    </xf>
    <xf numFmtId="179" fontId="155" fillId="2" borderId="18" xfId="0" applyNumberFormat="1" applyFont="1" applyFill="1" applyBorder="1" applyAlignment="1">
      <alignment horizontal="left" vertical="center" wrapText="1"/>
    </xf>
    <xf numFmtId="179" fontId="160" fillId="2" borderId="18" xfId="0" applyNumberFormat="1" applyFont="1" applyFill="1" applyBorder="1" applyAlignment="1">
      <alignment horizontal="left" vertical="center" wrapText="1"/>
    </xf>
    <xf numFmtId="179" fontId="159" fillId="0" borderId="19" xfId="12" applyNumberFormat="1" applyFont="1" applyBorder="1" applyAlignment="1">
      <alignment horizontal="center"/>
    </xf>
    <xf numFmtId="179" fontId="159" fillId="0" borderId="19" xfId="12" applyNumberFormat="1" applyFont="1" applyBorder="1" applyAlignment="1">
      <alignment horizontal="right" vertical="center"/>
    </xf>
    <xf numFmtId="179" fontId="161" fillId="0" borderId="19" xfId="12" applyNumberFormat="1" applyFont="1" applyBorder="1" applyAlignment="1">
      <alignment horizontal="center"/>
    </xf>
    <xf numFmtId="179" fontId="158" fillId="0" borderId="19" xfId="12" applyNumberFormat="1" applyFont="1" applyBorder="1" applyAlignment="1">
      <alignment horizontal="right" vertical="center"/>
    </xf>
    <xf numFmtId="179" fontId="158" fillId="0" borderId="19" xfId="12" applyNumberFormat="1" applyFont="1" applyBorder="1" applyAlignment="1">
      <alignment horizontal="center"/>
    </xf>
    <xf numFmtId="179" fontId="158" fillId="0" borderId="19" xfId="12" applyNumberFormat="1" applyFont="1" applyBorder="1"/>
    <xf numFmtId="179" fontId="158" fillId="0" borderId="19" xfId="12" applyNumberFormat="1" applyFont="1" applyBorder="1" applyAlignment="1">
      <alignment horizontal="right"/>
    </xf>
    <xf numFmtId="179" fontId="158" fillId="0" borderId="19" xfId="12" applyNumberFormat="1" applyFont="1" applyBorder="1" applyAlignment="1">
      <alignment vertical="center"/>
    </xf>
    <xf numFmtId="179" fontId="158" fillId="2" borderId="19" xfId="12" applyNumberFormat="1" applyFont="1" applyFill="1" applyBorder="1" applyAlignment="1">
      <alignment vertical="center"/>
    </xf>
    <xf numFmtId="179" fontId="155" fillId="0" borderId="17" xfId="12" applyNumberFormat="1" applyFont="1" applyBorder="1" applyAlignment="1">
      <alignment vertical="center"/>
    </xf>
    <xf numFmtId="179" fontId="155" fillId="0" borderId="17" xfId="12" applyNumberFormat="1" applyFont="1" applyBorder="1" applyAlignment="1">
      <alignment horizontal="center" vertical="center"/>
    </xf>
    <xf numFmtId="179" fontId="155" fillId="2" borderId="17" xfId="12" applyNumberFormat="1" applyFont="1" applyFill="1" applyBorder="1" applyAlignment="1">
      <alignment vertical="center"/>
    </xf>
  </cellXfs>
  <cellStyles count="9252">
    <cellStyle name="_0 -Preenchido_CPFL-PIRATININGA_2_CICLO_DADOS_INICIAIS_Of" xfId="56" xr:uid="{00000000-0005-0000-0000-000000000000}"/>
    <cellStyle name="_0 -Preenchido_CPFL-PIRATININGA_2_CICLO_DADOS_INICIAIS_Of.037_270207" xfId="57" xr:uid="{00000000-0005-0000-0000-000001000000}"/>
    <cellStyle name="_0 -Preenchido_CPFL-PIRATININGA_2_CICLO_DADOS_INICIAIS_Of.037_270207(V 09-04-07)" xfId="58" xr:uid="{00000000-0005-0000-0000-000002000000}"/>
    <cellStyle name="_0 -Preenchido_CPFL-PIRATININGA_2_CICLO_DADOS_INICIAIS_Of.037_270207(V 09-04-07)_Instr. Financ." xfId="59" xr:uid="{00000000-0005-0000-0000-000003000000}"/>
    <cellStyle name="_0 -Preenchido_CPFL-PIRATININGA_2_CICLO_DADOS_INICIAIS_Of.037_270207(V 09-04-07)_Instr. Financ. 2" xfId="779" xr:uid="{00000000-0005-0000-0000-000004000000}"/>
    <cellStyle name="_0 -Preenchido_CPFL-PIRATININGA_2_CICLO_DADOS_INICIAIS_Of.037_270207(V 09-04-07)_Instr. Financ._BALANÇO" xfId="60" xr:uid="{00000000-0005-0000-0000-000005000000}"/>
    <cellStyle name="_0 -Preenchido_CPFL-PIRATININGA_2_CICLO_DADOS_INICIAIS_Of.037_270207(V 09-04-07)_Instr. Financ._Pasta1" xfId="61" xr:uid="{00000000-0005-0000-0000-000006000000}"/>
    <cellStyle name="_0 -Preenchido_CPFL-PIRATININGA_2_CICLO_DADOS_INICIAIS_Of.037_270207(V 09-04-07)_Instr. Financ._Pasta1 2" xfId="780" xr:uid="{00000000-0005-0000-0000-000007000000}"/>
    <cellStyle name="_0 -Preenchido_CPFL-PIRATININGA_2_CICLO_DADOS_INICIAIS_Of.037_270207(VF)" xfId="62" xr:uid="{00000000-0005-0000-0000-000008000000}"/>
    <cellStyle name="_0 -Preenchido_CPFL-PIRATININGA_2_CICLO_DADOS_INICIAIS_Of.037_270207(VF)_Instr. Financ." xfId="63" xr:uid="{00000000-0005-0000-0000-000009000000}"/>
    <cellStyle name="_0 -Preenchido_CPFL-PIRATININGA_2_CICLO_DADOS_INICIAIS_Of.037_270207(VF)_Instr. Financ. 2" xfId="781" xr:uid="{00000000-0005-0000-0000-00000A000000}"/>
    <cellStyle name="_0 -Preenchido_CPFL-PIRATININGA_2_CICLO_DADOS_INICIAIS_Of.037_270207(VF)_Instr. Financ._BALANÇO" xfId="64" xr:uid="{00000000-0005-0000-0000-00000B000000}"/>
    <cellStyle name="_0 -Preenchido_CPFL-PIRATININGA_2_CICLO_DADOS_INICIAIS_Of.037_270207(VF)_Instr. Financ._Pasta1" xfId="65" xr:uid="{00000000-0005-0000-0000-00000C000000}"/>
    <cellStyle name="_0 -Preenchido_CPFL-PIRATININGA_2_CICLO_DADOS_INICIAIS_Of.037_270207(VF)_Instr. Financ._Pasta1 2" xfId="782" xr:uid="{00000000-0005-0000-0000-00000D000000}"/>
    <cellStyle name="_0 -Preenchido_CPFL-PIRATININGA_2_CICLO_DADOS_INICIAIS_Of.037_270207_Instr. Financ." xfId="66" xr:uid="{00000000-0005-0000-0000-00000E000000}"/>
    <cellStyle name="_0 -Preenchido_CPFL-PIRATININGA_2_CICLO_DADOS_INICIAIS_Of.037_270207_Instr. Financ. 2" xfId="783" xr:uid="{00000000-0005-0000-0000-00000F000000}"/>
    <cellStyle name="_0 -Preenchido_CPFL-PIRATININGA_2_CICLO_DADOS_INICIAIS_Of.037_270207_Instr. Financ._BALANÇO" xfId="67" xr:uid="{00000000-0005-0000-0000-000010000000}"/>
    <cellStyle name="_0 -Preenchido_CPFL-PIRATININGA_2_CICLO_DADOS_INICIAIS_Of.037_270207_Instr. Financ._Pasta1" xfId="68" xr:uid="{00000000-0005-0000-0000-000011000000}"/>
    <cellStyle name="_0 -Preenchido_CPFL-PIRATININGA_2_CICLO_DADOS_INICIAIS_Of.037_270207_Instr. Financ._Pasta1 2" xfId="784" xr:uid="{00000000-0005-0000-0000-000012000000}"/>
    <cellStyle name="_0 -Preenchido_CPFL-PIRATININGA_2_CICLO_DADOS_INICIAIS_Of.037_270207-EV 17abril" xfId="69" xr:uid="{00000000-0005-0000-0000-000013000000}"/>
    <cellStyle name="_0 -Preenchido_CPFL-PIRATININGA_2_CICLO_DADOS_INICIAIS_Of.037_270207-EV 17abril_Instr. Financ." xfId="70" xr:uid="{00000000-0005-0000-0000-000014000000}"/>
    <cellStyle name="_0 -Preenchido_CPFL-PIRATININGA_2_CICLO_DADOS_INICIAIS_Of.037_270207-EV 17abril_Instr. Financ. 2" xfId="785" xr:uid="{00000000-0005-0000-0000-000015000000}"/>
    <cellStyle name="_0 -Preenchido_CPFL-PIRATININGA_2_CICLO_DADOS_INICIAIS_Of.037_270207-EV 17abril_Instr. Financ._BALANÇO" xfId="71" xr:uid="{00000000-0005-0000-0000-000016000000}"/>
    <cellStyle name="_0 -Preenchido_CPFL-PIRATININGA_2_CICLO_DADOS_INICIAIS_Of.037_270207-EV 17abril_Instr. Financ._Pasta1" xfId="72" xr:uid="{00000000-0005-0000-0000-000017000000}"/>
    <cellStyle name="_0 -Preenchido_CPFL-PIRATININGA_2_CICLO_DADOS_INICIAIS_Of.037_270207-EV 17abril_Instr. Financ._Pasta1 2" xfId="786" xr:uid="{00000000-0005-0000-0000-000018000000}"/>
    <cellStyle name="_0 -Preenchido_CPFL-PIRATININGA_2_CICLO_DADOS_INICIAIS_Of_Instr. Financ." xfId="73" xr:uid="{00000000-0005-0000-0000-000019000000}"/>
    <cellStyle name="_0 -Preenchido_CPFL-PIRATININGA_2_CICLO_DADOS_INICIAIS_Of_Instr. Financ. 2" xfId="787" xr:uid="{00000000-0005-0000-0000-00001A000000}"/>
    <cellStyle name="_0 -Preenchido_CPFL-PIRATININGA_2_CICLO_DADOS_INICIAIS_Of_Instr. Financ._BALANÇO" xfId="74" xr:uid="{00000000-0005-0000-0000-00001B000000}"/>
    <cellStyle name="_0 -Preenchido_CPFL-PIRATININGA_2_CICLO_DADOS_INICIAIS_Of_Instr. Financ._Pasta1" xfId="75" xr:uid="{00000000-0005-0000-0000-00001C000000}"/>
    <cellStyle name="_0 -Preenchido_CPFL-PIRATININGA_2_CICLO_DADOS_INICIAIS_Of_Instr. Financ._Pasta1 2" xfId="788" xr:uid="{00000000-0005-0000-0000-00001D000000}"/>
    <cellStyle name="_15. Custos Operacionais versão FINAL (FC 160507)" xfId="76" xr:uid="{00000000-0005-0000-0000-00001E000000}"/>
    <cellStyle name="_15. Custos Operacionais versão FINAL (FC 160507)_Instr. Financ." xfId="77" xr:uid="{00000000-0005-0000-0000-00001F000000}"/>
    <cellStyle name="_15. Custos Operacionais versão FINAL (FC 160507)_Instr. Financ. 2" xfId="789" xr:uid="{00000000-0005-0000-0000-000020000000}"/>
    <cellStyle name="_15. Custos Operacionais versão FINAL (FC 160507)_Instr. Financ._BALANÇO" xfId="78" xr:uid="{00000000-0005-0000-0000-000021000000}"/>
    <cellStyle name="_15. Custos Operacionais versão FINAL (FC 160507)_Instr. Financ._Pasta1" xfId="79" xr:uid="{00000000-0005-0000-0000-000022000000}"/>
    <cellStyle name="_15. Custos Operacionais versão FINAL (FC 160507)_Instr. Financ._Pasta1 2" xfId="790" xr:uid="{00000000-0005-0000-0000-000023000000}"/>
    <cellStyle name="_2007.04.08 CEMAT CVAvIRT 2007" xfId="80" xr:uid="{00000000-0005-0000-0000-000024000000}"/>
    <cellStyle name="_2007.04.08 CEMAT CVAvIRT 2007_Instr. Financ." xfId="81" xr:uid="{00000000-0005-0000-0000-000025000000}"/>
    <cellStyle name="_2007.04.08 CEMAT CVAvIRT 2007_Instr. Financ._Pasta1" xfId="82" xr:uid="{00000000-0005-0000-0000-000026000000}"/>
    <cellStyle name="_2007.04.08 CEMAT CVAvIRT 2007_Instr. Financ._Pasta1 2" xfId="791" xr:uid="{00000000-0005-0000-0000-000027000000}"/>
    <cellStyle name="_2007.04.08 CEMAT IRT 2007 Pleito" xfId="83" xr:uid="{00000000-0005-0000-0000-000028000000}"/>
    <cellStyle name="_2007.04.08 CEMAT IRT 2007 Pleito_Instr. Financ." xfId="84" xr:uid="{00000000-0005-0000-0000-000029000000}"/>
    <cellStyle name="_2007.04.08 CEMAT IRT 2007 Pleito_Instr. Financ. 2" xfId="792" xr:uid="{00000000-0005-0000-0000-00002A000000}"/>
    <cellStyle name="_2007.04.08 CEMAT IRT 2007 Pleito_Instr. Financ._BALANÇO" xfId="85" xr:uid="{00000000-0005-0000-0000-00002B000000}"/>
    <cellStyle name="_2007.04.08 CEMAT IRT 2007 Pleito_Instr. Financ._Pasta1" xfId="86" xr:uid="{00000000-0005-0000-0000-00002C000000}"/>
    <cellStyle name="_2007.04.08 CEMAT IRT 2007 Pleito_Instr. Financ._Pasta1 2" xfId="793" xr:uid="{00000000-0005-0000-0000-00002D000000}"/>
    <cellStyle name="_ADIANTAMENTO SOBRECONTRATAÇÃO" xfId="87" xr:uid="{00000000-0005-0000-0000-00002E000000}"/>
    <cellStyle name="_ADIANTAMENTO SOBRECONTRATAÇÃO_Instr. Financ." xfId="88" xr:uid="{00000000-0005-0000-0000-00002F000000}"/>
    <cellStyle name="_ADIANTAMENTO SOBRECONTRATAÇÃO_Instr. Financ._Pasta1" xfId="89" xr:uid="{00000000-0005-0000-0000-000030000000}"/>
    <cellStyle name="_ADIANTAMENTO SOBRECONTRATAÇÃO_Instr. Financ._Pasta1 2" xfId="794" xr:uid="{00000000-0005-0000-0000-000031000000}"/>
    <cellStyle name="_AMPLA_Repasse sobrecontratação" xfId="90" xr:uid="{00000000-0005-0000-0000-000032000000}"/>
    <cellStyle name="_AMPLA_Repasse sobrecontratação_Instr. Financ." xfId="91" xr:uid="{00000000-0005-0000-0000-000033000000}"/>
    <cellStyle name="_AMPLA_Repasse sobrecontratação_Instr. Financ._Pasta1" xfId="92" xr:uid="{00000000-0005-0000-0000-000034000000}"/>
    <cellStyle name="_AMPLA_Repasse sobrecontratação_Instr. Financ._Pasta1 2" xfId="795" xr:uid="{00000000-0005-0000-0000-000035000000}"/>
    <cellStyle name="_ANEXO II_Carta_CT_DP_3_06_Memória" xfId="93" xr:uid="{00000000-0005-0000-0000-000036000000}"/>
    <cellStyle name="_ANEXO II_Carta_CT_DP_3_06_Memória_Instr. Financ." xfId="94" xr:uid="{00000000-0005-0000-0000-000037000000}"/>
    <cellStyle name="_ANEXO II_Carta_CT_DP_3_06_Memória_Instr. Financ._Pasta1" xfId="95" xr:uid="{00000000-0005-0000-0000-000038000000}"/>
    <cellStyle name="_ANEXO II_Carta_CT_DP_3_06_Memória_Instr. Financ._Pasta1 2" xfId="796" xr:uid="{00000000-0005-0000-0000-000039000000}"/>
    <cellStyle name="_Bragantina-SobrasExposição1" xfId="96" xr:uid="{00000000-0005-0000-0000-00003A000000}"/>
    <cellStyle name="_Bragantina-SobrasExposição1 2" xfId="456" xr:uid="{00000000-0005-0000-0000-00003B000000}"/>
    <cellStyle name="_Bragantina-SobrasExposição1_Instr. Financ." xfId="97" xr:uid="{00000000-0005-0000-0000-00003C000000}"/>
    <cellStyle name="_Bragantina-SobrasExposição1_Instr. Financ. 2" xfId="797" xr:uid="{00000000-0005-0000-0000-00003D000000}"/>
    <cellStyle name="_Bragantina-SobrasExposição1_Instr. Financ._BALANÇO" xfId="98" xr:uid="{00000000-0005-0000-0000-00003E000000}"/>
    <cellStyle name="_Bragantina-SobrasExposição1_Instr. Financ._Pasta1" xfId="99" xr:uid="{00000000-0005-0000-0000-00003F000000}"/>
    <cellStyle name="_Bragantina-SobrasExposição1_Instr. Financ._Pasta1 2" xfId="798" xr:uid="{00000000-0005-0000-0000-000040000000}"/>
    <cellStyle name="_CELPE - Repasse sobrecontratação" xfId="100" xr:uid="{00000000-0005-0000-0000-000041000000}"/>
    <cellStyle name="_CELPE - Repasse sobrecontratação 2" xfId="101" xr:uid="{00000000-0005-0000-0000-000042000000}"/>
    <cellStyle name="_CELPE - Repasse sobrecontratação 2_Instr. Financ." xfId="102" xr:uid="{00000000-0005-0000-0000-000043000000}"/>
    <cellStyle name="_CELPE - Repasse sobrecontratação 2_Instr. Financ._Pasta1" xfId="103" xr:uid="{00000000-0005-0000-0000-000044000000}"/>
    <cellStyle name="_CELPE - Repasse sobrecontratação 2_Instr. Financ._Pasta1 2" xfId="799" xr:uid="{00000000-0005-0000-0000-000045000000}"/>
    <cellStyle name="_CELPE - Repasse sobrecontratação_Instr. Financ." xfId="104" xr:uid="{00000000-0005-0000-0000-000046000000}"/>
    <cellStyle name="_CELPE - Repasse sobrecontratação_Instr. Financ._Pasta1" xfId="105" xr:uid="{00000000-0005-0000-0000-000047000000}"/>
    <cellStyle name="_CELPE - Repasse sobrecontratação_Instr. Financ._Pasta1 2" xfId="800" xr:uid="{00000000-0005-0000-0000-000048000000}"/>
    <cellStyle name="_CEMAT - Repasse sobrecontratação" xfId="106" xr:uid="{00000000-0005-0000-0000-000049000000}"/>
    <cellStyle name="_CEMAT - Repasse sobrecontratação_Instr. Financ." xfId="107" xr:uid="{00000000-0005-0000-0000-00004A000000}"/>
    <cellStyle name="_CEMAT - Repasse sobrecontratação_Instr. Financ._Pasta1" xfId="108" xr:uid="{00000000-0005-0000-0000-00004B000000}"/>
    <cellStyle name="_CEMAT - Repasse sobrecontratação_Instr. Financ._Pasta1 2" xfId="801" xr:uid="{00000000-0005-0000-0000-00004C000000}"/>
    <cellStyle name="_CEMIG - Repasse sobrecontratação" xfId="109" xr:uid="{00000000-0005-0000-0000-00004D000000}"/>
    <cellStyle name="_CEMIG - Repasse sobrecontratação_Instr. Financ." xfId="110" xr:uid="{00000000-0005-0000-0000-00004E000000}"/>
    <cellStyle name="_CEMIG - Repasse sobrecontratação_Instr. Financ._Pasta1" xfId="111" xr:uid="{00000000-0005-0000-0000-00004F000000}"/>
    <cellStyle name="_CEMIG - Repasse sobrecontratação_Instr. Financ._Pasta1 2" xfId="802" xr:uid="{00000000-0005-0000-0000-000050000000}"/>
    <cellStyle name="_Cópia de 2006.05.10 EEB IRT 2006 pleito" xfId="112" xr:uid="{00000000-0005-0000-0000-000051000000}"/>
    <cellStyle name="_Cópia de 2006.05.10 EEB IRT 2006 pleito 2" xfId="457" xr:uid="{00000000-0005-0000-0000-000052000000}"/>
    <cellStyle name="_Cópia de 2006.05.10 EEB IRT 2006 pleito_Instr. Financ." xfId="113" xr:uid="{00000000-0005-0000-0000-000053000000}"/>
    <cellStyle name="_Cópia de 2006.05.10 EEB IRT 2006 pleito_Instr. Financ. 2" xfId="803" xr:uid="{00000000-0005-0000-0000-000054000000}"/>
    <cellStyle name="_Cópia de 2006.05.10 EEB IRT 2006 pleito_Instr. Financ._BALANÇO" xfId="114" xr:uid="{00000000-0005-0000-0000-000055000000}"/>
    <cellStyle name="_Cópia de 2006.05.10 EEB IRT 2006 pleito_Instr. Financ._Pasta1" xfId="115" xr:uid="{00000000-0005-0000-0000-000056000000}"/>
    <cellStyle name="_Cópia de 2006.05.10 EEB IRT 2006 pleito_Instr. Financ._Pasta1 2" xfId="804" xr:uid="{00000000-0005-0000-0000-000057000000}"/>
    <cellStyle name="_Correção e apuração PIS COFINS 26-08-2005_CEB" xfId="116" xr:uid="{00000000-0005-0000-0000-000058000000}"/>
    <cellStyle name="_Correção e apuração PIS COFINS 26-08-2005_CEB_Instr. Financ." xfId="117" xr:uid="{00000000-0005-0000-0000-000059000000}"/>
    <cellStyle name="_Correção e apuração PIS COFINS 26-08-2005_CEB_Instr. Financ._Pasta1" xfId="118" xr:uid="{00000000-0005-0000-0000-00005A000000}"/>
    <cellStyle name="_Correção e apuração PIS COFINS 26-08-2005_CEB_Instr. Financ._Pasta1 2" xfId="805" xr:uid="{00000000-0005-0000-0000-00005B000000}"/>
    <cellStyle name="_CPFL PAULISTA - Repasse sobrecontratação" xfId="119" xr:uid="{00000000-0005-0000-0000-00005C000000}"/>
    <cellStyle name="_CPFL PAULISTA - Repasse sobrecontratação_Instr. Financ." xfId="120" xr:uid="{00000000-0005-0000-0000-00005D000000}"/>
    <cellStyle name="_CPFL PAULISTA - Repasse sobrecontratação_Instr. Financ._Pasta1" xfId="121" xr:uid="{00000000-0005-0000-0000-00005E000000}"/>
    <cellStyle name="_CPFL PAULISTA - Repasse sobrecontratação_Instr. Financ._Pasta1 2" xfId="806" xr:uid="{00000000-0005-0000-0000-00005F000000}"/>
    <cellStyle name="_CPFL-SobrasExposiçãoSubmercados" xfId="122" xr:uid="{00000000-0005-0000-0000-000060000000}"/>
    <cellStyle name="_CPFL-SobrasExposiçãoSubmercados 2" xfId="458" xr:uid="{00000000-0005-0000-0000-000061000000}"/>
    <cellStyle name="_CPFL-SobrasExposiçãoSubmercados_Cálculo CVAs_COPEL-DIS_MAIO_2008_CONTABILIZAÇÃO" xfId="123" xr:uid="{00000000-0005-0000-0000-000062000000}"/>
    <cellStyle name="_CPFL-SobrasExposiçãoSubmercados_Cálculo CVAs_COPEL-DIS_MAIO_2008_CONTABILIZAÇÃO_2008" xfId="124" xr:uid="{00000000-0005-0000-0000-000063000000}"/>
    <cellStyle name="_CPFL-SobrasExposiçãoSubmercados_Cálculo CVAs_COPEL-DIS_MAIO_2008_CONTABILIZAÇÃO_Conciliação TUSD Resultado" xfId="125" xr:uid="{00000000-0005-0000-0000-000064000000}"/>
    <cellStyle name="_CPFL-SobrasExposiçãoSubmercados_Fator Novo e Antigo 4 anos" xfId="126" xr:uid="{00000000-0005-0000-0000-000065000000}"/>
    <cellStyle name="_CPFL-SobrasExposiçãoSubmercados_Fator Novo e Antigo 4 anos_Instr. Financ." xfId="127" xr:uid="{00000000-0005-0000-0000-000066000000}"/>
    <cellStyle name="_CPFL-SobrasExposiçãoSubmercados_Fator Novo e Antigo 4 anos_Instr. Financ. 2" xfId="807" xr:uid="{00000000-0005-0000-0000-000067000000}"/>
    <cellStyle name="_CPFL-SobrasExposiçãoSubmercados_Fator Novo e Antigo 4 anos_Instr. Financ._BALANÇO" xfId="128" xr:uid="{00000000-0005-0000-0000-000068000000}"/>
    <cellStyle name="_CPFL-SobrasExposiçãoSubmercados_Fator Novo e Antigo 4 anos_Instr. Financ._Pasta1" xfId="129" xr:uid="{00000000-0005-0000-0000-000069000000}"/>
    <cellStyle name="_CPFL-SobrasExposiçãoSubmercados_Fator Novo e Antigo 4 anos_Instr. Financ._Pasta1 2" xfId="808" xr:uid="{00000000-0005-0000-0000-00006A000000}"/>
    <cellStyle name="_CPFL-SobrasExposiçãoSubmercados_Instr. Financ." xfId="130" xr:uid="{00000000-0005-0000-0000-00006B000000}"/>
    <cellStyle name="_CPFL-SobrasExposiçãoSubmercados_Instr. Financ. 2" xfId="809" xr:uid="{00000000-0005-0000-0000-00006C000000}"/>
    <cellStyle name="_CPFL-SobrasExposiçãoSubmercados_Instr. Financ._BALANÇO" xfId="131" xr:uid="{00000000-0005-0000-0000-00006D000000}"/>
    <cellStyle name="_CPFL-SobrasExposiçãoSubmercados_Instr. Financ._Pasta1" xfId="132" xr:uid="{00000000-0005-0000-0000-00006E000000}"/>
    <cellStyle name="_CPFL-SobrasExposiçãoSubmercados_Instr. Financ._Pasta1 2" xfId="810" xr:uid="{00000000-0005-0000-0000-00006F000000}"/>
    <cellStyle name="_CPFL-SobrasExposiçãoSubmercados_SOBRECONTRATAÇÃO-RES 255-2007-ap038-07-CPFL07" xfId="133" xr:uid="{00000000-0005-0000-0000-000070000000}"/>
    <cellStyle name="_CPFL-SobrasExposiçãoSubmercados_SOBRECONTRATAÇÃO-RES 255-2007-ap038-07-CPFL07_Instr. Financ." xfId="134" xr:uid="{00000000-0005-0000-0000-000071000000}"/>
    <cellStyle name="_CPFL-SobrasExposiçãoSubmercados_SOBRECONTRATAÇÃO-RES 255-2007-ap038-07-CPFL07_Instr. Financ. 2" xfId="811" xr:uid="{00000000-0005-0000-0000-000072000000}"/>
    <cellStyle name="_CPFL-SobrasExposiçãoSubmercados_SOBRECONTRATAÇÃO-RES 255-2007-ap038-07-CPFL07_Instr. Financ._BALANÇO" xfId="135" xr:uid="{00000000-0005-0000-0000-000073000000}"/>
    <cellStyle name="_CPFL-SobrasExposiçãoSubmercados_SOBRECONTRATAÇÃO-RES 255-2007-ap038-07-CPFL07_Instr. Financ._Pasta1" xfId="136" xr:uid="{00000000-0005-0000-0000-000074000000}"/>
    <cellStyle name="_CPFL-SobrasExposiçãoSubmercados_SOBRECONTRATAÇÃO-RES 255-2007-ap038-07-CPFL07_Instr. Financ._Pasta1 2" xfId="812" xr:uid="{00000000-0005-0000-0000-000075000000}"/>
    <cellStyle name="_CVA e Sobre - Copel 2009" xfId="137" xr:uid="{00000000-0005-0000-0000-000076000000}"/>
    <cellStyle name="_CVAs_2008_2009_agosto2008 _contabilização -ALTERADA" xfId="138" xr:uid="{00000000-0005-0000-0000-000077000000}"/>
    <cellStyle name="_CVAs_2008_2009_julho2008 _contabilização" xfId="139" xr:uid="{00000000-0005-0000-0000-000078000000}"/>
    <cellStyle name="_ELEKTRO - Dados Repasse sobrecontratação" xfId="140" xr:uid="{00000000-0005-0000-0000-000079000000}"/>
    <cellStyle name="_ELEKTRO - Dados Repasse sobrecontratação_Instr. Financ." xfId="141" xr:uid="{00000000-0005-0000-0000-00007A000000}"/>
    <cellStyle name="_ELEKTRO - Dados Repasse sobrecontratação_Instr. Financ._Pasta1" xfId="142" xr:uid="{00000000-0005-0000-0000-00007B000000}"/>
    <cellStyle name="_ELEKTRO - Dados Repasse sobrecontratação_Instr. Financ._Pasta1 2" xfId="813" xr:uid="{00000000-0005-0000-0000-00007C000000}"/>
    <cellStyle name="_ELEKTRO_Repasse-sobrecontratação" xfId="143" xr:uid="{00000000-0005-0000-0000-00007D000000}"/>
    <cellStyle name="_ELEKTRO_Repasse-sobrecontratação_Instr. Financ." xfId="144" xr:uid="{00000000-0005-0000-0000-00007E000000}"/>
    <cellStyle name="_ELEKTRO_Repasse-sobrecontratação_Instr. Financ._Pasta1" xfId="145" xr:uid="{00000000-0005-0000-0000-00007F000000}"/>
    <cellStyle name="_ELEKTRO_Repasse-sobrecontratação_Instr. Financ._Pasta1 2" xfId="814" xr:uid="{00000000-0005-0000-0000-000080000000}"/>
    <cellStyle name="_ELEKTRO-tarifa media - para CVA" xfId="146" xr:uid="{00000000-0005-0000-0000-000081000000}"/>
    <cellStyle name="_ELEKTRO-tarifa media - para CVA_Instr. Financ." xfId="147" xr:uid="{00000000-0005-0000-0000-000082000000}"/>
    <cellStyle name="_ELEKTRO-tarifa media - para CVA_Instr. Financ._Pasta1" xfId="148" xr:uid="{00000000-0005-0000-0000-000083000000}"/>
    <cellStyle name="_ELEKTRO-tarifa media - para CVA_Instr. Financ._Pasta1 2" xfId="815" xr:uid="{00000000-0005-0000-0000-000084000000}"/>
    <cellStyle name="_ELETROPAULO 2007 - Repasse sobrecontratação" xfId="149" xr:uid="{00000000-0005-0000-0000-000085000000}"/>
    <cellStyle name="_ELETROPAULO 2007 - Repasse sobrecontratação_Instr. Financ." xfId="150" xr:uid="{00000000-0005-0000-0000-000086000000}"/>
    <cellStyle name="_ELETROPAULO 2007 - Repasse sobrecontratação_Instr. Financ._Pasta1" xfId="151" xr:uid="{00000000-0005-0000-0000-000087000000}"/>
    <cellStyle name="_ELETROPAULO 2007 - Repasse sobrecontratação_Instr. Financ._Pasta1 2" xfId="816" xr:uid="{00000000-0005-0000-0000-000088000000}"/>
    <cellStyle name="_energia nova" xfId="152" xr:uid="{00000000-0005-0000-0000-000089000000}"/>
    <cellStyle name="_energia nova 2" xfId="817" xr:uid="{00000000-0005-0000-0000-00008A000000}"/>
    <cellStyle name="_energia nova_BALANÇO" xfId="153" xr:uid="{00000000-0005-0000-0000-00008B000000}"/>
    <cellStyle name="_energia nova_Pasta1" xfId="154" xr:uid="{00000000-0005-0000-0000-00008C000000}"/>
    <cellStyle name="_energia nova_Pasta1 2" xfId="818" xr:uid="{00000000-0005-0000-0000-00008D000000}"/>
    <cellStyle name="_ENERGIA-RESUMO" xfId="155" xr:uid="{00000000-0005-0000-0000-00008E000000}"/>
    <cellStyle name="_ENERGIA-RESUMO_Instr. Financ." xfId="156" xr:uid="{00000000-0005-0000-0000-00008F000000}"/>
    <cellStyle name="_ENERGIA-RESUMO_Instr. Financ._Pasta1" xfId="157" xr:uid="{00000000-0005-0000-0000-000090000000}"/>
    <cellStyle name="_ENERGIA-RESUMO_Instr. Financ._Pasta1 2" xfId="819" xr:uid="{00000000-0005-0000-0000-000091000000}"/>
    <cellStyle name="_Enersul Impacto LPT_FINAL_22_02_07" xfId="158" xr:uid="{00000000-0005-0000-0000-000092000000}"/>
    <cellStyle name="_Enersul Impacto LPT_FINAL_22_02_07_Fator Novo e Antigo 4 anos" xfId="159" xr:uid="{00000000-0005-0000-0000-000093000000}"/>
    <cellStyle name="_Enersul Impacto LPT_FINAL_22_02_07_Fator Novo e Antigo 4 anos_Instr. Financ." xfId="160" xr:uid="{00000000-0005-0000-0000-000094000000}"/>
    <cellStyle name="_Enersul Impacto LPT_FINAL_22_02_07_Fator Novo e Antigo 4 anos_Instr. Financ. 2" xfId="820" xr:uid="{00000000-0005-0000-0000-000095000000}"/>
    <cellStyle name="_Enersul Impacto LPT_FINAL_22_02_07_Fator Novo e Antigo 4 anos_Instr. Financ._BALANÇO" xfId="161" xr:uid="{00000000-0005-0000-0000-000096000000}"/>
    <cellStyle name="_Enersul Impacto LPT_FINAL_22_02_07_Fator Novo e Antigo 4 anos_Instr. Financ._Pasta1" xfId="162" xr:uid="{00000000-0005-0000-0000-000097000000}"/>
    <cellStyle name="_Enersul Impacto LPT_FINAL_22_02_07_Fator Novo e Antigo 4 anos_Instr. Financ._Pasta1 2" xfId="821" xr:uid="{00000000-0005-0000-0000-000098000000}"/>
    <cellStyle name="_Enersul Impacto LPT_FINAL_22_02_07_Instr. Financ." xfId="163" xr:uid="{00000000-0005-0000-0000-000099000000}"/>
    <cellStyle name="_Enersul Impacto LPT_FINAL_22_02_07_Instr. Financ. 2" xfId="822" xr:uid="{00000000-0005-0000-0000-00009A000000}"/>
    <cellStyle name="_Enersul Impacto LPT_FINAL_22_02_07_Instr. Financ._BALANÇO" xfId="164" xr:uid="{00000000-0005-0000-0000-00009B000000}"/>
    <cellStyle name="_Enersul Impacto LPT_FINAL_22_02_07_Instr. Financ._Pasta1" xfId="165" xr:uid="{00000000-0005-0000-0000-00009C000000}"/>
    <cellStyle name="_Enersul Impacto LPT_FINAL_22_02_07_Instr. Financ._Pasta1 2" xfId="823" xr:uid="{00000000-0005-0000-0000-00009D000000}"/>
    <cellStyle name="_Enersul Impacto PLT v1" xfId="166" xr:uid="{00000000-0005-0000-0000-00009E000000}"/>
    <cellStyle name="_Enersul Impacto PLT v1_Fator Novo e Antigo 4 anos" xfId="167" xr:uid="{00000000-0005-0000-0000-00009F000000}"/>
    <cellStyle name="_Enersul Impacto PLT v1_Fator Novo e Antigo 4 anos_Instr. Financ." xfId="168" xr:uid="{00000000-0005-0000-0000-0000A0000000}"/>
    <cellStyle name="_Enersul Impacto PLT v1_Fator Novo e Antigo 4 anos_Instr. Financ. 2" xfId="824" xr:uid="{00000000-0005-0000-0000-0000A1000000}"/>
    <cellStyle name="_Enersul Impacto PLT v1_Fator Novo e Antigo 4 anos_Instr. Financ._BALANÇO" xfId="169" xr:uid="{00000000-0005-0000-0000-0000A2000000}"/>
    <cellStyle name="_Enersul Impacto PLT v1_Fator Novo e Antigo 4 anos_Instr. Financ._Pasta1" xfId="170" xr:uid="{00000000-0005-0000-0000-0000A3000000}"/>
    <cellStyle name="_Enersul Impacto PLT v1_Fator Novo e Antigo 4 anos_Instr. Financ._Pasta1 2" xfId="825" xr:uid="{00000000-0005-0000-0000-0000A4000000}"/>
    <cellStyle name="_Enersul Impacto PLT v1_Instr. Financ." xfId="171" xr:uid="{00000000-0005-0000-0000-0000A5000000}"/>
    <cellStyle name="_Enersul Impacto PLT v1_Instr. Financ. 2" xfId="826" xr:uid="{00000000-0005-0000-0000-0000A6000000}"/>
    <cellStyle name="_Enersul Impacto PLT v1_Instr. Financ._BALANÇO" xfId="172" xr:uid="{00000000-0005-0000-0000-0000A7000000}"/>
    <cellStyle name="_Enersul Impacto PLT v1_Instr. Financ._Pasta1" xfId="173" xr:uid="{00000000-0005-0000-0000-0000A8000000}"/>
    <cellStyle name="_Enersul Impacto PLT v1_Instr. Financ._Pasta1 2" xfId="827" xr:uid="{00000000-0005-0000-0000-0000A9000000}"/>
    <cellStyle name="_ESCELSA_RESPOSTA_OFÍCIO_325_DEFINITIVO" xfId="174" xr:uid="{00000000-0005-0000-0000-0000AA000000}"/>
    <cellStyle name="_ESCELSA_RESPOSTA_OFÍCIO_325_DEFINITIVO_Fator Novo e Antigo 4 anos" xfId="175" xr:uid="{00000000-0005-0000-0000-0000AB000000}"/>
    <cellStyle name="_ESCELSA_RESPOSTA_OFÍCIO_325_DEFINITIVO_Fator Novo e Antigo 4 anos_Instr. Financ." xfId="176" xr:uid="{00000000-0005-0000-0000-0000AC000000}"/>
    <cellStyle name="_ESCELSA_RESPOSTA_OFÍCIO_325_DEFINITIVO_Fator Novo e Antigo 4 anos_Instr. Financ. 2" xfId="828" xr:uid="{00000000-0005-0000-0000-0000AD000000}"/>
    <cellStyle name="_ESCELSA_RESPOSTA_OFÍCIO_325_DEFINITIVO_Fator Novo e Antigo 4 anos_Instr. Financ._BALANÇO" xfId="177" xr:uid="{00000000-0005-0000-0000-0000AE000000}"/>
    <cellStyle name="_ESCELSA_RESPOSTA_OFÍCIO_325_DEFINITIVO_Fator Novo e Antigo 4 anos_Instr. Financ._Pasta1" xfId="178" xr:uid="{00000000-0005-0000-0000-0000AF000000}"/>
    <cellStyle name="_ESCELSA_RESPOSTA_OFÍCIO_325_DEFINITIVO_Fator Novo e Antigo 4 anos_Instr. Financ._Pasta1 2" xfId="829" xr:uid="{00000000-0005-0000-0000-0000B0000000}"/>
    <cellStyle name="_ESCELSA_RESPOSTA_OFÍCIO_325_DEFINITIVO_Fator Novo e Antigo 4 anos_Instr. Financ._Serv.Terc." xfId="778" xr:uid="{00000000-0005-0000-0000-0000B1000000}"/>
    <cellStyle name="_ESCELSA_RESPOSTA_OFÍCIO_325_DEFINITIVO_Instr. Financ." xfId="179" xr:uid="{00000000-0005-0000-0000-0000B2000000}"/>
    <cellStyle name="_ESCELSA_RESPOSTA_OFÍCIO_325_DEFINITIVO_Instr. Financ. 2" xfId="830" xr:uid="{00000000-0005-0000-0000-0000B3000000}"/>
    <cellStyle name="_ESCELSA_RESPOSTA_OFÍCIO_325_DEFINITIVO_Instr. Financ._BALANÇO" xfId="180" xr:uid="{00000000-0005-0000-0000-0000B4000000}"/>
    <cellStyle name="_ESCELSA_RESPOSTA_OFÍCIO_325_DEFINITIVO_Instr. Financ._Pasta1" xfId="181" xr:uid="{00000000-0005-0000-0000-0000B5000000}"/>
    <cellStyle name="_ESCELSA_RESPOSTA_OFÍCIO_325_DEFINITIVO_Instr. Financ._Pasta1 2" xfId="831" xr:uid="{00000000-0005-0000-0000-0000B6000000}"/>
    <cellStyle name="_Fator Novo e Antigo 4 anos" xfId="182" xr:uid="{00000000-0005-0000-0000-0000B7000000}"/>
    <cellStyle name="_Fator Novo e Antigo 4 anos_Instr. Financ." xfId="183" xr:uid="{00000000-0005-0000-0000-0000B8000000}"/>
    <cellStyle name="_Fator Novo e Antigo 4 anos_Instr. Financ. 2" xfId="832" xr:uid="{00000000-0005-0000-0000-0000B9000000}"/>
    <cellStyle name="_Fator Novo e Antigo 4 anos_Instr. Financ._BALANÇO" xfId="184" xr:uid="{00000000-0005-0000-0000-0000BA000000}"/>
    <cellStyle name="_Fator Novo e Antigo 4 anos_Instr. Financ._Pasta1" xfId="185" xr:uid="{00000000-0005-0000-0000-0000BB000000}"/>
    <cellStyle name="_Fator Novo e Antigo 4 anos_Instr. Financ._Pasta1 2" xfId="833" xr:uid="{00000000-0005-0000-0000-0000BC000000}"/>
    <cellStyle name="_FR CHESFxCeal, Cepisa e Saelpa-2005-protegida" xfId="186" xr:uid="{00000000-0005-0000-0000-0000BD000000}"/>
    <cellStyle name="_FR CHESFxCeal, Cepisa e Saelpa-2005-protegida_Instr. Financ." xfId="187" xr:uid="{00000000-0005-0000-0000-0000BE000000}"/>
    <cellStyle name="_FR CHESFxCeal, Cepisa e Saelpa-2005-protegida_Instr. Financ. 2" xfId="834" xr:uid="{00000000-0005-0000-0000-0000BF000000}"/>
    <cellStyle name="_FR CHESFxCeal, Cepisa e Saelpa-2005-protegida_Instr. Financ._BALANÇO" xfId="188" xr:uid="{00000000-0005-0000-0000-0000C0000000}"/>
    <cellStyle name="_FR CHESFxCeal, Cepisa e Saelpa-2005-protegida_Instr. Financ._Pasta1" xfId="189" xr:uid="{00000000-0005-0000-0000-0000C1000000}"/>
    <cellStyle name="_FR CHESFxCeal, Cepisa e Saelpa-2005-protegida_Instr. Financ._Pasta1 2" xfId="835" xr:uid="{00000000-0005-0000-0000-0000C2000000}"/>
    <cellStyle name="_FR CHESFxCeal, Cepisa e Saelpa-2005-protegida_SOBRECONTRATAÇÃO-RES 255-2007-ap038-07-CPFL07" xfId="190" xr:uid="{00000000-0005-0000-0000-0000C3000000}"/>
    <cellStyle name="_FR CHESFxCeal, Cepisa e Saelpa-2005-protegida_SOBRECONTRATAÇÃO-RES 255-2007-ap038-07-CPFL07_Instr. Financ." xfId="191" xr:uid="{00000000-0005-0000-0000-0000C4000000}"/>
    <cellStyle name="_FR CHESFxCeal, Cepisa e Saelpa-2005-protegida_SOBRECONTRATAÇÃO-RES 255-2007-ap038-07-CPFL07_Instr. Financ. 2" xfId="836" xr:uid="{00000000-0005-0000-0000-0000C5000000}"/>
    <cellStyle name="_FR CHESFxCeal, Cepisa e Saelpa-2005-protegida_SOBRECONTRATAÇÃO-RES 255-2007-ap038-07-CPFL07_Instr. Financ._BALANÇO" xfId="192" xr:uid="{00000000-0005-0000-0000-0000C6000000}"/>
    <cellStyle name="_FR CHESFxCeal, Cepisa e Saelpa-2005-protegida_SOBRECONTRATAÇÃO-RES 255-2007-ap038-07-CPFL07_Instr. Financ._Pasta1" xfId="193" xr:uid="{00000000-0005-0000-0000-0000C7000000}"/>
    <cellStyle name="_FR CHESFxCeal, Cepisa e Saelpa-2005-protegida_SOBRECONTRATAÇÃO-RES 255-2007-ap038-07-CPFL07_Instr. Financ._Pasta1 2" xfId="837" xr:uid="{00000000-0005-0000-0000-0000C8000000}"/>
    <cellStyle name="_IRT - chesp 2005-V2 " xfId="194" xr:uid="{00000000-0005-0000-0000-0000C9000000}"/>
    <cellStyle name="_IRT - chesp 2005-V2 _Instr. Financ." xfId="195" xr:uid="{00000000-0005-0000-0000-0000CA000000}"/>
    <cellStyle name="_IRT - chesp 2005-V2 _Instr. Financ._Pasta1" xfId="196" xr:uid="{00000000-0005-0000-0000-0000CB000000}"/>
    <cellStyle name="_IRT - chesp 2005-V2 _Instr. Financ._Pasta1 2" xfId="838" xr:uid="{00000000-0005-0000-0000-0000CC000000}"/>
    <cellStyle name="_IRT 2005 - CELTINS-cláudia210605" xfId="197" xr:uid="{00000000-0005-0000-0000-0000CD000000}"/>
    <cellStyle name="_IRT 2005 - CELTINS-cláudia210605_Instr. Financ." xfId="198" xr:uid="{00000000-0005-0000-0000-0000CE000000}"/>
    <cellStyle name="_IRT 2005 - CELTINS-cláudia210605_Instr. Financ._Pasta1" xfId="199" xr:uid="{00000000-0005-0000-0000-0000CF000000}"/>
    <cellStyle name="_IRT 2005 - CELTINS-cláudia210605_Instr. Financ._Pasta1 2" xfId="839" xr:uid="{00000000-0005-0000-0000-0000D0000000}"/>
    <cellStyle name="_IRT 2005 - CHESP-040705" xfId="200" xr:uid="{00000000-0005-0000-0000-0000D1000000}"/>
    <cellStyle name="_IRT 2005 - CHESP-040705_Instr. Financ." xfId="201" xr:uid="{00000000-0005-0000-0000-0000D2000000}"/>
    <cellStyle name="_IRT 2005 - CHESP-040705_Instr. Financ._Pasta1" xfId="202" xr:uid="{00000000-0005-0000-0000-0000D3000000}"/>
    <cellStyle name="_IRT 2005 - CHESP-040705_Instr. Financ._Pasta1 2" xfId="840" xr:uid="{00000000-0005-0000-0000-0000D4000000}"/>
    <cellStyle name="_IRT 2005 - CHESP-140705" xfId="203" xr:uid="{00000000-0005-0000-0000-0000D5000000}"/>
    <cellStyle name="_IRT 2005 - CHESP-140705_Instr. Financ." xfId="204" xr:uid="{00000000-0005-0000-0000-0000D6000000}"/>
    <cellStyle name="_IRT 2005 - CHESP-140705_Instr. Financ._Pasta1" xfId="205" xr:uid="{00000000-0005-0000-0000-0000D7000000}"/>
    <cellStyle name="_IRT 2005 - CHESP-140705_Instr. Financ._Pasta1 2" xfId="841" xr:uid="{00000000-0005-0000-0000-0000D8000000}"/>
    <cellStyle name="_IRT 2006 - CEEE" xfId="206" xr:uid="{00000000-0005-0000-0000-0000D9000000}"/>
    <cellStyle name="_IRT 2006 - CEEE_Instr. Financ." xfId="207" xr:uid="{00000000-0005-0000-0000-0000DA000000}"/>
    <cellStyle name="_IRT 2006 - CEEE_Instr. Financ._Pasta1" xfId="208" xr:uid="{00000000-0005-0000-0000-0000DB000000}"/>
    <cellStyle name="_IRT 2006 - CEEE_Instr. Financ._Pasta1 2" xfId="842" xr:uid="{00000000-0005-0000-0000-0000DC000000}"/>
    <cellStyle name="_IRT 2007 - COELBA" xfId="209" xr:uid="{00000000-0005-0000-0000-0000DD000000}"/>
    <cellStyle name="_IRT 2007 - COELBA_Instr. Financ." xfId="210" xr:uid="{00000000-0005-0000-0000-0000DE000000}"/>
    <cellStyle name="_IRT 2007 - COELBA_Instr. Financ._Pasta1" xfId="211" xr:uid="{00000000-0005-0000-0000-0000DF000000}"/>
    <cellStyle name="_IRT 2007 - COELBA_Instr. Financ._Pasta1 2" xfId="843" xr:uid="{00000000-0005-0000-0000-0000E0000000}"/>
    <cellStyle name="_IRT 2007 - Enersul" xfId="212" xr:uid="{00000000-0005-0000-0000-0000E1000000}"/>
    <cellStyle name="_IRT 2007 - Enersul_Instr. Financ." xfId="213" xr:uid="{00000000-0005-0000-0000-0000E2000000}"/>
    <cellStyle name="_IRT 2007 - Enersul_Instr. Financ._Pasta1" xfId="214" xr:uid="{00000000-0005-0000-0000-0000E3000000}"/>
    <cellStyle name="_IRT 2007 - Enersul_Instr. Financ._Pasta1 2" xfId="844" xr:uid="{00000000-0005-0000-0000-0000E4000000}"/>
    <cellStyle name="_IRT COPEL 2009 Vfinal" xfId="215" xr:uid="{00000000-0005-0000-0000-0000E5000000}"/>
    <cellStyle name="_IRT COPEL 2009 Vfinal_Pasta1" xfId="216" xr:uid="{00000000-0005-0000-0000-0000E6000000}"/>
    <cellStyle name="_IRT COPEL 2009 Vfinal_Pasta1 2" xfId="845" xr:uid="{00000000-0005-0000-0000-0000E7000000}"/>
    <cellStyle name="_IRT CPEE_fev07" xfId="217" xr:uid="{00000000-0005-0000-0000-0000E8000000}"/>
    <cellStyle name="_IRT CPEE_fev07_Instr. Financ." xfId="218" xr:uid="{00000000-0005-0000-0000-0000E9000000}"/>
    <cellStyle name="_IRT CPEE_fev07_Instr. Financ._Pasta1" xfId="219" xr:uid="{00000000-0005-0000-0000-0000EA000000}"/>
    <cellStyle name="_IRT CPEE_fev07_Instr. Financ._Pasta1 2" xfId="846" xr:uid="{00000000-0005-0000-0000-0000EB000000}"/>
    <cellStyle name="_IRT CPEE_fev07_pós-IGPM" xfId="220" xr:uid="{00000000-0005-0000-0000-0000EC000000}"/>
    <cellStyle name="_IRT CPEE_fev07_pós-IGPM_Instr. Financ." xfId="221" xr:uid="{00000000-0005-0000-0000-0000ED000000}"/>
    <cellStyle name="_IRT CPEE_fev07_pós-IGPM_Instr. Financ._Pasta1" xfId="222" xr:uid="{00000000-0005-0000-0000-0000EE000000}"/>
    <cellStyle name="_IRT CPEE_fev07_pós-IGPM_Instr. Financ._Pasta1 2" xfId="847" xr:uid="{00000000-0005-0000-0000-0000EF000000}"/>
    <cellStyle name="_IRT_CELG_setembro2007_pósIPCA" xfId="223" xr:uid="{00000000-0005-0000-0000-0000F0000000}"/>
    <cellStyle name="_IRT_CELG_setembro2007_pósIPCA_Instr. Financ." xfId="224" xr:uid="{00000000-0005-0000-0000-0000F1000000}"/>
    <cellStyle name="_IRT_CELG_setembro2007_pósIPCA_Instr. Financ._Pasta1" xfId="225" xr:uid="{00000000-0005-0000-0000-0000F2000000}"/>
    <cellStyle name="_IRT_CELG_setembro2007_pósIPCA_Instr. Financ._Pasta1 2" xfId="848" xr:uid="{00000000-0005-0000-0000-0000F3000000}"/>
    <cellStyle name="_IRT_CEMAR_2007_VDef" xfId="226" xr:uid="{00000000-0005-0000-0000-0000F4000000}"/>
    <cellStyle name="_IRT_CEMAR_2007_VDef_Instr. Financ." xfId="227" xr:uid="{00000000-0005-0000-0000-0000F5000000}"/>
    <cellStyle name="_IRT_CEMAR_2007_VDef_Instr. Financ._Pasta1" xfId="228" xr:uid="{00000000-0005-0000-0000-0000F6000000}"/>
    <cellStyle name="_IRT_CEMAR_2007_VDef_Instr. Financ._Pasta1 2" xfId="849" xr:uid="{00000000-0005-0000-0000-0000F7000000}"/>
    <cellStyle name="_IRT_COPEL-DIS_junho2007" xfId="229" xr:uid="{00000000-0005-0000-0000-0000F8000000}"/>
    <cellStyle name="_IRT_COPEL-DIS_junho2007_Instr. Financ." xfId="230" xr:uid="{00000000-0005-0000-0000-0000F9000000}"/>
    <cellStyle name="_IRT_COPEL-DIS_junho2007_Instr. Financ._Pasta1" xfId="231" xr:uid="{00000000-0005-0000-0000-0000FA000000}"/>
    <cellStyle name="_IRT_COPEL-DIS_junho2007_Instr. Financ._Pasta1 2" xfId="850" xr:uid="{00000000-0005-0000-0000-0000FB000000}"/>
    <cellStyle name="_IRT_LIGHT_nov2007" xfId="232" xr:uid="{00000000-0005-0000-0000-0000FC000000}"/>
    <cellStyle name="_IRT_LIGHT_nov2007_Instr. Financ." xfId="233" xr:uid="{00000000-0005-0000-0000-0000FD000000}"/>
    <cellStyle name="_IRT_LIGHT_nov2007_Instr. Financ._Pasta1" xfId="234" xr:uid="{00000000-0005-0000-0000-0000FE000000}"/>
    <cellStyle name="_IRT_LIGHT_nov2007_Instr. Financ._Pasta1 2" xfId="851" xr:uid="{00000000-0005-0000-0000-0000FF000000}"/>
    <cellStyle name="_MODELO PLANILHAS IRT-versão 2" xfId="235" xr:uid="{00000000-0005-0000-0000-000000010000}"/>
    <cellStyle name="_MODELO PLANILHAS IRT-versão 2_Instr. Financ." xfId="236" xr:uid="{00000000-0005-0000-0000-000001010000}"/>
    <cellStyle name="_MODELO PLANILHAS IRT-versão 2_Instr. Financ._Pasta1" xfId="237" xr:uid="{00000000-0005-0000-0000-000002010000}"/>
    <cellStyle name="_MODELO PLANILHAS IRT-versão 2_Instr. Financ._Pasta1 2" xfId="852" xr:uid="{00000000-0005-0000-0000-000003010000}"/>
    <cellStyle name="_Oficio037-Planilha07 v18-04-07c" xfId="238" xr:uid="{00000000-0005-0000-0000-000004010000}"/>
    <cellStyle name="_Oficio037-Planilha07 v18-04-07c_Instr. Financ." xfId="239" xr:uid="{00000000-0005-0000-0000-000005010000}"/>
    <cellStyle name="_Oficio037-Planilha07 v18-04-07c_Instr. Financ. 2" xfId="853" xr:uid="{00000000-0005-0000-0000-000006010000}"/>
    <cellStyle name="_Oficio037-Planilha07 v18-04-07c_Instr. Financ._BALANÇO" xfId="240" xr:uid="{00000000-0005-0000-0000-000007010000}"/>
    <cellStyle name="_Oficio037-Planilha07 v18-04-07c_Instr. Financ._Pasta1" xfId="241" xr:uid="{00000000-0005-0000-0000-000008010000}"/>
    <cellStyle name="_Oficio037-Planilha07 v18-04-07c_Instr. Financ._Pasta1 2" xfId="854" xr:uid="{00000000-0005-0000-0000-000009010000}"/>
    <cellStyle name="_passivo PIS_COFINS" xfId="242" xr:uid="{00000000-0005-0000-0000-00000A010000}"/>
    <cellStyle name="_passivo PIS_COFINS_Instr. Financ." xfId="243" xr:uid="{00000000-0005-0000-0000-00000B010000}"/>
    <cellStyle name="_passivo PIS_COFINS_Instr. Financ._Pasta1" xfId="244" xr:uid="{00000000-0005-0000-0000-00000C010000}"/>
    <cellStyle name="_passivo PIS_COFINS_Instr. Financ._Pasta1 2" xfId="855" xr:uid="{00000000-0005-0000-0000-00000D010000}"/>
    <cellStyle name="_Pasta1" xfId="245" xr:uid="{00000000-0005-0000-0000-00000E010000}"/>
    <cellStyle name="_Pasta1 2" xfId="459" xr:uid="{00000000-0005-0000-0000-00000F010000}"/>
    <cellStyle name="_Pasta1_Instr. Financ." xfId="246" xr:uid="{00000000-0005-0000-0000-000010010000}"/>
    <cellStyle name="_Pasta1_Instr. Financ. 2" xfId="856" xr:uid="{00000000-0005-0000-0000-000011010000}"/>
    <cellStyle name="_Pasta1_Instr. Financ._BALANÇO" xfId="247" xr:uid="{00000000-0005-0000-0000-000012010000}"/>
    <cellStyle name="_Pasta1_Instr. Financ._Pasta1" xfId="248" xr:uid="{00000000-0005-0000-0000-000013010000}"/>
    <cellStyle name="_Pasta1_Instr. Financ._Pasta1 2" xfId="857" xr:uid="{00000000-0005-0000-0000-000014010000}"/>
    <cellStyle name="_Pasta2" xfId="249" xr:uid="{00000000-0005-0000-0000-000015010000}"/>
    <cellStyle name="_Pasta2_Instr. Financ." xfId="250" xr:uid="{00000000-0005-0000-0000-000016010000}"/>
    <cellStyle name="_Pasta2_Instr. Financ._Pasta1" xfId="251" xr:uid="{00000000-0005-0000-0000-000017010000}"/>
    <cellStyle name="_Pasta2_Instr. Financ._Pasta1 2" xfId="858" xr:uid="{00000000-0005-0000-0000-000018010000}"/>
    <cellStyle name="_RTP_ESCELSA_Subsidio_077_fiscalizada_sff" xfId="252" xr:uid="{00000000-0005-0000-0000-000019010000}"/>
    <cellStyle name="_RTP_ESCELSA_Subsidio_077_fiscalizada_sff_Instr. Financ." xfId="253" xr:uid="{00000000-0005-0000-0000-00001A010000}"/>
    <cellStyle name="_RTP_ESCELSA_Subsidio_077_fiscalizada_sff_Instr. Financ._Pasta1" xfId="254" xr:uid="{00000000-0005-0000-0000-00001B010000}"/>
    <cellStyle name="_RTP_ESCELSA_Subsidio_077_fiscalizada_sff_Instr. Financ._Pasta1 2" xfId="859" xr:uid="{00000000-0005-0000-0000-00001C010000}"/>
    <cellStyle name="_Simulacao_4ª_RTP_ESCELSA_1" xfId="255" xr:uid="{00000000-0005-0000-0000-00001D010000}"/>
    <cellStyle name="_Simulacao_4ª_RTP_ESCELSA_1_Instr. Financ." xfId="256" xr:uid="{00000000-0005-0000-0000-00001E010000}"/>
    <cellStyle name="_Simulacao_4ª_RTP_ESCELSA_1_Instr. Financ._Pasta1" xfId="257" xr:uid="{00000000-0005-0000-0000-00001F010000}"/>
    <cellStyle name="_Simulacao_4ª_RTP_ESCELSA_1_Instr. Financ._Pasta1 2" xfId="860" xr:uid="{00000000-0005-0000-0000-000020010000}"/>
    <cellStyle name="_Tusd ANEEL" xfId="258" xr:uid="{00000000-0005-0000-0000-000021010000}"/>
    <cellStyle name="1o.nível" xfId="259" xr:uid="{00000000-0005-0000-0000-000022010000}"/>
    <cellStyle name="1o.nível 2" xfId="461" xr:uid="{00000000-0005-0000-0000-000023010000}"/>
    <cellStyle name="1o.nível 3" xfId="460" xr:uid="{00000000-0005-0000-0000-000024010000}"/>
    <cellStyle name="2o.nível" xfId="260" xr:uid="{00000000-0005-0000-0000-000025010000}"/>
    <cellStyle name="2o.nível 2" xfId="462" xr:uid="{00000000-0005-0000-0000-000026010000}"/>
    <cellStyle name="8" xfId="261" xr:uid="{00000000-0005-0000-0000-000027010000}"/>
    <cellStyle name="8_Cálculo CVAs_COPEL-DIS_MAIO_2008_CONTABILIZAÇÃO" xfId="262" xr:uid="{00000000-0005-0000-0000-000028010000}"/>
    <cellStyle name="8_Cálculo CVAs_COPEL-DIS_MAIO_2008_CONTABILIZAÇÃO_2008" xfId="263" xr:uid="{00000000-0005-0000-0000-000029010000}"/>
    <cellStyle name="8_Instr. Financ." xfId="264" xr:uid="{00000000-0005-0000-0000-00002A010000}"/>
    <cellStyle name="8_Instr. Financ. 2" xfId="861" xr:uid="{00000000-0005-0000-0000-00002B010000}"/>
    <cellStyle name="8_Instr. Financ._BALANÇO" xfId="265" xr:uid="{00000000-0005-0000-0000-00002C010000}"/>
    <cellStyle name="8_Instr. Financ._Pasta1" xfId="266" xr:uid="{00000000-0005-0000-0000-00002D010000}"/>
    <cellStyle name="8_Instr. Financ._Pasta1 2" xfId="862" xr:uid="{00000000-0005-0000-0000-00002E010000}"/>
    <cellStyle name="A3 297 x 420 mm" xfId="267" xr:uid="{00000000-0005-0000-0000-00002F010000}"/>
    <cellStyle name="A3 297 x 420 mm 2" xfId="373" xr:uid="{00000000-0005-0000-0000-000030010000}"/>
    <cellStyle name="ac" xfId="268" xr:uid="{00000000-0005-0000-0000-000031010000}"/>
    <cellStyle name="ac 2" xfId="463" xr:uid="{00000000-0005-0000-0000-000032010000}"/>
    <cellStyle name="Actual Date" xfId="269" xr:uid="{00000000-0005-0000-0000-000033010000}"/>
    <cellStyle name="Actual Date 2" xfId="464" xr:uid="{00000000-0005-0000-0000-000034010000}"/>
    <cellStyle name="Actual Date 3" xfId="374" xr:uid="{00000000-0005-0000-0000-000035010000}"/>
    <cellStyle name="AFE" xfId="270" xr:uid="{00000000-0005-0000-0000-000036010000}"/>
    <cellStyle name="AFE 2" xfId="271" xr:uid="{00000000-0005-0000-0000-000037010000}"/>
    <cellStyle name="AFE 2 2" xfId="466" xr:uid="{00000000-0005-0000-0000-000038010000}"/>
    <cellStyle name="AFE 2 3" xfId="465" xr:uid="{00000000-0005-0000-0000-000039010000}"/>
    <cellStyle name="AFE 3" xfId="467" xr:uid="{00000000-0005-0000-0000-00003A010000}"/>
    <cellStyle name="AFE 4" xfId="375" xr:uid="{00000000-0005-0000-0000-00003B010000}"/>
    <cellStyle name="Amarelo%" xfId="272" xr:uid="{00000000-0005-0000-0000-00003C010000}"/>
    <cellStyle name="Amarelo% 2" xfId="468" xr:uid="{00000000-0005-0000-0000-00003D010000}"/>
    <cellStyle name="Amarelocot" xfId="273" xr:uid="{00000000-0005-0000-0000-00003E010000}"/>
    <cellStyle name="Amarelocot 2" xfId="469" xr:uid="{00000000-0005-0000-0000-00003F010000}"/>
    <cellStyle name="arial12" xfId="274" xr:uid="{00000000-0005-0000-0000-000040010000}"/>
    <cellStyle name="arial12 2" xfId="470" xr:uid="{00000000-0005-0000-0000-000041010000}"/>
    <cellStyle name="arial14" xfId="275" xr:uid="{00000000-0005-0000-0000-000042010000}"/>
    <cellStyle name="arial14 2" xfId="471" xr:uid="{00000000-0005-0000-0000-000043010000}"/>
    <cellStyle name="Body" xfId="276" xr:uid="{00000000-0005-0000-0000-000044010000}"/>
    <cellStyle name="Body 2" xfId="376" xr:uid="{00000000-0005-0000-0000-000045010000}"/>
    <cellStyle name="Bold 11" xfId="277" xr:uid="{00000000-0005-0000-0000-000046010000}"/>
    <cellStyle name="Bol-Data" xfId="278" xr:uid="{00000000-0005-0000-0000-000047010000}"/>
    <cellStyle name="bolet" xfId="279" xr:uid="{00000000-0005-0000-0000-000048010000}"/>
    <cellStyle name="bolet 2" xfId="377" xr:uid="{00000000-0005-0000-0000-000049010000}"/>
    <cellStyle name="Cabe‡alho 1" xfId="280" xr:uid="{00000000-0005-0000-0000-00004A010000}"/>
    <cellStyle name="Cabe‡alho 1 2" xfId="472" xr:uid="{00000000-0005-0000-0000-00004B010000}"/>
    <cellStyle name="Cabe‡alho 2" xfId="281" xr:uid="{00000000-0005-0000-0000-00004C010000}"/>
    <cellStyle name="Cabe‡alho 2 2" xfId="473" xr:uid="{00000000-0005-0000-0000-00004D010000}"/>
    <cellStyle name="CABEÇALHO" xfId="282" xr:uid="{00000000-0005-0000-0000-00004E010000}"/>
    <cellStyle name="CABEÇALHO 2" xfId="474" xr:uid="{00000000-0005-0000-0000-00004F010000}"/>
    <cellStyle name="CABEÇALHO2" xfId="283" xr:uid="{00000000-0005-0000-0000-000050010000}"/>
    <cellStyle name="CABEÇALHO2 2" xfId="475" xr:uid="{00000000-0005-0000-0000-000051010000}"/>
    <cellStyle name="Calc Currency (0)" xfId="284" xr:uid="{00000000-0005-0000-0000-000052010000}"/>
    <cellStyle name="Calc Currency (0) 2" xfId="476" xr:uid="{00000000-0005-0000-0000-000053010000}"/>
    <cellStyle name="Calc Currency (2)" xfId="285" xr:uid="{00000000-0005-0000-0000-000054010000}"/>
    <cellStyle name="Calc Percent (0)" xfId="286" xr:uid="{00000000-0005-0000-0000-000055010000}"/>
    <cellStyle name="Calc Percent (1)" xfId="287" xr:uid="{00000000-0005-0000-0000-000056010000}"/>
    <cellStyle name="Calc Percent (1) 2" xfId="478" xr:uid="{00000000-0005-0000-0000-000057010000}"/>
    <cellStyle name="Calc Percent (1) 3" xfId="477" xr:uid="{00000000-0005-0000-0000-000058010000}"/>
    <cellStyle name="Calc Percent (2)" xfId="288" xr:uid="{00000000-0005-0000-0000-000059010000}"/>
    <cellStyle name="Calc Percent (2) 2" xfId="479" xr:uid="{00000000-0005-0000-0000-00005A010000}"/>
    <cellStyle name="Calc Units (0)" xfId="289" xr:uid="{00000000-0005-0000-0000-00005B010000}"/>
    <cellStyle name="Calc Units (0) 2" xfId="480" xr:uid="{00000000-0005-0000-0000-00005C010000}"/>
    <cellStyle name="Calc Units (1)" xfId="290" xr:uid="{00000000-0005-0000-0000-00005D010000}"/>
    <cellStyle name="Calc Units (1) 2" xfId="481" xr:uid="{00000000-0005-0000-0000-00005E010000}"/>
    <cellStyle name="Calc Units (2)" xfId="291" xr:uid="{00000000-0005-0000-0000-00005F010000}"/>
    <cellStyle name="CALDAS" xfId="292" xr:uid="{00000000-0005-0000-0000-000060010000}"/>
    <cellStyle name="CALDAS 2" xfId="654" xr:uid="{00000000-0005-0000-0000-000061010000}"/>
    <cellStyle name="CALDAS 2 2" xfId="754" xr:uid="{00000000-0005-0000-0000-000062010000}"/>
    <cellStyle name="CALDAS 2 2 2" xfId="1107" xr:uid="{00000000-0005-0000-0000-000063010000}"/>
    <cellStyle name="CALDAS 2 2 2 2" xfId="1555" xr:uid="{00000000-0005-0000-0000-000064010000}"/>
    <cellStyle name="CALDAS 2 2 2 2 2" xfId="2715" xr:uid="{00000000-0005-0000-0000-000065010000}"/>
    <cellStyle name="CALDAS 2 2 2 2 2 2" xfId="3910" xr:uid="{00000000-0005-0000-0000-000066010000}"/>
    <cellStyle name="CALDAS 2 2 2 2 2 3" xfId="7020" xr:uid="{00000000-0005-0000-0000-000067010000}"/>
    <cellStyle name="CALDAS 2 2 2 2 2 4" xfId="8447" xr:uid="{00000000-0005-0000-0000-000068010000}"/>
    <cellStyle name="CALDAS 2 2 2 2 3" xfId="3252" xr:uid="{00000000-0005-0000-0000-000069010000}"/>
    <cellStyle name="CALDAS 2 2 2 2 3 2" xfId="3809" xr:uid="{00000000-0005-0000-0000-00006A010000}"/>
    <cellStyle name="CALDAS 2 2 2 2 3 3" xfId="7473" xr:uid="{00000000-0005-0000-0000-00006B010000}"/>
    <cellStyle name="CALDAS 2 2 2 2 3 4" xfId="8885" xr:uid="{00000000-0005-0000-0000-00006C010000}"/>
    <cellStyle name="CALDAS 2 2 2 2 4" xfId="3430" xr:uid="{00000000-0005-0000-0000-00006D010000}"/>
    <cellStyle name="CALDAS 2 2 2 2 4 2" xfId="3684" xr:uid="{00000000-0005-0000-0000-00006E010000}"/>
    <cellStyle name="CALDAS 2 2 2 2 4 3" xfId="7651" xr:uid="{00000000-0005-0000-0000-00006F010000}"/>
    <cellStyle name="CALDAS 2 2 2 2 4 4" xfId="9063" xr:uid="{00000000-0005-0000-0000-000070010000}"/>
    <cellStyle name="CALDAS 2 2 2 2 5" xfId="3592" xr:uid="{00000000-0005-0000-0000-000071010000}"/>
    <cellStyle name="CALDAS 2 2 2 2 5 2" xfId="6330" xr:uid="{00000000-0005-0000-0000-000072010000}"/>
    <cellStyle name="CALDAS 2 2 2 2 5 3" xfId="7813" xr:uid="{00000000-0005-0000-0000-000073010000}"/>
    <cellStyle name="CALDAS 2 2 2 2 5 4" xfId="9225" xr:uid="{00000000-0005-0000-0000-000074010000}"/>
    <cellStyle name="CALDAS 2 2 2 2 6" xfId="4329" xr:uid="{00000000-0005-0000-0000-000075010000}"/>
    <cellStyle name="CALDAS 2 2 2 2 7" xfId="5432" xr:uid="{00000000-0005-0000-0000-000076010000}"/>
    <cellStyle name="CALDAS 2 2 2 2 8" xfId="5602" xr:uid="{00000000-0005-0000-0000-000077010000}"/>
    <cellStyle name="CALDAS 2 2 2 3" xfId="2267" xr:uid="{00000000-0005-0000-0000-000078010000}"/>
    <cellStyle name="CALDAS 2 2 2 3 2" xfId="5143" xr:uid="{00000000-0005-0000-0000-000079010000}"/>
    <cellStyle name="CALDAS 2 2 2 3 3" xfId="6761" xr:uid="{00000000-0005-0000-0000-00007A010000}"/>
    <cellStyle name="CALDAS 2 2 2 3 4" xfId="8224" xr:uid="{00000000-0005-0000-0000-00007B010000}"/>
    <cellStyle name="CALDAS 2 2 2 4" xfId="2992" xr:uid="{00000000-0005-0000-0000-00007C010000}"/>
    <cellStyle name="CALDAS 2 2 2 4 2" xfId="5319" xr:uid="{00000000-0005-0000-0000-00007D010000}"/>
    <cellStyle name="CALDAS 2 2 2 4 3" xfId="7213" xr:uid="{00000000-0005-0000-0000-00007E010000}"/>
    <cellStyle name="CALDAS 2 2 2 4 4" xfId="8625" xr:uid="{00000000-0005-0000-0000-00007F010000}"/>
    <cellStyle name="CALDAS 2 2 2 5" xfId="1765" xr:uid="{00000000-0005-0000-0000-000080010000}"/>
    <cellStyle name="CALDAS 2 2 2 5 2" xfId="4286" xr:uid="{00000000-0005-0000-0000-000081010000}"/>
    <cellStyle name="CALDAS 2 2 2 5 3" xfId="6364" xr:uid="{00000000-0005-0000-0000-000082010000}"/>
    <cellStyle name="CALDAS 2 2 2 5 4" xfId="7848" xr:uid="{00000000-0005-0000-0000-000083010000}"/>
    <cellStyle name="CALDAS 2 2 2 6" xfId="1984" xr:uid="{00000000-0005-0000-0000-000084010000}"/>
    <cellStyle name="CALDAS 2 2 2 6 2" xfId="5726" xr:uid="{00000000-0005-0000-0000-000085010000}"/>
    <cellStyle name="CALDAS 2 2 2 6 3" xfId="6572" xr:uid="{00000000-0005-0000-0000-000086010000}"/>
    <cellStyle name="CALDAS 2 2 2 6 4" xfId="8053" xr:uid="{00000000-0005-0000-0000-000087010000}"/>
    <cellStyle name="CALDAS 2 2 2 7" xfId="6187" xr:uid="{00000000-0005-0000-0000-000088010000}"/>
    <cellStyle name="CALDAS 2 2 2 8" xfId="4560" xr:uid="{00000000-0005-0000-0000-000089010000}"/>
    <cellStyle name="CALDAS 2 2 2 9" xfId="4916" xr:uid="{00000000-0005-0000-0000-00008A010000}"/>
    <cellStyle name="CALDAS 2 2 3" xfId="4174" xr:uid="{00000000-0005-0000-0000-00008B010000}"/>
    <cellStyle name="CALDAS 2 3" xfId="713" xr:uid="{00000000-0005-0000-0000-00008C010000}"/>
    <cellStyle name="CALDAS 2 3 2" xfId="1067" xr:uid="{00000000-0005-0000-0000-00008D010000}"/>
    <cellStyle name="CALDAS 2 3 2 2" xfId="1515" xr:uid="{00000000-0005-0000-0000-00008E010000}"/>
    <cellStyle name="CALDAS 2 3 2 2 2" xfId="2675" xr:uid="{00000000-0005-0000-0000-00008F010000}"/>
    <cellStyle name="CALDAS 2 3 2 2 2 2" xfId="4157" xr:uid="{00000000-0005-0000-0000-000090010000}"/>
    <cellStyle name="CALDAS 2 3 2 2 2 3" xfId="6980" xr:uid="{00000000-0005-0000-0000-000091010000}"/>
    <cellStyle name="CALDAS 2 3 2 2 2 4" xfId="8407" xr:uid="{00000000-0005-0000-0000-000092010000}"/>
    <cellStyle name="CALDAS 2 3 2 2 3" xfId="3212" xr:uid="{00000000-0005-0000-0000-000093010000}"/>
    <cellStyle name="CALDAS 2 3 2 2 3 2" xfId="3973" xr:uid="{00000000-0005-0000-0000-000094010000}"/>
    <cellStyle name="CALDAS 2 3 2 2 3 3" xfId="7433" xr:uid="{00000000-0005-0000-0000-000095010000}"/>
    <cellStyle name="CALDAS 2 3 2 2 3 4" xfId="8845" xr:uid="{00000000-0005-0000-0000-000096010000}"/>
    <cellStyle name="CALDAS 2 3 2 2 4" xfId="3390" xr:uid="{00000000-0005-0000-0000-000097010000}"/>
    <cellStyle name="CALDAS 2 3 2 2 4 2" xfId="3713" xr:uid="{00000000-0005-0000-0000-000098010000}"/>
    <cellStyle name="CALDAS 2 3 2 2 4 3" xfId="7611" xr:uid="{00000000-0005-0000-0000-000099010000}"/>
    <cellStyle name="CALDAS 2 3 2 2 4 4" xfId="9023" xr:uid="{00000000-0005-0000-0000-00009A010000}"/>
    <cellStyle name="CALDAS 2 3 2 2 5" xfId="3552" xr:uid="{00000000-0005-0000-0000-00009B010000}"/>
    <cellStyle name="CALDAS 2 3 2 2 5 2" xfId="6290" xr:uid="{00000000-0005-0000-0000-00009C010000}"/>
    <cellStyle name="CALDAS 2 3 2 2 5 3" xfId="7773" xr:uid="{00000000-0005-0000-0000-00009D010000}"/>
    <cellStyle name="CALDAS 2 3 2 2 5 4" xfId="9185" xr:uid="{00000000-0005-0000-0000-00009E010000}"/>
    <cellStyle name="CALDAS 2 3 2 2 6" xfId="4728" xr:uid="{00000000-0005-0000-0000-00009F010000}"/>
    <cellStyle name="CALDAS 2 3 2 2 7" xfId="5063" xr:uid="{00000000-0005-0000-0000-0000A0010000}"/>
    <cellStyle name="CALDAS 2 3 2 2 8" xfId="3950" xr:uid="{00000000-0005-0000-0000-0000A1010000}"/>
    <cellStyle name="CALDAS 2 3 2 3" xfId="2227" xr:uid="{00000000-0005-0000-0000-0000A2010000}"/>
    <cellStyle name="CALDAS 2 3 2 3 2" xfId="5532" xr:uid="{00000000-0005-0000-0000-0000A3010000}"/>
    <cellStyle name="CALDAS 2 3 2 3 3" xfId="6721" xr:uid="{00000000-0005-0000-0000-0000A4010000}"/>
    <cellStyle name="CALDAS 2 3 2 3 4" xfId="8184" xr:uid="{00000000-0005-0000-0000-0000A5010000}"/>
    <cellStyle name="CALDAS 2 3 2 4" xfId="2952" xr:uid="{00000000-0005-0000-0000-0000A6010000}"/>
    <cellStyle name="CALDAS 2 3 2 4 2" xfId="6121" xr:uid="{00000000-0005-0000-0000-0000A7010000}"/>
    <cellStyle name="CALDAS 2 3 2 4 3" xfId="7173" xr:uid="{00000000-0005-0000-0000-0000A8010000}"/>
    <cellStyle name="CALDAS 2 3 2 4 4" xfId="8585" xr:uid="{00000000-0005-0000-0000-0000A9010000}"/>
    <cellStyle name="CALDAS 2 3 2 5" xfId="1900" xr:uid="{00000000-0005-0000-0000-0000AA010000}"/>
    <cellStyle name="CALDAS 2 3 2 5 2" xfId="4725" xr:uid="{00000000-0005-0000-0000-0000AB010000}"/>
    <cellStyle name="CALDAS 2 3 2 5 3" xfId="6495" xr:uid="{00000000-0005-0000-0000-0000AC010000}"/>
    <cellStyle name="CALDAS 2 3 2 5 4" xfId="7978" xr:uid="{00000000-0005-0000-0000-0000AD010000}"/>
    <cellStyle name="CALDAS 2 3 2 6" xfId="3115" xr:uid="{00000000-0005-0000-0000-0000AE010000}"/>
    <cellStyle name="CALDAS 2 3 2 6 2" xfId="3980" xr:uid="{00000000-0005-0000-0000-0000AF010000}"/>
    <cellStyle name="CALDAS 2 3 2 6 3" xfId="7336" xr:uid="{00000000-0005-0000-0000-0000B0010000}"/>
    <cellStyle name="CALDAS 2 3 2 6 4" xfId="8748" xr:uid="{00000000-0005-0000-0000-0000B1010000}"/>
    <cellStyle name="CALDAS 2 3 2 7" xfId="4906" xr:uid="{00000000-0005-0000-0000-0000B2010000}"/>
    <cellStyle name="CALDAS 2 3 2 8" xfId="3851" xr:uid="{00000000-0005-0000-0000-0000B3010000}"/>
    <cellStyle name="CALDAS 2 3 2 9" xfId="7043" xr:uid="{00000000-0005-0000-0000-0000B4010000}"/>
    <cellStyle name="CALDAS 2 3 3" xfId="4142" xr:uid="{00000000-0005-0000-0000-0000B5010000}"/>
    <cellStyle name="CALDAS 2 4" xfId="1022" xr:uid="{00000000-0005-0000-0000-0000B6010000}"/>
    <cellStyle name="CALDAS 2 4 2" xfId="1470" xr:uid="{00000000-0005-0000-0000-0000B7010000}"/>
    <cellStyle name="CALDAS 2 4 2 2" xfId="2630" xr:uid="{00000000-0005-0000-0000-0000B8010000}"/>
    <cellStyle name="CALDAS 2 4 2 2 2" xfId="5575" xr:uid="{00000000-0005-0000-0000-0000B9010000}"/>
    <cellStyle name="CALDAS 2 4 2 2 3" xfId="6941" xr:uid="{00000000-0005-0000-0000-0000BA010000}"/>
    <cellStyle name="CALDAS 2 4 2 2 4" xfId="8369" xr:uid="{00000000-0005-0000-0000-0000BB010000}"/>
    <cellStyle name="CALDAS 2 4 2 3" xfId="3172" xr:uid="{00000000-0005-0000-0000-0000BC010000}"/>
    <cellStyle name="CALDAS 2 4 2 3 2" xfId="6097" xr:uid="{00000000-0005-0000-0000-0000BD010000}"/>
    <cellStyle name="CALDAS 2 4 2 3 3" xfId="7393" xr:uid="{00000000-0005-0000-0000-0000BE010000}"/>
    <cellStyle name="CALDAS 2 4 2 3 4" xfId="8805" xr:uid="{00000000-0005-0000-0000-0000BF010000}"/>
    <cellStyle name="CALDAS 2 4 2 4" xfId="3352" xr:uid="{00000000-0005-0000-0000-0000C0010000}"/>
    <cellStyle name="CALDAS 2 4 2 4 2" xfId="4252" xr:uid="{00000000-0005-0000-0000-0000C1010000}"/>
    <cellStyle name="CALDAS 2 4 2 4 3" xfId="7573" xr:uid="{00000000-0005-0000-0000-0000C2010000}"/>
    <cellStyle name="CALDAS 2 4 2 4 4" xfId="8985" xr:uid="{00000000-0005-0000-0000-0000C3010000}"/>
    <cellStyle name="CALDAS 2 4 2 5" xfId="3514" xr:uid="{00000000-0005-0000-0000-0000C4010000}"/>
    <cellStyle name="CALDAS 2 4 2 5 2" xfId="4206" xr:uid="{00000000-0005-0000-0000-0000C5010000}"/>
    <cellStyle name="CALDAS 2 4 2 5 3" xfId="7735" xr:uid="{00000000-0005-0000-0000-0000C6010000}"/>
    <cellStyle name="CALDAS 2 4 2 5 4" xfId="9147" xr:uid="{00000000-0005-0000-0000-0000C7010000}"/>
    <cellStyle name="CALDAS 2 4 2 6" xfId="4460" xr:uid="{00000000-0005-0000-0000-0000C8010000}"/>
    <cellStyle name="CALDAS 2 4 2 7" xfId="5559" xr:uid="{00000000-0005-0000-0000-0000C9010000}"/>
    <cellStyle name="CALDAS 2 4 2 8" xfId="5649" xr:uid="{00000000-0005-0000-0000-0000CA010000}"/>
    <cellStyle name="CALDAS 2 4 3" xfId="2182" xr:uid="{00000000-0005-0000-0000-0000CB010000}"/>
    <cellStyle name="CALDAS 2 4 3 2" xfId="4654" xr:uid="{00000000-0005-0000-0000-0000CC010000}"/>
    <cellStyle name="CALDAS 2 4 3 3" xfId="6682" xr:uid="{00000000-0005-0000-0000-0000CD010000}"/>
    <cellStyle name="CALDAS 2 4 3 4" xfId="8146" xr:uid="{00000000-0005-0000-0000-0000CE010000}"/>
    <cellStyle name="CALDAS 2 4 4" xfId="2912" xr:uid="{00000000-0005-0000-0000-0000CF010000}"/>
    <cellStyle name="CALDAS 2 4 4 2" xfId="6144" xr:uid="{00000000-0005-0000-0000-0000D0010000}"/>
    <cellStyle name="CALDAS 2 4 4 3" xfId="7133" xr:uid="{00000000-0005-0000-0000-0000D1010000}"/>
    <cellStyle name="CALDAS 2 4 4 4" xfId="8545" xr:uid="{00000000-0005-0000-0000-0000D2010000}"/>
    <cellStyle name="CALDAS 2 4 5" xfId="1956" xr:uid="{00000000-0005-0000-0000-0000D3010000}"/>
    <cellStyle name="CALDAS 2 4 5 2" xfId="4304" xr:uid="{00000000-0005-0000-0000-0000D4010000}"/>
    <cellStyle name="CALDAS 2 4 5 3" xfId="6544" xr:uid="{00000000-0005-0000-0000-0000D5010000}"/>
    <cellStyle name="CALDAS 2 4 5 4" xfId="8025" xr:uid="{00000000-0005-0000-0000-0000D6010000}"/>
    <cellStyle name="CALDAS 2 4 6" xfId="3288" xr:uid="{00000000-0005-0000-0000-0000D7010000}"/>
    <cellStyle name="CALDAS 2 4 6 2" xfId="3785" xr:uid="{00000000-0005-0000-0000-0000D8010000}"/>
    <cellStyle name="CALDAS 2 4 6 3" xfId="7509" xr:uid="{00000000-0005-0000-0000-0000D9010000}"/>
    <cellStyle name="CALDAS 2 4 6 4" xfId="8921" xr:uid="{00000000-0005-0000-0000-0000DA010000}"/>
    <cellStyle name="CALDAS 2 4 7" xfId="5263" xr:uid="{00000000-0005-0000-0000-0000DB010000}"/>
    <cellStyle name="CALDAS 2 4 8" xfId="5945" xr:uid="{00000000-0005-0000-0000-0000DC010000}"/>
    <cellStyle name="CALDAS 2 4 9" xfId="4757" xr:uid="{00000000-0005-0000-0000-0000DD010000}"/>
    <cellStyle name="CALDAS 2 5" xfId="4090" xr:uid="{00000000-0005-0000-0000-0000DE010000}"/>
    <cellStyle name="CALDAS 3" xfId="679" xr:uid="{00000000-0005-0000-0000-0000DF010000}"/>
    <cellStyle name="CALDAS 3 2" xfId="767" xr:uid="{00000000-0005-0000-0000-0000E0010000}"/>
    <cellStyle name="CALDAS 3 2 2" xfId="1120" xr:uid="{00000000-0005-0000-0000-0000E1010000}"/>
    <cellStyle name="CALDAS 3 2 2 2" xfId="1568" xr:uid="{00000000-0005-0000-0000-0000E2010000}"/>
    <cellStyle name="CALDAS 3 2 2 2 2" xfId="2728" xr:uid="{00000000-0005-0000-0000-0000E3010000}"/>
    <cellStyle name="CALDAS 3 2 2 2 2 2" xfId="4000" xr:uid="{00000000-0005-0000-0000-0000E4010000}"/>
    <cellStyle name="CALDAS 3 2 2 2 2 3" xfId="7033" xr:uid="{00000000-0005-0000-0000-0000E5010000}"/>
    <cellStyle name="CALDAS 3 2 2 2 2 4" xfId="8460" xr:uid="{00000000-0005-0000-0000-0000E6010000}"/>
    <cellStyle name="CALDAS 3 2 2 2 3" xfId="3265" xr:uid="{00000000-0005-0000-0000-0000E7010000}"/>
    <cellStyle name="CALDAS 3 2 2 2 3 2" xfId="4275" xr:uid="{00000000-0005-0000-0000-0000E8010000}"/>
    <cellStyle name="CALDAS 3 2 2 2 3 3" xfId="7486" xr:uid="{00000000-0005-0000-0000-0000E9010000}"/>
    <cellStyle name="CALDAS 3 2 2 2 3 4" xfId="8898" xr:uid="{00000000-0005-0000-0000-0000EA010000}"/>
    <cellStyle name="CALDAS 3 2 2 2 4" xfId="3443" xr:uid="{00000000-0005-0000-0000-0000EB010000}"/>
    <cellStyle name="CALDAS 3 2 2 2 4 2" xfId="4224" xr:uid="{00000000-0005-0000-0000-0000EC010000}"/>
    <cellStyle name="CALDAS 3 2 2 2 4 3" xfId="7664" xr:uid="{00000000-0005-0000-0000-0000ED010000}"/>
    <cellStyle name="CALDAS 3 2 2 2 4 4" xfId="9076" xr:uid="{00000000-0005-0000-0000-0000EE010000}"/>
    <cellStyle name="CALDAS 3 2 2 2 5" xfId="3605" xr:uid="{00000000-0005-0000-0000-0000EF010000}"/>
    <cellStyle name="CALDAS 3 2 2 2 5 2" xfId="6343" xr:uid="{00000000-0005-0000-0000-0000F0010000}"/>
    <cellStyle name="CALDAS 3 2 2 2 5 3" xfId="7826" xr:uid="{00000000-0005-0000-0000-0000F1010000}"/>
    <cellStyle name="CALDAS 3 2 2 2 5 4" xfId="9238" xr:uid="{00000000-0005-0000-0000-0000F2010000}"/>
    <cellStyle name="CALDAS 3 2 2 2 6" xfId="4881" xr:uid="{00000000-0005-0000-0000-0000F3010000}"/>
    <cellStyle name="CALDAS 3 2 2 2 7" xfId="4704" xr:uid="{00000000-0005-0000-0000-0000F4010000}"/>
    <cellStyle name="CALDAS 3 2 2 2 8" xfId="5052" xr:uid="{00000000-0005-0000-0000-0000F5010000}"/>
    <cellStyle name="CALDAS 3 2 2 3" xfId="2280" xr:uid="{00000000-0005-0000-0000-0000F6010000}"/>
    <cellStyle name="CALDAS 3 2 2 3 2" xfId="4539" xr:uid="{00000000-0005-0000-0000-0000F7010000}"/>
    <cellStyle name="CALDAS 3 2 2 3 3" xfId="6774" xr:uid="{00000000-0005-0000-0000-0000F8010000}"/>
    <cellStyle name="CALDAS 3 2 2 3 4" xfId="8237" xr:uid="{00000000-0005-0000-0000-0000F9010000}"/>
    <cellStyle name="CALDAS 3 2 2 4" xfId="3005" xr:uid="{00000000-0005-0000-0000-0000FA010000}"/>
    <cellStyle name="CALDAS 3 2 2 4 2" xfId="5971" xr:uid="{00000000-0005-0000-0000-0000FB010000}"/>
    <cellStyle name="CALDAS 3 2 2 4 3" xfId="7226" xr:uid="{00000000-0005-0000-0000-0000FC010000}"/>
    <cellStyle name="CALDAS 3 2 2 4 4" xfId="8638" xr:uid="{00000000-0005-0000-0000-0000FD010000}"/>
    <cellStyle name="CALDAS 3 2 2 5" xfId="1773" xr:uid="{00000000-0005-0000-0000-0000FE010000}"/>
    <cellStyle name="CALDAS 3 2 2 5 2" xfId="4396" xr:uid="{00000000-0005-0000-0000-0000FF010000}"/>
    <cellStyle name="CALDAS 3 2 2 5 3" xfId="6372" xr:uid="{00000000-0005-0000-0000-000000020000}"/>
    <cellStyle name="CALDAS 3 2 2 5 4" xfId="7856" xr:uid="{00000000-0005-0000-0000-000001020000}"/>
    <cellStyle name="CALDAS 3 2 2 6" xfId="1985" xr:uid="{00000000-0005-0000-0000-000002020000}"/>
    <cellStyle name="CALDAS 3 2 2 6 2" xfId="4873" xr:uid="{00000000-0005-0000-0000-000003020000}"/>
    <cellStyle name="CALDAS 3 2 2 6 3" xfId="6573" xr:uid="{00000000-0005-0000-0000-000004020000}"/>
    <cellStyle name="CALDAS 3 2 2 6 4" xfId="8054" xr:uid="{00000000-0005-0000-0000-000005020000}"/>
    <cellStyle name="CALDAS 3 2 2 7" xfId="4966" xr:uid="{00000000-0005-0000-0000-000006020000}"/>
    <cellStyle name="CALDAS 3 2 2 8" xfId="4455" xr:uid="{00000000-0005-0000-0000-000007020000}"/>
    <cellStyle name="CALDAS 3 2 2 9" xfId="6797" xr:uid="{00000000-0005-0000-0000-000008020000}"/>
    <cellStyle name="CALDAS 3 2 3" xfId="4184" xr:uid="{00000000-0005-0000-0000-000009020000}"/>
    <cellStyle name="CALDAS 3 3" xfId="726" xr:uid="{00000000-0005-0000-0000-00000A020000}"/>
    <cellStyle name="CALDAS 3 3 2" xfId="1079" xr:uid="{00000000-0005-0000-0000-00000B020000}"/>
    <cellStyle name="CALDAS 3 3 2 2" xfId="1527" xr:uid="{00000000-0005-0000-0000-00000C020000}"/>
    <cellStyle name="CALDAS 3 3 2 2 2" xfId="2687" xr:uid="{00000000-0005-0000-0000-00000D020000}"/>
    <cellStyle name="CALDAS 3 3 2 2 2 2" xfId="4118" xr:uid="{00000000-0005-0000-0000-00000E020000}"/>
    <cellStyle name="CALDAS 3 3 2 2 2 3" xfId="6992" xr:uid="{00000000-0005-0000-0000-00000F020000}"/>
    <cellStyle name="CALDAS 3 3 2 2 2 4" xfId="8419" xr:uid="{00000000-0005-0000-0000-000010020000}"/>
    <cellStyle name="CALDAS 3 3 2 2 3" xfId="3224" xr:uid="{00000000-0005-0000-0000-000011020000}"/>
    <cellStyle name="CALDAS 3 3 2 2 3 2" xfId="3896" xr:uid="{00000000-0005-0000-0000-000012020000}"/>
    <cellStyle name="CALDAS 3 3 2 2 3 3" xfId="7445" xr:uid="{00000000-0005-0000-0000-000013020000}"/>
    <cellStyle name="CALDAS 3 3 2 2 3 4" xfId="8857" xr:uid="{00000000-0005-0000-0000-000014020000}"/>
    <cellStyle name="CALDAS 3 3 2 2 4" xfId="3402" xr:uid="{00000000-0005-0000-0000-000015020000}"/>
    <cellStyle name="CALDAS 3 3 2 2 4 2" xfId="3705" xr:uid="{00000000-0005-0000-0000-000016020000}"/>
    <cellStyle name="CALDAS 3 3 2 2 4 3" xfId="7623" xr:uid="{00000000-0005-0000-0000-000017020000}"/>
    <cellStyle name="CALDAS 3 3 2 2 4 4" xfId="9035" xr:uid="{00000000-0005-0000-0000-000018020000}"/>
    <cellStyle name="CALDAS 3 3 2 2 5" xfId="3564" xr:uid="{00000000-0005-0000-0000-000019020000}"/>
    <cellStyle name="CALDAS 3 3 2 2 5 2" xfId="6302" xr:uid="{00000000-0005-0000-0000-00001A020000}"/>
    <cellStyle name="CALDAS 3 3 2 2 5 3" xfId="7785" xr:uid="{00000000-0005-0000-0000-00001B020000}"/>
    <cellStyle name="CALDAS 3 3 2 2 5 4" xfId="9197" xr:uid="{00000000-0005-0000-0000-00001C020000}"/>
    <cellStyle name="CALDAS 3 3 2 2 6" xfId="4629" xr:uid="{00000000-0005-0000-0000-00001D020000}"/>
    <cellStyle name="CALDAS 3 3 2 2 7" xfId="6205" xr:uid="{00000000-0005-0000-0000-00001E020000}"/>
    <cellStyle name="CALDAS 3 3 2 2 8" xfId="5640" xr:uid="{00000000-0005-0000-0000-00001F020000}"/>
    <cellStyle name="CALDAS 3 3 2 3" xfId="2239" xr:uid="{00000000-0005-0000-0000-000020020000}"/>
    <cellStyle name="CALDAS 3 3 2 3 2" xfId="5258" xr:uid="{00000000-0005-0000-0000-000021020000}"/>
    <cellStyle name="CALDAS 3 3 2 3 3" xfId="6733" xr:uid="{00000000-0005-0000-0000-000022020000}"/>
    <cellStyle name="CALDAS 3 3 2 3 4" xfId="8196" xr:uid="{00000000-0005-0000-0000-000023020000}"/>
    <cellStyle name="CALDAS 3 3 2 4" xfId="2964" xr:uid="{00000000-0005-0000-0000-000024020000}"/>
    <cellStyle name="CALDAS 3 3 2 4 2" xfId="5642" xr:uid="{00000000-0005-0000-0000-000025020000}"/>
    <cellStyle name="CALDAS 3 3 2 4 3" xfId="7185" xr:uid="{00000000-0005-0000-0000-000026020000}"/>
    <cellStyle name="CALDAS 3 3 2 4 4" xfId="8597" xr:uid="{00000000-0005-0000-0000-000027020000}"/>
    <cellStyle name="CALDAS 3 3 2 5" xfId="2004" xr:uid="{00000000-0005-0000-0000-000028020000}"/>
    <cellStyle name="CALDAS 3 3 2 5 2" xfId="5159" xr:uid="{00000000-0005-0000-0000-000029020000}"/>
    <cellStyle name="CALDAS 3 3 2 5 3" xfId="6592" xr:uid="{00000000-0005-0000-0000-00002A020000}"/>
    <cellStyle name="CALDAS 3 3 2 5 4" xfId="8073" xr:uid="{00000000-0005-0000-0000-00002B020000}"/>
    <cellStyle name="CALDAS 3 3 2 6" xfId="1854" xr:uid="{00000000-0005-0000-0000-00002C020000}"/>
    <cellStyle name="CALDAS 3 3 2 6 2" xfId="4679" xr:uid="{00000000-0005-0000-0000-00002D020000}"/>
    <cellStyle name="CALDAS 3 3 2 6 3" xfId="6449" xr:uid="{00000000-0005-0000-0000-00002E020000}"/>
    <cellStyle name="CALDAS 3 3 2 6 4" xfId="7932" xr:uid="{00000000-0005-0000-0000-00002F020000}"/>
    <cellStyle name="CALDAS 3 3 2 7" xfId="4701" xr:uid="{00000000-0005-0000-0000-000030020000}"/>
    <cellStyle name="CALDAS 3 3 2 8" xfId="4022" xr:uid="{00000000-0005-0000-0000-000031020000}"/>
    <cellStyle name="CALDAS 3 3 2 9" xfId="6878" xr:uid="{00000000-0005-0000-0000-000032020000}"/>
    <cellStyle name="CALDAS 3 3 3" xfId="4151" xr:uid="{00000000-0005-0000-0000-000033020000}"/>
    <cellStyle name="CALDAS 4" xfId="681" xr:uid="{00000000-0005-0000-0000-000034020000}"/>
    <cellStyle name="CALDAS 4 2" xfId="769" xr:uid="{00000000-0005-0000-0000-000035020000}"/>
    <cellStyle name="CALDAS 4 2 2" xfId="1122" xr:uid="{00000000-0005-0000-0000-000036020000}"/>
    <cellStyle name="CALDAS 4 2 2 2" xfId="1570" xr:uid="{00000000-0005-0000-0000-000037020000}"/>
    <cellStyle name="CALDAS 4 2 2 2 2" xfId="2730" xr:uid="{00000000-0005-0000-0000-000038020000}"/>
    <cellStyle name="CALDAS 4 2 2 2 2 2" xfId="3998" xr:uid="{00000000-0005-0000-0000-000039020000}"/>
    <cellStyle name="CALDAS 4 2 2 2 2 3" xfId="7035" xr:uid="{00000000-0005-0000-0000-00003A020000}"/>
    <cellStyle name="CALDAS 4 2 2 2 2 4" xfId="8462" xr:uid="{00000000-0005-0000-0000-00003B020000}"/>
    <cellStyle name="CALDAS 4 2 2 2 3" xfId="3267" xr:uid="{00000000-0005-0000-0000-00003C020000}"/>
    <cellStyle name="CALDAS 4 2 2 2 3 2" xfId="3799" xr:uid="{00000000-0005-0000-0000-00003D020000}"/>
    <cellStyle name="CALDAS 4 2 2 2 3 3" xfId="7488" xr:uid="{00000000-0005-0000-0000-00003E020000}"/>
    <cellStyle name="CALDAS 4 2 2 2 3 4" xfId="8900" xr:uid="{00000000-0005-0000-0000-00003F020000}"/>
    <cellStyle name="CALDAS 4 2 2 2 4" xfId="3445" xr:uid="{00000000-0005-0000-0000-000040020000}"/>
    <cellStyle name="CALDAS 4 2 2 2 4 2" xfId="3674" xr:uid="{00000000-0005-0000-0000-000041020000}"/>
    <cellStyle name="CALDAS 4 2 2 2 4 3" xfId="7666" xr:uid="{00000000-0005-0000-0000-000042020000}"/>
    <cellStyle name="CALDAS 4 2 2 2 4 4" xfId="9078" xr:uid="{00000000-0005-0000-0000-000043020000}"/>
    <cellStyle name="CALDAS 4 2 2 2 5" xfId="3607" xr:uid="{00000000-0005-0000-0000-000044020000}"/>
    <cellStyle name="CALDAS 4 2 2 2 5 2" xfId="6345" xr:uid="{00000000-0005-0000-0000-000045020000}"/>
    <cellStyle name="CALDAS 4 2 2 2 5 3" xfId="7828" xr:uid="{00000000-0005-0000-0000-000046020000}"/>
    <cellStyle name="CALDAS 4 2 2 2 5 4" xfId="9240" xr:uid="{00000000-0005-0000-0000-000047020000}"/>
    <cellStyle name="CALDAS 4 2 2 2 6" xfId="4351" xr:uid="{00000000-0005-0000-0000-000048020000}"/>
    <cellStyle name="CALDAS 4 2 2 2 7" xfId="6199" xr:uid="{00000000-0005-0000-0000-000049020000}"/>
    <cellStyle name="CALDAS 4 2 2 2 8" xfId="5123" xr:uid="{00000000-0005-0000-0000-00004A020000}"/>
    <cellStyle name="CALDAS 4 2 2 3" xfId="2282" xr:uid="{00000000-0005-0000-0000-00004B020000}"/>
    <cellStyle name="CALDAS 4 2 2 3 2" xfId="5162" xr:uid="{00000000-0005-0000-0000-00004C020000}"/>
    <cellStyle name="CALDAS 4 2 2 3 3" xfId="6776" xr:uid="{00000000-0005-0000-0000-00004D020000}"/>
    <cellStyle name="CALDAS 4 2 2 3 4" xfId="8239" xr:uid="{00000000-0005-0000-0000-00004E020000}"/>
    <cellStyle name="CALDAS 4 2 2 4" xfId="3007" xr:uid="{00000000-0005-0000-0000-00004F020000}"/>
    <cellStyle name="CALDAS 4 2 2 4 2" xfId="4747" xr:uid="{00000000-0005-0000-0000-000050020000}"/>
    <cellStyle name="CALDAS 4 2 2 4 3" xfId="7228" xr:uid="{00000000-0005-0000-0000-000051020000}"/>
    <cellStyle name="CALDAS 4 2 2 4 4" xfId="8640" xr:uid="{00000000-0005-0000-0000-000052020000}"/>
    <cellStyle name="CALDAS 4 2 2 5" xfId="1774" xr:uid="{00000000-0005-0000-0000-000053020000}"/>
    <cellStyle name="CALDAS 4 2 2 5 2" xfId="5164" xr:uid="{00000000-0005-0000-0000-000054020000}"/>
    <cellStyle name="CALDAS 4 2 2 5 3" xfId="6373" xr:uid="{00000000-0005-0000-0000-000055020000}"/>
    <cellStyle name="CALDAS 4 2 2 5 4" xfId="7857" xr:uid="{00000000-0005-0000-0000-000056020000}"/>
    <cellStyle name="CALDAS 4 2 2 6" xfId="1979" xr:uid="{00000000-0005-0000-0000-000057020000}"/>
    <cellStyle name="CALDAS 4 2 2 6 2" xfId="4501" xr:uid="{00000000-0005-0000-0000-000058020000}"/>
    <cellStyle name="CALDAS 4 2 2 6 3" xfId="6567" xr:uid="{00000000-0005-0000-0000-000059020000}"/>
    <cellStyle name="CALDAS 4 2 2 6 4" xfId="8048" xr:uid="{00000000-0005-0000-0000-00005A020000}"/>
    <cellStyle name="CALDAS 4 2 2 7" xfId="5213" xr:uid="{00000000-0005-0000-0000-00005B020000}"/>
    <cellStyle name="CALDAS 4 2 2 8" xfId="4825" xr:uid="{00000000-0005-0000-0000-00005C020000}"/>
    <cellStyle name="CALDAS 4 2 2 9" xfId="4070" xr:uid="{00000000-0005-0000-0000-00005D020000}"/>
    <cellStyle name="CALDAS 4 2 3" xfId="4186" xr:uid="{00000000-0005-0000-0000-00005E020000}"/>
    <cellStyle name="CALDAS 4 3" xfId="728" xr:uid="{00000000-0005-0000-0000-00005F020000}"/>
    <cellStyle name="CALDAS 4 3 2" xfId="1081" xr:uid="{00000000-0005-0000-0000-000060020000}"/>
    <cellStyle name="CALDAS 4 3 2 2" xfId="1529" xr:uid="{00000000-0005-0000-0000-000061020000}"/>
    <cellStyle name="CALDAS 4 3 2 2 2" xfId="2689" xr:uid="{00000000-0005-0000-0000-000062020000}"/>
    <cellStyle name="CALDAS 4 3 2 2 2 2" xfId="4020" xr:uid="{00000000-0005-0000-0000-000063020000}"/>
    <cellStyle name="CALDAS 4 3 2 2 2 3" xfId="6994" xr:uid="{00000000-0005-0000-0000-000064020000}"/>
    <cellStyle name="CALDAS 4 3 2 2 2 4" xfId="8421" xr:uid="{00000000-0005-0000-0000-000065020000}"/>
    <cellStyle name="CALDAS 4 3 2 2 3" xfId="3226" xr:uid="{00000000-0005-0000-0000-000066020000}"/>
    <cellStyle name="CALDAS 4 3 2 2 3 2" xfId="3969" xr:uid="{00000000-0005-0000-0000-000067020000}"/>
    <cellStyle name="CALDAS 4 3 2 2 3 3" xfId="7447" xr:uid="{00000000-0005-0000-0000-000068020000}"/>
    <cellStyle name="CALDAS 4 3 2 2 3 4" xfId="8859" xr:uid="{00000000-0005-0000-0000-000069020000}"/>
    <cellStyle name="CALDAS 4 3 2 2 4" xfId="3404" xr:uid="{00000000-0005-0000-0000-00006A020000}"/>
    <cellStyle name="CALDAS 4 3 2 2 4 2" xfId="4235" xr:uid="{00000000-0005-0000-0000-00006B020000}"/>
    <cellStyle name="CALDAS 4 3 2 2 4 3" xfId="7625" xr:uid="{00000000-0005-0000-0000-00006C020000}"/>
    <cellStyle name="CALDAS 4 3 2 2 4 4" xfId="9037" xr:uid="{00000000-0005-0000-0000-00006D020000}"/>
    <cellStyle name="CALDAS 4 3 2 2 5" xfId="3566" xr:uid="{00000000-0005-0000-0000-00006E020000}"/>
    <cellStyle name="CALDAS 4 3 2 2 5 2" xfId="6304" xr:uid="{00000000-0005-0000-0000-00006F020000}"/>
    <cellStyle name="CALDAS 4 3 2 2 5 3" xfId="7787" xr:uid="{00000000-0005-0000-0000-000070020000}"/>
    <cellStyle name="CALDAS 4 3 2 2 5 4" xfId="9199" xr:uid="{00000000-0005-0000-0000-000071020000}"/>
    <cellStyle name="CALDAS 4 3 2 2 6" xfId="5679" xr:uid="{00000000-0005-0000-0000-000072020000}"/>
    <cellStyle name="CALDAS 4 3 2 2 7" xfId="6228" xr:uid="{00000000-0005-0000-0000-000073020000}"/>
    <cellStyle name="CALDAS 4 3 2 2 8" xfId="5154" xr:uid="{00000000-0005-0000-0000-000074020000}"/>
    <cellStyle name="CALDAS 4 3 2 3" xfId="2241" xr:uid="{00000000-0005-0000-0000-000075020000}"/>
    <cellStyle name="CALDAS 4 3 2 3 2" xfId="4741" xr:uid="{00000000-0005-0000-0000-000076020000}"/>
    <cellStyle name="CALDAS 4 3 2 3 3" xfId="6735" xr:uid="{00000000-0005-0000-0000-000077020000}"/>
    <cellStyle name="CALDAS 4 3 2 3 4" xfId="8198" xr:uid="{00000000-0005-0000-0000-000078020000}"/>
    <cellStyle name="CALDAS 4 3 2 4" xfId="2966" xr:uid="{00000000-0005-0000-0000-000079020000}"/>
    <cellStyle name="CALDAS 4 3 2 4 2" xfId="4461" xr:uid="{00000000-0005-0000-0000-00007A020000}"/>
    <cellStyle name="CALDAS 4 3 2 4 3" xfId="7187" xr:uid="{00000000-0005-0000-0000-00007B020000}"/>
    <cellStyle name="CALDAS 4 3 2 4 4" xfId="8599" xr:uid="{00000000-0005-0000-0000-00007C020000}"/>
    <cellStyle name="CALDAS 4 3 2 5" xfId="1800" xr:uid="{00000000-0005-0000-0000-00007D020000}"/>
    <cellStyle name="CALDAS 4 3 2 5 2" xfId="4617" xr:uid="{00000000-0005-0000-0000-00007E020000}"/>
    <cellStyle name="CALDAS 4 3 2 5 3" xfId="6399" xr:uid="{00000000-0005-0000-0000-00007F020000}"/>
    <cellStyle name="CALDAS 4 3 2 5 4" xfId="7883" xr:uid="{00000000-0005-0000-0000-000080020000}"/>
    <cellStyle name="CALDAS 4 3 2 6" xfId="3075" xr:uid="{00000000-0005-0000-0000-000081020000}"/>
    <cellStyle name="CALDAS 4 3 2 6 2" xfId="6160" xr:uid="{00000000-0005-0000-0000-000082020000}"/>
    <cellStyle name="CALDAS 4 3 2 6 3" xfId="7296" xr:uid="{00000000-0005-0000-0000-000083020000}"/>
    <cellStyle name="CALDAS 4 3 2 6 4" xfId="8708" xr:uid="{00000000-0005-0000-0000-000084020000}"/>
    <cellStyle name="CALDAS 4 3 2 7" xfId="3862" xr:uid="{00000000-0005-0000-0000-000085020000}"/>
    <cellStyle name="CALDAS 4 3 2 8" xfId="4034" xr:uid="{00000000-0005-0000-0000-000086020000}"/>
    <cellStyle name="CALDAS 4 3 2 9" xfId="6789" xr:uid="{00000000-0005-0000-0000-000087020000}"/>
    <cellStyle name="CALDAS 4 3 3" xfId="4153" xr:uid="{00000000-0005-0000-0000-000088020000}"/>
    <cellStyle name="CALDAS 4 4" xfId="1040" xr:uid="{00000000-0005-0000-0000-000089020000}"/>
    <cellStyle name="CALDAS 4 4 2" xfId="1488" xr:uid="{00000000-0005-0000-0000-00008A020000}"/>
    <cellStyle name="CALDAS 4 4 2 2" xfId="2648" xr:uid="{00000000-0005-0000-0000-00008B020000}"/>
    <cellStyle name="CALDAS 4 4 2 2 2" xfId="6263" xr:uid="{00000000-0005-0000-0000-00008C020000}"/>
    <cellStyle name="CALDAS 4 4 2 2 3" xfId="6953" xr:uid="{00000000-0005-0000-0000-00008D020000}"/>
    <cellStyle name="CALDAS 4 4 2 2 4" xfId="8380" xr:uid="{00000000-0005-0000-0000-00008E020000}"/>
    <cellStyle name="CALDAS 4 4 2 3" xfId="3185" xr:uid="{00000000-0005-0000-0000-00008F020000}"/>
    <cellStyle name="CALDAS 4 4 2 3 2" xfId="4768" xr:uid="{00000000-0005-0000-0000-000090020000}"/>
    <cellStyle name="CALDAS 4 4 2 3 3" xfId="7406" xr:uid="{00000000-0005-0000-0000-000091020000}"/>
    <cellStyle name="CALDAS 4 4 2 3 4" xfId="8818" xr:uid="{00000000-0005-0000-0000-000092020000}"/>
    <cellStyle name="CALDAS 4 4 2 4" xfId="3363" xr:uid="{00000000-0005-0000-0000-000093020000}"/>
    <cellStyle name="CALDAS 4 4 2 4 2" xfId="3730" xr:uid="{00000000-0005-0000-0000-000094020000}"/>
    <cellStyle name="CALDAS 4 4 2 4 3" xfId="7584" xr:uid="{00000000-0005-0000-0000-000095020000}"/>
    <cellStyle name="CALDAS 4 4 2 4 4" xfId="8996" xr:uid="{00000000-0005-0000-0000-000096020000}"/>
    <cellStyle name="CALDAS 4 4 2 5" xfId="3525" xr:uid="{00000000-0005-0000-0000-000097020000}"/>
    <cellStyle name="CALDAS 4 4 2 5 2" xfId="4202" xr:uid="{00000000-0005-0000-0000-000098020000}"/>
    <cellStyle name="CALDAS 4 4 2 5 3" xfId="7746" xr:uid="{00000000-0005-0000-0000-000099020000}"/>
    <cellStyle name="CALDAS 4 4 2 5 4" xfId="9158" xr:uid="{00000000-0005-0000-0000-00009A020000}"/>
    <cellStyle name="CALDAS 4 4 2 6" xfId="6007" xr:uid="{00000000-0005-0000-0000-00009B020000}"/>
    <cellStyle name="CALDAS 4 4 2 7" xfId="4612" xr:uid="{00000000-0005-0000-0000-00009C020000}"/>
    <cellStyle name="CALDAS 4 4 2 8" xfId="5872" xr:uid="{00000000-0005-0000-0000-00009D020000}"/>
    <cellStyle name="CALDAS 4 4 3" xfId="2200" xr:uid="{00000000-0005-0000-0000-00009E020000}"/>
    <cellStyle name="CALDAS 4 4 3 2" xfId="4870" xr:uid="{00000000-0005-0000-0000-00009F020000}"/>
    <cellStyle name="CALDAS 4 4 3 3" xfId="6694" xr:uid="{00000000-0005-0000-0000-0000A0020000}"/>
    <cellStyle name="CALDAS 4 4 3 4" xfId="8157" xr:uid="{00000000-0005-0000-0000-0000A1020000}"/>
    <cellStyle name="CALDAS 4 4 4" xfId="2925" xr:uid="{00000000-0005-0000-0000-0000A2020000}"/>
    <cellStyle name="CALDAS 4 4 4 2" xfId="4743" xr:uid="{00000000-0005-0000-0000-0000A3020000}"/>
    <cellStyle name="CALDAS 4 4 4 3" xfId="7146" xr:uid="{00000000-0005-0000-0000-0000A4020000}"/>
    <cellStyle name="CALDAS 4 4 4 4" xfId="8558" xr:uid="{00000000-0005-0000-0000-0000A5020000}"/>
    <cellStyle name="CALDAS 4 4 5" xfId="1886" xr:uid="{00000000-0005-0000-0000-0000A6020000}"/>
    <cellStyle name="CALDAS 4 4 5 2" xfId="5407" xr:uid="{00000000-0005-0000-0000-0000A7020000}"/>
    <cellStyle name="CALDAS 4 4 5 3" xfId="6481" xr:uid="{00000000-0005-0000-0000-0000A8020000}"/>
    <cellStyle name="CALDAS 4 4 5 4" xfId="7964" xr:uid="{00000000-0005-0000-0000-0000A9020000}"/>
    <cellStyle name="CALDAS 4 4 6" xfId="2845" xr:uid="{00000000-0005-0000-0000-0000AA020000}"/>
    <cellStyle name="CALDAS 4 4 6 2" xfId="5087" xr:uid="{00000000-0005-0000-0000-0000AB020000}"/>
    <cellStyle name="CALDAS 4 4 6 3" xfId="7066" xr:uid="{00000000-0005-0000-0000-0000AC020000}"/>
    <cellStyle name="CALDAS 4 4 6 4" xfId="8478" xr:uid="{00000000-0005-0000-0000-0000AD020000}"/>
    <cellStyle name="CALDAS 4 4 7" xfId="5998" xr:uid="{00000000-0005-0000-0000-0000AE020000}"/>
    <cellStyle name="CALDAS 4 4 8" xfId="5804" xr:uid="{00000000-0005-0000-0000-0000AF020000}"/>
    <cellStyle name="CALDAS 4 4 9" xfId="6880" xr:uid="{00000000-0005-0000-0000-0000B0020000}"/>
    <cellStyle name="CALDAS 4 5" xfId="4113" xr:uid="{00000000-0005-0000-0000-0000B1020000}"/>
    <cellStyle name="CALDAS 5" xfId="482" xr:uid="{00000000-0005-0000-0000-0000B2020000}"/>
    <cellStyle name="CALDAS 5 2" xfId="1016" xr:uid="{00000000-0005-0000-0000-0000B3020000}"/>
    <cellStyle name="CALDAS 5 2 2" xfId="1464" xr:uid="{00000000-0005-0000-0000-0000B4020000}"/>
    <cellStyle name="CALDAS 5 2 2 2" xfId="2624" xr:uid="{00000000-0005-0000-0000-0000B5020000}"/>
    <cellStyle name="CALDAS 5 2 2 2 2" xfId="5090" xr:uid="{00000000-0005-0000-0000-0000B6020000}"/>
    <cellStyle name="CALDAS 5 2 2 2 3" xfId="6936" xr:uid="{00000000-0005-0000-0000-0000B7020000}"/>
    <cellStyle name="CALDAS 5 2 2 2 4" xfId="8365" xr:uid="{00000000-0005-0000-0000-0000B8020000}"/>
    <cellStyle name="CALDAS 5 2 2 3" xfId="3167" xr:uid="{00000000-0005-0000-0000-0000B9020000}"/>
    <cellStyle name="CALDAS 5 2 2 3 2" xfId="6052" xr:uid="{00000000-0005-0000-0000-0000BA020000}"/>
    <cellStyle name="CALDAS 5 2 2 3 3" xfId="7388" xr:uid="{00000000-0005-0000-0000-0000BB020000}"/>
    <cellStyle name="CALDAS 5 2 2 3 4" xfId="8800" xr:uid="{00000000-0005-0000-0000-0000BC020000}"/>
    <cellStyle name="CALDAS 5 2 2 4" xfId="3348" xr:uid="{00000000-0005-0000-0000-0000BD020000}"/>
    <cellStyle name="CALDAS 5 2 2 4 2" xfId="3740" xr:uid="{00000000-0005-0000-0000-0000BE020000}"/>
    <cellStyle name="CALDAS 5 2 2 4 3" xfId="7569" xr:uid="{00000000-0005-0000-0000-0000BF020000}"/>
    <cellStyle name="CALDAS 5 2 2 4 4" xfId="8981" xr:uid="{00000000-0005-0000-0000-0000C0020000}"/>
    <cellStyle name="CALDAS 5 2 2 5" xfId="3510" xr:uid="{00000000-0005-0000-0000-0000C1020000}"/>
    <cellStyle name="CALDAS 5 2 2 5 2" xfId="4207" xr:uid="{00000000-0005-0000-0000-0000C2020000}"/>
    <cellStyle name="CALDAS 5 2 2 5 3" xfId="7731" xr:uid="{00000000-0005-0000-0000-0000C3020000}"/>
    <cellStyle name="CALDAS 5 2 2 5 4" xfId="9143" xr:uid="{00000000-0005-0000-0000-0000C4020000}"/>
    <cellStyle name="CALDAS 5 2 2 6" xfId="5311" xr:uid="{00000000-0005-0000-0000-0000C5020000}"/>
    <cellStyle name="CALDAS 5 2 2 7" xfId="5066" xr:uid="{00000000-0005-0000-0000-0000C6020000}"/>
    <cellStyle name="CALDAS 5 2 2 8" xfId="4593" xr:uid="{00000000-0005-0000-0000-0000C7020000}"/>
    <cellStyle name="CALDAS 5 2 3" xfId="4399" xr:uid="{00000000-0005-0000-0000-0000C8020000}"/>
    <cellStyle name="CALDAS 6" xfId="964" xr:uid="{00000000-0005-0000-0000-0000C9020000}"/>
    <cellStyle name="CALDAS 6 2" xfId="1412" xr:uid="{00000000-0005-0000-0000-0000CA020000}"/>
    <cellStyle name="CALDAS 6 2 2" xfId="2572" xr:uid="{00000000-0005-0000-0000-0000CB020000}"/>
    <cellStyle name="CALDAS 6 2 2 2" xfId="6233" xr:uid="{00000000-0005-0000-0000-0000CC020000}"/>
    <cellStyle name="CALDAS 6 2 2 3" xfId="6889" xr:uid="{00000000-0005-0000-0000-0000CD020000}"/>
    <cellStyle name="CALDAS 6 2 2 4" xfId="8318" xr:uid="{00000000-0005-0000-0000-0000CE020000}"/>
    <cellStyle name="CALDAS 6 2 3" xfId="3120" xr:uid="{00000000-0005-0000-0000-0000CF020000}"/>
    <cellStyle name="CALDAS 6 2 3 2" xfId="6216" xr:uid="{00000000-0005-0000-0000-0000D0020000}"/>
    <cellStyle name="CALDAS 6 2 3 3" xfId="7341" xr:uid="{00000000-0005-0000-0000-0000D1020000}"/>
    <cellStyle name="CALDAS 6 2 3 4" xfId="8753" xr:uid="{00000000-0005-0000-0000-0000D2020000}"/>
    <cellStyle name="CALDAS 6 2 4" xfId="3301" xr:uid="{00000000-0005-0000-0000-0000D3020000}"/>
    <cellStyle name="CALDAS 6 2 4 2" xfId="3775" xr:uid="{00000000-0005-0000-0000-0000D4020000}"/>
    <cellStyle name="CALDAS 6 2 4 3" xfId="7522" xr:uid="{00000000-0005-0000-0000-0000D5020000}"/>
    <cellStyle name="CALDAS 6 2 4 4" xfId="8934" xr:uid="{00000000-0005-0000-0000-0000D6020000}"/>
    <cellStyle name="CALDAS 6 2 5" xfId="3463" xr:uid="{00000000-0005-0000-0000-0000D7020000}"/>
    <cellStyle name="CALDAS 6 2 5 2" xfId="3661" xr:uid="{00000000-0005-0000-0000-0000D8020000}"/>
    <cellStyle name="CALDAS 6 2 5 3" xfId="7684" xr:uid="{00000000-0005-0000-0000-0000D9020000}"/>
    <cellStyle name="CALDAS 6 2 5 4" xfId="9096" xr:uid="{00000000-0005-0000-0000-0000DA020000}"/>
    <cellStyle name="CALDAS 6 2 6" xfId="5739" xr:uid="{00000000-0005-0000-0000-0000DB020000}"/>
    <cellStyle name="CALDAS 6 2 7" xfId="4390" xr:uid="{00000000-0005-0000-0000-0000DC020000}"/>
    <cellStyle name="CALDAS 6 2 8" xfId="5102" xr:uid="{00000000-0005-0000-0000-0000DD020000}"/>
    <cellStyle name="CALDAS 6 3" xfId="2126" xr:uid="{00000000-0005-0000-0000-0000DE020000}"/>
    <cellStyle name="CALDAS 6 3 2" xfId="5386" xr:uid="{00000000-0005-0000-0000-0000DF020000}"/>
    <cellStyle name="CALDAS 6 3 3" xfId="6632" xr:uid="{00000000-0005-0000-0000-0000E0020000}"/>
    <cellStyle name="CALDAS 6 3 4" xfId="8097" xr:uid="{00000000-0005-0000-0000-0000E1020000}"/>
    <cellStyle name="CALDAS 6 4" xfId="2861" xr:uid="{00000000-0005-0000-0000-0000E2020000}"/>
    <cellStyle name="CALDAS 6 4 2" xfId="5632" xr:uid="{00000000-0005-0000-0000-0000E3020000}"/>
    <cellStyle name="CALDAS 6 4 3" xfId="7082" xr:uid="{00000000-0005-0000-0000-0000E4020000}"/>
    <cellStyle name="CALDAS 6 4 4" xfId="8494" xr:uid="{00000000-0005-0000-0000-0000E5020000}"/>
    <cellStyle name="CALDAS 6 5" xfId="1838" xr:uid="{00000000-0005-0000-0000-0000E6020000}"/>
    <cellStyle name="CALDAS 6 5 2" xfId="5505" xr:uid="{00000000-0005-0000-0000-0000E7020000}"/>
    <cellStyle name="CALDAS 6 5 3" xfId="6433" xr:uid="{00000000-0005-0000-0000-0000E8020000}"/>
    <cellStyle name="CALDAS 6 5 4" xfId="7916" xr:uid="{00000000-0005-0000-0000-0000E9020000}"/>
    <cellStyle name="CALDAS 6 6" xfId="3287" xr:uid="{00000000-0005-0000-0000-0000EA020000}"/>
    <cellStyle name="CALDAS 6 6 2" xfId="4269" xr:uid="{00000000-0005-0000-0000-0000EB020000}"/>
    <cellStyle name="CALDAS 6 6 3" xfId="7508" xr:uid="{00000000-0005-0000-0000-0000EC020000}"/>
    <cellStyle name="CALDAS 6 6 4" xfId="8920" xr:uid="{00000000-0005-0000-0000-0000ED020000}"/>
    <cellStyle name="CALDAS 6 7" xfId="3868" xr:uid="{00000000-0005-0000-0000-0000EE020000}"/>
    <cellStyle name="CALDAS 6 8" xfId="4344" xr:uid="{00000000-0005-0000-0000-0000EF020000}"/>
    <cellStyle name="CALDAS 6 9" xfId="5746" xr:uid="{00000000-0005-0000-0000-0000F0020000}"/>
    <cellStyle name="Code" xfId="293" xr:uid="{00000000-0005-0000-0000-0000F1020000}"/>
    <cellStyle name="Code 2" xfId="483" xr:uid="{00000000-0005-0000-0000-0000F2020000}"/>
    <cellStyle name="Code 2 2" xfId="9250" xr:uid="{00000000-0005-0000-0000-0000F3020000}"/>
    <cellStyle name="Code Section" xfId="294" xr:uid="{00000000-0005-0000-0000-0000F4020000}"/>
    <cellStyle name="Code Section 2" xfId="484" xr:uid="{00000000-0005-0000-0000-0000F5020000}"/>
    <cellStyle name="Code_Cálculo CVAs_COPEL-DIS_MAIO_2008_CONTABILIZAÇÃO" xfId="295" xr:uid="{00000000-0005-0000-0000-0000F6020000}"/>
    <cellStyle name="Comma  - Style1" xfId="296" xr:uid="{00000000-0005-0000-0000-0000F7020000}"/>
    <cellStyle name="Comma  - Style1 2" xfId="378" xr:uid="{00000000-0005-0000-0000-0000F8020000}"/>
    <cellStyle name="Comma [0]_12matrix" xfId="297" xr:uid="{00000000-0005-0000-0000-0000F9020000}"/>
    <cellStyle name="Comma [00]" xfId="298" xr:uid="{00000000-0005-0000-0000-0000FA020000}"/>
    <cellStyle name="Comma [00] 2" xfId="486" xr:uid="{00000000-0005-0000-0000-0000FB020000}"/>
    <cellStyle name="Comma [00] 3" xfId="485" xr:uid="{00000000-0005-0000-0000-0000FC020000}"/>
    <cellStyle name="Comma_12matrix" xfId="299" xr:uid="{00000000-0005-0000-0000-0000FD020000}"/>
    <cellStyle name="Comma0" xfId="300" xr:uid="{00000000-0005-0000-0000-0000FE020000}"/>
    <cellStyle name="Comma0 2" xfId="487" xr:uid="{00000000-0005-0000-0000-0000FF020000}"/>
    <cellStyle name="Conferência" xfId="301" xr:uid="{00000000-0005-0000-0000-000000030000}"/>
    <cellStyle name="Conferência 2" xfId="489" xr:uid="{00000000-0005-0000-0000-000001030000}"/>
    <cellStyle name="Conferência 3" xfId="488" xr:uid="{00000000-0005-0000-0000-000002030000}"/>
    <cellStyle name="COPEL" xfId="379" xr:uid="{00000000-0005-0000-0000-000003030000}"/>
    <cellStyle name="COPEL - DIGITAÇÃO %" xfId="380" xr:uid="{00000000-0005-0000-0000-000004030000}"/>
    <cellStyle name="COPEL - DIGITAÇÃO % 2" xfId="490" xr:uid="{00000000-0005-0000-0000-000005030000}"/>
    <cellStyle name="COPEL - DIGITAÇÃO % 2 2" xfId="659" xr:uid="{00000000-0005-0000-0000-000006030000}"/>
    <cellStyle name="COPEL - DIGITAÇÃO % 2 2 2" xfId="755" xr:uid="{00000000-0005-0000-0000-000007030000}"/>
    <cellStyle name="COPEL - DIGITAÇÃO % 2 2 2 2" xfId="1108" xr:uid="{00000000-0005-0000-0000-000008030000}"/>
    <cellStyle name="COPEL - DIGITAÇÃO % 2 2 2 2 2" xfId="1556" xr:uid="{00000000-0005-0000-0000-000009030000}"/>
    <cellStyle name="COPEL - DIGITAÇÃO % 2 2 2 2 2 2" xfId="2716" xr:uid="{00000000-0005-0000-0000-00000A030000}"/>
    <cellStyle name="COPEL - DIGITAÇÃO % 2 2 2 2 2 2 2" xfId="3909" xr:uid="{00000000-0005-0000-0000-00000B030000}"/>
    <cellStyle name="COPEL - DIGITAÇÃO % 2 2 2 2 2 2 3" xfId="7021" xr:uid="{00000000-0005-0000-0000-00000C030000}"/>
    <cellStyle name="COPEL - DIGITAÇÃO % 2 2 2 2 2 2 4" xfId="8448" xr:uid="{00000000-0005-0000-0000-00000D030000}"/>
    <cellStyle name="COPEL - DIGITAÇÃO % 2 2 2 2 2 3" xfId="3253" xr:uid="{00000000-0005-0000-0000-00000E030000}"/>
    <cellStyle name="COPEL - DIGITAÇÃO % 2 2 2 2 2 3 2" xfId="3808" xr:uid="{00000000-0005-0000-0000-00000F030000}"/>
    <cellStyle name="COPEL - DIGITAÇÃO % 2 2 2 2 2 3 3" xfId="7474" xr:uid="{00000000-0005-0000-0000-000010030000}"/>
    <cellStyle name="COPEL - DIGITAÇÃO % 2 2 2 2 2 3 4" xfId="8886" xr:uid="{00000000-0005-0000-0000-000011030000}"/>
    <cellStyle name="COPEL - DIGITAÇÃO % 2 2 2 2 2 4" xfId="3431" xr:uid="{00000000-0005-0000-0000-000012030000}"/>
    <cellStyle name="COPEL - DIGITAÇÃO % 2 2 2 2 2 4 2" xfId="3683" xr:uid="{00000000-0005-0000-0000-000013030000}"/>
    <cellStyle name="COPEL - DIGITAÇÃO % 2 2 2 2 2 4 3" xfId="7652" xr:uid="{00000000-0005-0000-0000-000014030000}"/>
    <cellStyle name="COPEL - DIGITAÇÃO % 2 2 2 2 2 4 4" xfId="9064" xr:uid="{00000000-0005-0000-0000-000015030000}"/>
    <cellStyle name="COPEL - DIGITAÇÃO % 2 2 2 2 2 5" xfId="3593" xr:uid="{00000000-0005-0000-0000-000016030000}"/>
    <cellStyle name="COPEL - DIGITAÇÃO % 2 2 2 2 2 5 2" xfId="6331" xr:uid="{00000000-0005-0000-0000-000017030000}"/>
    <cellStyle name="COPEL - DIGITAÇÃO % 2 2 2 2 2 5 3" xfId="7814" xr:uid="{00000000-0005-0000-0000-000018030000}"/>
    <cellStyle name="COPEL - DIGITAÇÃO % 2 2 2 2 2 5 4" xfId="9226" xr:uid="{00000000-0005-0000-0000-000019030000}"/>
    <cellStyle name="COPEL - DIGITAÇÃO % 2 2 2 2 2 6" xfId="5156" xr:uid="{00000000-0005-0000-0000-00001A030000}"/>
    <cellStyle name="COPEL - DIGITAÇÃO % 2 2 2 2 2 7" xfId="5908" xr:uid="{00000000-0005-0000-0000-00001B030000}"/>
    <cellStyle name="COPEL - DIGITAÇÃO % 2 2 2 2 2 8" xfId="4134" xr:uid="{00000000-0005-0000-0000-00001C030000}"/>
    <cellStyle name="COPEL - DIGITAÇÃO % 2 2 2 2 3" xfId="2268" xr:uid="{00000000-0005-0000-0000-00001D030000}"/>
    <cellStyle name="COPEL - DIGITAÇÃO % 2 2 2 2 3 2" xfId="5473" xr:uid="{00000000-0005-0000-0000-00001E030000}"/>
    <cellStyle name="COPEL - DIGITAÇÃO % 2 2 2 2 3 3" xfId="6762" xr:uid="{00000000-0005-0000-0000-00001F030000}"/>
    <cellStyle name="COPEL - DIGITAÇÃO % 2 2 2 2 3 4" xfId="8225" xr:uid="{00000000-0005-0000-0000-000020030000}"/>
    <cellStyle name="COPEL - DIGITAÇÃO % 2 2 2 2 4" xfId="2993" xr:uid="{00000000-0005-0000-0000-000021030000}"/>
    <cellStyle name="COPEL - DIGITAÇÃO % 2 2 2 2 4 2" xfId="6271" xr:uid="{00000000-0005-0000-0000-000022030000}"/>
    <cellStyle name="COPEL - DIGITAÇÃO % 2 2 2 2 4 3" xfId="7214" xr:uid="{00000000-0005-0000-0000-000023030000}"/>
    <cellStyle name="COPEL - DIGITAÇÃO % 2 2 2 2 4 4" xfId="8626" xr:uid="{00000000-0005-0000-0000-000024030000}"/>
    <cellStyle name="COPEL - DIGITAÇÃO % 2 2 2 2 5" xfId="1766" xr:uid="{00000000-0005-0000-0000-000025030000}"/>
    <cellStyle name="COPEL - DIGITAÇÃO % 2 2 2 2 5 2" xfId="4091" xr:uid="{00000000-0005-0000-0000-000026030000}"/>
    <cellStyle name="COPEL - DIGITAÇÃO % 2 2 2 2 5 3" xfId="6365" xr:uid="{00000000-0005-0000-0000-000027030000}"/>
    <cellStyle name="COPEL - DIGITAÇÃO % 2 2 2 2 5 4" xfId="7849" xr:uid="{00000000-0005-0000-0000-000028030000}"/>
    <cellStyle name="COPEL - DIGITAÇÃO % 2 2 2 2 6" xfId="1981" xr:uid="{00000000-0005-0000-0000-000029030000}"/>
    <cellStyle name="COPEL - DIGITAÇÃO % 2 2 2 2 6 2" xfId="5525" xr:uid="{00000000-0005-0000-0000-00002A030000}"/>
    <cellStyle name="COPEL - DIGITAÇÃO % 2 2 2 2 6 3" xfId="6569" xr:uid="{00000000-0005-0000-0000-00002B030000}"/>
    <cellStyle name="COPEL - DIGITAÇÃO % 2 2 2 2 6 4" xfId="8050" xr:uid="{00000000-0005-0000-0000-00002C030000}"/>
    <cellStyle name="COPEL - DIGITAÇÃO % 2 2 2 2 7" xfId="6069" xr:uid="{00000000-0005-0000-0000-00002D030000}"/>
    <cellStyle name="COPEL - DIGITAÇÃO % 2 2 2 2 8" xfId="4997" xr:uid="{00000000-0005-0000-0000-00002E030000}"/>
    <cellStyle name="COPEL - DIGITAÇÃO % 2 2 2 2 9" xfId="4932" xr:uid="{00000000-0005-0000-0000-00002F030000}"/>
    <cellStyle name="COPEL - DIGITAÇÃO % 2 2 2 3" xfId="4175" xr:uid="{00000000-0005-0000-0000-000030030000}"/>
    <cellStyle name="COPEL - DIGITAÇÃO % 2 2 3" xfId="714" xr:uid="{00000000-0005-0000-0000-000031030000}"/>
    <cellStyle name="COPEL - DIGITAÇÃO % 2 2 3 2" xfId="1068" xr:uid="{00000000-0005-0000-0000-000032030000}"/>
    <cellStyle name="COPEL - DIGITAÇÃO % 2 2 3 2 2" xfId="1516" xr:uid="{00000000-0005-0000-0000-000033030000}"/>
    <cellStyle name="COPEL - DIGITAÇÃO % 2 2 3 2 2 2" xfId="2676" xr:uid="{00000000-0005-0000-0000-000034030000}"/>
    <cellStyle name="COPEL - DIGITAÇÃO % 2 2 3 2 2 2 2" xfId="4931" xr:uid="{00000000-0005-0000-0000-000035030000}"/>
    <cellStyle name="COPEL - DIGITAÇÃO % 2 2 3 2 2 2 3" xfId="6981" xr:uid="{00000000-0005-0000-0000-000036030000}"/>
    <cellStyle name="COPEL - DIGITAÇÃO % 2 2 3 2 2 2 4" xfId="8408" xr:uid="{00000000-0005-0000-0000-000037030000}"/>
    <cellStyle name="COPEL - DIGITAÇÃO % 2 2 3 2 2 3" xfId="3213" xr:uid="{00000000-0005-0000-0000-000038030000}"/>
    <cellStyle name="COPEL - DIGITAÇÃO % 2 2 3 2 2 3 2" xfId="3829" xr:uid="{00000000-0005-0000-0000-000039030000}"/>
    <cellStyle name="COPEL - DIGITAÇÃO % 2 2 3 2 2 3 3" xfId="7434" xr:uid="{00000000-0005-0000-0000-00003A030000}"/>
    <cellStyle name="COPEL - DIGITAÇÃO % 2 2 3 2 2 3 4" xfId="8846" xr:uid="{00000000-0005-0000-0000-00003B030000}"/>
    <cellStyle name="COPEL - DIGITAÇÃO % 2 2 3 2 2 4" xfId="3391" xr:uid="{00000000-0005-0000-0000-00003C030000}"/>
    <cellStyle name="COPEL - DIGITAÇÃO % 2 2 3 2 2 4 2" xfId="3712" xr:uid="{00000000-0005-0000-0000-00003D030000}"/>
    <cellStyle name="COPEL - DIGITAÇÃO % 2 2 3 2 2 4 3" xfId="7612" xr:uid="{00000000-0005-0000-0000-00003E030000}"/>
    <cellStyle name="COPEL - DIGITAÇÃO % 2 2 3 2 2 4 4" xfId="9024" xr:uid="{00000000-0005-0000-0000-00003F030000}"/>
    <cellStyle name="COPEL - DIGITAÇÃO % 2 2 3 2 2 5" xfId="3553" xr:uid="{00000000-0005-0000-0000-000040030000}"/>
    <cellStyle name="COPEL - DIGITAÇÃO % 2 2 3 2 2 5 2" xfId="6291" xr:uid="{00000000-0005-0000-0000-000041030000}"/>
    <cellStyle name="COPEL - DIGITAÇÃO % 2 2 3 2 2 5 3" xfId="7774" xr:uid="{00000000-0005-0000-0000-000042030000}"/>
    <cellStyle name="COPEL - DIGITAÇÃO % 2 2 3 2 2 5 4" xfId="9186" xr:uid="{00000000-0005-0000-0000-000043030000}"/>
    <cellStyle name="COPEL - DIGITAÇÃO % 2 2 3 2 2 6" xfId="4398" xr:uid="{00000000-0005-0000-0000-000044030000}"/>
    <cellStyle name="COPEL - DIGITAÇÃO % 2 2 3 2 2 7" xfId="4917" xr:uid="{00000000-0005-0000-0000-000045030000}"/>
    <cellStyle name="COPEL - DIGITAÇÃO % 2 2 3 2 2 8" xfId="5174" xr:uid="{00000000-0005-0000-0000-000046030000}"/>
    <cellStyle name="COPEL - DIGITAÇÃO % 2 2 3 2 3" xfId="2228" xr:uid="{00000000-0005-0000-0000-000047030000}"/>
    <cellStyle name="COPEL - DIGITAÇÃO % 2 2 3 2 3 2" xfId="4685" xr:uid="{00000000-0005-0000-0000-000048030000}"/>
    <cellStyle name="COPEL - DIGITAÇÃO % 2 2 3 2 3 3" xfId="6722" xr:uid="{00000000-0005-0000-0000-000049030000}"/>
    <cellStyle name="COPEL - DIGITAÇÃO % 2 2 3 2 3 4" xfId="8185" xr:uid="{00000000-0005-0000-0000-00004A030000}"/>
    <cellStyle name="COPEL - DIGITAÇÃO % 2 2 3 2 4" xfId="2953" xr:uid="{00000000-0005-0000-0000-00004B030000}"/>
    <cellStyle name="COPEL - DIGITAÇÃO % 2 2 3 2 4 2" xfId="5987" xr:uid="{00000000-0005-0000-0000-00004C030000}"/>
    <cellStyle name="COPEL - DIGITAÇÃO % 2 2 3 2 4 3" xfId="7174" xr:uid="{00000000-0005-0000-0000-00004D030000}"/>
    <cellStyle name="COPEL - DIGITAÇÃO % 2 2 3 2 4 4" xfId="8586" xr:uid="{00000000-0005-0000-0000-00004E030000}"/>
    <cellStyle name="COPEL - DIGITAÇÃO % 2 2 3 2 5" xfId="2003" xr:uid="{00000000-0005-0000-0000-00004F030000}"/>
    <cellStyle name="COPEL - DIGITAÇÃO % 2 2 3 2 5 2" xfId="4333" xr:uid="{00000000-0005-0000-0000-000050030000}"/>
    <cellStyle name="COPEL - DIGITAÇÃO % 2 2 3 2 5 3" xfId="6591" xr:uid="{00000000-0005-0000-0000-000051030000}"/>
    <cellStyle name="COPEL - DIGITAÇÃO % 2 2 3 2 5 4" xfId="8072" xr:uid="{00000000-0005-0000-0000-000052030000}"/>
    <cellStyle name="COPEL - DIGITAÇÃO % 2 2 3 2 6" xfId="1862" xr:uid="{00000000-0005-0000-0000-000053030000}"/>
    <cellStyle name="COPEL - DIGITAÇÃO % 2 2 3 2 6 2" xfId="5471" xr:uid="{00000000-0005-0000-0000-000054030000}"/>
    <cellStyle name="COPEL - DIGITAÇÃO % 2 2 3 2 6 3" xfId="6457" xr:uid="{00000000-0005-0000-0000-000055030000}"/>
    <cellStyle name="COPEL - DIGITAÇÃO % 2 2 3 2 6 4" xfId="7940" xr:uid="{00000000-0005-0000-0000-000056030000}"/>
    <cellStyle name="COPEL - DIGITAÇÃO % 2 2 3 2 7" xfId="5889" xr:uid="{00000000-0005-0000-0000-000057030000}"/>
    <cellStyle name="COPEL - DIGITAÇÃO % 2 2 3 2 8" xfId="5375" xr:uid="{00000000-0005-0000-0000-000058030000}"/>
    <cellStyle name="COPEL - DIGITAÇÃO % 2 2 3 2 9" xfId="4907" xr:uid="{00000000-0005-0000-0000-000059030000}"/>
    <cellStyle name="COPEL - DIGITAÇÃO % 2 2 3 3" xfId="4143" xr:uid="{00000000-0005-0000-0000-00005A030000}"/>
    <cellStyle name="COPEL - DIGITAÇÃO % 2 2 4" xfId="1027" xr:uid="{00000000-0005-0000-0000-00005B030000}"/>
    <cellStyle name="COPEL - DIGITAÇÃO % 2 2 4 2" xfId="1475" xr:uid="{00000000-0005-0000-0000-00005C030000}"/>
    <cellStyle name="COPEL - DIGITAÇÃO % 2 2 4 2 2" xfId="2635" xr:uid="{00000000-0005-0000-0000-00005D030000}"/>
    <cellStyle name="COPEL - DIGITAÇÃO % 2 2 4 2 2 2" xfId="5809" xr:uid="{00000000-0005-0000-0000-00005E030000}"/>
    <cellStyle name="COPEL - DIGITAÇÃO % 2 2 4 2 2 3" xfId="6942" xr:uid="{00000000-0005-0000-0000-00005F030000}"/>
    <cellStyle name="COPEL - DIGITAÇÃO % 2 2 4 2 2 4" xfId="8370" xr:uid="{00000000-0005-0000-0000-000060030000}"/>
    <cellStyle name="COPEL - DIGITAÇÃO % 2 2 4 2 3" xfId="3174" xr:uid="{00000000-0005-0000-0000-000061030000}"/>
    <cellStyle name="COPEL - DIGITAÇÃO % 2 2 4 2 3 2" xfId="5579" xr:uid="{00000000-0005-0000-0000-000062030000}"/>
    <cellStyle name="COPEL - DIGITAÇÃO % 2 2 4 2 3 3" xfId="7395" xr:uid="{00000000-0005-0000-0000-000063030000}"/>
    <cellStyle name="COPEL - DIGITAÇÃO % 2 2 4 2 3 4" xfId="8807" xr:uid="{00000000-0005-0000-0000-000064030000}"/>
    <cellStyle name="COPEL - DIGITAÇÃO % 2 2 4 2 4" xfId="3353" xr:uid="{00000000-0005-0000-0000-000065030000}"/>
    <cellStyle name="COPEL - DIGITAÇÃO % 2 2 4 2 4 2" xfId="3737" xr:uid="{00000000-0005-0000-0000-000066030000}"/>
    <cellStyle name="COPEL - DIGITAÇÃO % 2 2 4 2 4 3" xfId="7574" xr:uid="{00000000-0005-0000-0000-000067030000}"/>
    <cellStyle name="COPEL - DIGITAÇÃO % 2 2 4 2 4 4" xfId="8986" xr:uid="{00000000-0005-0000-0000-000068030000}"/>
    <cellStyle name="COPEL - DIGITAÇÃO % 2 2 4 2 5" xfId="3515" xr:uid="{00000000-0005-0000-0000-000069030000}"/>
    <cellStyle name="COPEL - DIGITAÇÃO % 2 2 4 2 5 2" xfId="3625" xr:uid="{00000000-0005-0000-0000-00006A030000}"/>
    <cellStyle name="COPEL - DIGITAÇÃO % 2 2 4 2 5 3" xfId="7736" xr:uid="{00000000-0005-0000-0000-00006B030000}"/>
    <cellStyle name="COPEL - DIGITAÇÃO % 2 2 4 2 5 4" xfId="9148" xr:uid="{00000000-0005-0000-0000-00006C030000}"/>
    <cellStyle name="COPEL - DIGITAÇÃO % 2 2 4 2 6" xfId="5269" xr:uid="{00000000-0005-0000-0000-00006D030000}"/>
    <cellStyle name="COPEL - DIGITAÇÃO % 2 2 4 2 7" xfId="5230" xr:uid="{00000000-0005-0000-0000-00006E030000}"/>
    <cellStyle name="COPEL - DIGITAÇÃO % 2 2 4 2 8" xfId="4738" xr:uid="{00000000-0005-0000-0000-00006F030000}"/>
    <cellStyle name="COPEL - DIGITAÇÃO % 2 2 4 3" xfId="2187" xr:uid="{00000000-0005-0000-0000-000070030000}"/>
    <cellStyle name="COPEL - DIGITAÇÃO % 2 2 4 3 2" xfId="4319" xr:uid="{00000000-0005-0000-0000-000071030000}"/>
    <cellStyle name="COPEL - DIGITAÇÃO % 2 2 4 3 3" xfId="6683" xr:uid="{00000000-0005-0000-0000-000072030000}"/>
    <cellStyle name="COPEL - DIGITAÇÃO % 2 2 4 3 4" xfId="8147" xr:uid="{00000000-0005-0000-0000-000073030000}"/>
    <cellStyle name="COPEL - DIGITAÇÃO % 2 2 4 4" xfId="2914" xr:uid="{00000000-0005-0000-0000-000074030000}"/>
    <cellStyle name="COPEL - DIGITAÇÃO % 2 2 4 4 2" xfId="5633" xr:uid="{00000000-0005-0000-0000-000075030000}"/>
    <cellStyle name="COPEL - DIGITAÇÃO % 2 2 4 4 3" xfId="7135" xr:uid="{00000000-0005-0000-0000-000076030000}"/>
    <cellStyle name="COPEL - DIGITAÇÃO % 2 2 4 4 4" xfId="8547" xr:uid="{00000000-0005-0000-0000-000077030000}"/>
    <cellStyle name="COPEL - DIGITAÇÃO % 2 2 4 5" xfId="2839" xr:uid="{00000000-0005-0000-0000-000078030000}"/>
    <cellStyle name="COPEL - DIGITAÇÃO % 2 2 4 5 2" xfId="6145" xr:uid="{00000000-0005-0000-0000-000079030000}"/>
    <cellStyle name="COPEL - DIGITAÇÃO % 2 2 4 5 3" xfId="7060" xr:uid="{00000000-0005-0000-0000-00007A030000}"/>
    <cellStyle name="COPEL - DIGITAÇÃO % 2 2 4 5 4" xfId="8472" xr:uid="{00000000-0005-0000-0000-00007B030000}"/>
    <cellStyle name="COPEL - DIGITAÇÃO % 2 2 4 6" xfId="1753" xr:uid="{00000000-0005-0000-0000-00007C030000}"/>
    <cellStyle name="COPEL - DIGITAÇÃO % 2 2 4 6 2" xfId="5694" xr:uid="{00000000-0005-0000-0000-00007D030000}"/>
    <cellStyle name="COPEL - DIGITAÇÃO % 2 2 4 6 3" xfId="4892" xr:uid="{00000000-0005-0000-0000-00007E030000}"/>
    <cellStyle name="COPEL - DIGITAÇÃO % 2 2 4 6 4" xfId="7836" xr:uid="{00000000-0005-0000-0000-00007F030000}"/>
    <cellStyle name="COPEL - DIGITAÇÃO % 2 2 4 7" xfId="4744" xr:uid="{00000000-0005-0000-0000-000080030000}"/>
    <cellStyle name="COPEL - DIGITAÇÃO % 2 2 4 8" xfId="6056" xr:uid="{00000000-0005-0000-0000-000081030000}"/>
    <cellStyle name="COPEL - DIGITAÇÃO % 2 2 4 9" xfId="4067" xr:uid="{00000000-0005-0000-0000-000082030000}"/>
    <cellStyle name="COPEL - DIGITAÇÃO % 2 2 5" xfId="4095" xr:uid="{00000000-0005-0000-0000-000083030000}"/>
    <cellStyle name="COPEL - DIGITAÇÃO % 2 3" xfId="680" xr:uid="{00000000-0005-0000-0000-000084030000}"/>
    <cellStyle name="COPEL - DIGITAÇÃO % 2 3 2" xfId="768" xr:uid="{00000000-0005-0000-0000-000085030000}"/>
    <cellStyle name="COPEL - DIGITAÇÃO % 2 3 2 2" xfId="1121" xr:uid="{00000000-0005-0000-0000-000086030000}"/>
    <cellStyle name="COPEL - DIGITAÇÃO % 2 3 2 2 2" xfId="1569" xr:uid="{00000000-0005-0000-0000-000087030000}"/>
    <cellStyle name="COPEL - DIGITAÇÃO % 2 3 2 2 2 2" xfId="2729" xr:uid="{00000000-0005-0000-0000-000088030000}"/>
    <cellStyle name="COPEL - DIGITAÇÃO % 2 3 2 2 2 2 2" xfId="3999" xr:uid="{00000000-0005-0000-0000-000089030000}"/>
    <cellStyle name="COPEL - DIGITAÇÃO % 2 3 2 2 2 2 3" xfId="7034" xr:uid="{00000000-0005-0000-0000-00008A030000}"/>
    <cellStyle name="COPEL - DIGITAÇÃO % 2 3 2 2 2 2 4" xfId="8461" xr:uid="{00000000-0005-0000-0000-00008B030000}"/>
    <cellStyle name="COPEL - DIGITAÇÃO % 2 3 2 2 2 3" xfId="3266" xr:uid="{00000000-0005-0000-0000-00008C030000}"/>
    <cellStyle name="COPEL - DIGITAÇÃO % 2 3 2 2 2 3 2" xfId="3800" xr:uid="{00000000-0005-0000-0000-00008D030000}"/>
    <cellStyle name="COPEL - DIGITAÇÃO % 2 3 2 2 2 3 3" xfId="7487" xr:uid="{00000000-0005-0000-0000-00008E030000}"/>
    <cellStyle name="COPEL - DIGITAÇÃO % 2 3 2 2 2 3 4" xfId="8899" xr:uid="{00000000-0005-0000-0000-00008F030000}"/>
    <cellStyle name="COPEL - DIGITAÇÃO % 2 3 2 2 2 4" xfId="3444" xr:uid="{00000000-0005-0000-0000-000090030000}"/>
    <cellStyle name="COPEL - DIGITAÇÃO % 2 3 2 2 2 4 2" xfId="3675" xr:uid="{00000000-0005-0000-0000-000091030000}"/>
    <cellStyle name="COPEL - DIGITAÇÃO % 2 3 2 2 2 4 3" xfId="7665" xr:uid="{00000000-0005-0000-0000-000092030000}"/>
    <cellStyle name="COPEL - DIGITAÇÃO % 2 3 2 2 2 4 4" xfId="9077" xr:uid="{00000000-0005-0000-0000-000093030000}"/>
    <cellStyle name="COPEL - DIGITAÇÃO % 2 3 2 2 2 5" xfId="3606" xr:uid="{00000000-0005-0000-0000-000094030000}"/>
    <cellStyle name="COPEL - DIGITAÇÃO % 2 3 2 2 2 5 2" xfId="6344" xr:uid="{00000000-0005-0000-0000-000095030000}"/>
    <cellStyle name="COPEL - DIGITAÇÃO % 2 3 2 2 2 5 3" xfId="7827" xr:uid="{00000000-0005-0000-0000-000096030000}"/>
    <cellStyle name="COPEL - DIGITAÇÃO % 2 3 2 2 2 5 4" xfId="9239" xr:uid="{00000000-0005-0000-0000-000097030000}"/>
    <cellStyle name="COPEL - DIGITAÇÃO % 2 3 2 2 2 6" xfId="4554" xr:uid="{00000000-0005-0000-0000-000098030000}"/>
    <cellStyle name="COPEL - DIGITAÇÃO % 2 3 2 2 2 7" xfId="6080" xr:uid="{00000000-0005-0000-0000-000099030000}"/>
    <cellStyle name="COPEL - DIGITAÇÃO % 2 3 2 2 2 8" xfId="5840" xr:uid="{00000000-0005-0000-0000-00009A030000}"/>
    <cellStyle name="COPEL - DIGITAÇÃO % 2 3 2 2 3" xfId="2281" xr:uid="{00000000-0005-0000-0000-00009B030000}"/>
    <cellStyle name="COPEL - DIGITAÇÃO % 2 3 2 2 3 2" xfId="4336" xr:uid="{00000000-0005-0000-0000-00009C030000}"/>
    <cellStyle name="COPEL - DIGITAÇÃO % 2 3 2 2 3 3" xfId="6775" xr:uid="{00000000-0005-0000-0000-00009D030000}"/>
    <cellStyle name="COPEL - DIGITAÇÃO % 2 3 2 2 3 4" xfId="8238" xr:uid="{00000000-0005-0000-0000-00009E030000}"/>
    <cellStyle name="COPEL - DIGITAÇÃO % 2 3 2 2 4" xfId="3006" xr:uid="{00000000-0005-0000-0000-00009F030000}"/>
    <cellStyle name="COPEL - DIGITAÇÃO % 2 3 2 2 4 2" xfId="5593" xr:uid="{00000000-0005-0000-0000-0000A0030000}"/>
    <cellStyle name="COPEL - DIGITAÇÃO % 2 3 2 2 4 3" xfId="7227" xr:uid="{00000000-0005-0000-0000-0000A1030000}"/>
    <cellStyle name="COPEL - DIGITAÇÃO % 2 3 2 2 4 4" xfId="8639" xr:uid="{00000000-0005-0000-0000-0000A2030000}"/>
    <cellStyle name="COPEL - DIGITAÇÃO % 2 3 2 2 5" xfId="1692" xr:uid="{00000000-0005-0000-0000-0000A3030000}"/>
    <cellStyle name="COPEL - DIGITAÇÃO % 2 3 2 2 5 2" xfId="4505" xr:uid="{00000000-0005-0000-0000-0000A4030000}"/>
    <cellStyle name="COPEL - DIGITAÇÃO % 2 3 2 2 5 3" xfId="6082" xr:uid="{00000000-0005-0000-0000-0000A5030000}"/>
    <cellStyle name="COPEL - DIGITAÇÃO % 2 3 2 2 5 4" xfId="3873" xr:uid="{00000000-0005-0000-0000-0000A6030000}"/>
    <cellStyle name="COPEL - DIGITAÇÃO % 2 3 2 2 6" xfId="1852" xr:uid="{00000000-0005-0000-0000-0000A7030000}"/>
    <cellStyle name="COPEL - DIGITAÇÃO % 2 3 2 2 6 2" xfId="5192" xr:uid="{00000000-0005-0000-0000-0000A8030000}"/>
    <cellStyle name="COPEL - DIGITAÇÃO % 2 3 2 2 6 3" xfId="6447" xr:uid="{00000000-0005-0000-0000-0000A9030000}"/>
    <cellStyle name="COPEL - DIGITAÇÃO % 2 3 2 2 6 4" xfId="7930" xr:uid="{00000000-0005-0000-0000-0000AA030000}"/>
    <cellStyle name="COPEL - DIGITAÇÃO % 2 3 2 2 7" xfId="5764" xr:uid="{00000000-0005-0000-0000-0000AB030000}"/>
    <cellStyle name="COPEL - DIGITAÇÃO % 2 3 2 2 8" xfId="5643" xr:uid="{00000000-0005-0000-0000-0000AC030000}"/>
    <cellStyle name="COPEL - DIGITAÇÃO % 2 3 2 2 9" xfId="7055" xr:uid="{00000000-0005-0000-0000-0000AD030000}"/>
    <cellStyle name="COPEL - DIGITAÇÃO % 2 3 2 3" xfId="4185" xr:uid="{00000000-0005-0000-0000-0000AE030000}"/>
    <cellStyle name="COPEL - DIGITAÇÃO % 2 3 3" xfId="727" xr:uid="{00000000-0005-0000-0000-0000AF030000}"/>
    <cellStyle name="COPEL - DIGITAÇÃO % 2 3 3 2" xfId="1080" xr:uid="{00000000-0005-0000-0000-0000B0030000}"/>
    <cellStyle name="COPEL - DIGITAÇÃO % 2 3 3 2 2" xfId="1528" xr:uid="{00000000-0005-0000-0000-0000B1030000}"/>
    <cellStyle name="COPEL - DIGITAÇÃO % 2 3 3 2 2 2" xfId="2688" xr:uid="{00000000-0005-0000-0000-0000B2030000}"/>
    <cellStyle name="COPEL - DIGITAÇÃO % 2 3 3 2 2 2 2" xfId="4021" xr:uid="{00000000-0005-0000-0000-0000B3030000}"/>
    <cellStyle name="COPEL - DIGITAÇÃO % 2 3 3 2 2 2 3" xfId="6993" xr:uid="{00000000-0005-0000-0000-0000B4030000}"/>
    <cellStyle name="COPEL - DIGITAÇÃO % 2 3 3 2 2 2 4" xfId="8420" xr:uid="{00000000-0005-0000-0000-0000B5030000}"/>
    <cellStyle name="COPEL - DIGITAÇÃO % 2 3 3 2 2 3" xfId="3225" xr:uid="{00000000-0005-0000-0000-0000B6030000}"/>
    <cellStyle name="COPEL - DIGITAÇÃO % 2 3 3 2 2 3 2" xfId="3822" xr:uid="{00000000-0005-0000-0000-0000B7030000}"/>
    <cellStyle name="COPEL - DIGITAÇÃO % 2 3 3 2 2 3 3" xfId="7446" xr:uid="{00000000-0005-0000-0000-0000B8030000}"/>
    <cellStyle name="COPEL - DIGITAÇÃO % 2 3 3 2 2 3 4" xfId="8858" xr:uid="{00000000-0005-0000-0000-0000B9030000}"/>
    <cellStyle name="COPEL - DIGITAÇÃO % 2 3 3 2 2 4" xfId="3403" xr:uid="{00000000-0005-0000-0000-0000BA030000}"/>
    <cellStyle name="COPEL - DIGITAÇÃO % 2 3 3 2 2 4 2" xfId="3704" xr:uid="{00000000-0005-0000-0000-0000BB030000}"/>
    <cellStyle name="COPEL - DIGITAÇÃO % 2 3 3 2 2 4 3" xfId="7624" xr:uid="{00000000-0005-0000-0000-0000BC030000}"/>
    <cellStyle name="COPEL - DIGITAÇÃO % 2 3 3 2 2 4 4" xfId="9036" xr:uid="{00000000-0005-0000-0000-0000BD030000}"/>
    <cellStyle name="COPEL - DIGITAÇÃO % 2 3 3 2 2 5" xfId="3565" xr:uid="{00000000-0005-0000-0000-0000BE030000}"/>
    <cellStyle name="COPEL - DIGITAÇÃO % 2 3 3 2 2 5 2" xfId="6303" xr:uid="{00000000-0005-0000-0000-0000BF030000}"/>
    <cellStyle name="COPEL - DIGITAÇÃO % 2 3 3 2 2 5 3" xfId="7786" xr:uid="{00000000-0005-0000-0000-0000C0030000}"/>
    <cellStyle name="COPEL - DIGITAÇÃO % 2 3 3 2 2 5 4" xfId="9198" xr:uid="{00000000-0005-0000-0000-0000C1030000}"/>
    <cellStyle name="COPEL - DIGITAÇÃO % 2 3 3 2 2 6" xfId="5347" xr:uid="{00000000-0005-0000-0000-0000C2030000}"/>
    <cellStyle name="COPEL - DIGITAÇÃO % 2 3 3 2 2 7" xfId="5237" xr:uid="{00000000-0005-0000-0000-0000C3030000}"/>
    <cellStyle name="COPEL - DIGITAÇÃO % 2 3 3 2 2 8" xfId="5313" xr:uid="{00000000-0005-0000-0000-0000C4030000}"/>
    <cellStyle name="COPEL - DIGITAÇÃO % 2 3 3 2 3" xfId="2240" xr:uid="{00000000-0005-0000-0000-0000C5030000}"/>
    <cellStyle name="COPEL - DIGITAÇÃO % 2 3 3 2 3 2" xfId="5586" xr:uid="{00000000-0005-0000-0000-0000C6030000}"/>
    <cellStyle name="COPEL - DIGITAÇÃO % 2 3 3 2 3 3" xfId="6734" xr:uid="{00000000-0005-0000-0000-0000C7030000}"/>
    <cellStyle name="COPEL - DIGITAÇÃO % 2 3 3 2 3 4" xfId="8197" xr:uid="{00000000-0005-0000-0000-0000C8030000}"/>
    <cellStyle name="COPEL - DIGITAÇÃO % 2 3 3 2 4" xfId="2965" xr:uid="{00000000-0005-0000-0000-0000C9030000}"/>
    <cellStyle name="COPEL - DIGITAÇÃO % 2 3 3 2 4 2" xfId="4793" xr:uid="{00000000-0005-0000-0000-0000CA030000}"/>
    <cellStyle name="COPEL - DIGITAÇÃO % 2 3 3 2 4 3" xfId="7186" xr:uid="{00000000-0005-0000-0000-0000CB030000}"/>
    <cellStyle name="COPEL - DIGITAÇÃO % 2 3 3 2 4 4" xfId="8598" xr:uid="{00000000-0005-0000-0000-0000CC030000}"/>
    <cellStyle name="COPEL - DIGITAÇÃO % 2 3 3 2 5" xfId="1812" xr:uid="{00000000-0005-0000-0000-0000CD030000}"/>
    <cellStyle name="COPEL - DIGITAÇÃO % 2 3 3 2 5 2" xfId="4328" xr:uid="{00000000-0005-0000-0000-0000CE030000}"/>
    <cellStyle name="COPEL - DIGITAÇÃO % 2 3 3 2 5 3" xfId="6411" xr:uid="{00000000-0005-0000-0000-0000CF030000}"/>
    <cellStyle name="COPEL - DIGITAÇÃO % 2 3 3 2 5 4" xfId="7894" xr:uid="{00000000-0005-0000-0000-0000D0030000}"/>
    <cellStyle name="COPEL - DIGITAÇÃO % 2 3 3 2 6" xfId="3171" xr:uid="{00000000-0005-0000-0000-0000D1030000}"/>
    <cellStyle name="COPEL - DIGITAÇÃO % 2 3 3 2 6 2" xfId="6212" xr:uid="{00000000-0005-0000-0000-0000D2030000}"/>
    <cellStyle name="COPEL - DIGITAÇÃO % 2 3 3 2 6 3" xfId="7392" xr:uid="{00000000-0005-0000-0000-0000D3030000}"/>
    <cellStyle name="COPEL - DIGITAÇÃO % 2 3 3 2 6 4" xfId="8804" xr:uid="{00000000-0005-0000-0000-0000D4030000}"/>
    <cellStyle name="COPEL - DIGITAÇÃO % 2 3 3 2 7" xfId="4371" xr:uid="{00000000-0005-0000-0000-0000D5030000}"/>
    <cellStyle name="COPEL - DIGITAÇÃO % 2 3 3 2 8" xfId="4686" xr:uid="{00000000-0005-0000-0000-0000D6030000}"/>
    <cellStyle name="COPEL - DIGITAÇÃO % 2 3 3 2 9" xfId="5895" xr:uid="{00000000-0005-0000-0000-0000D7030000}"/>
    <cellStyle name="COPEL - DIGITAÇÃO % 2 3 3 3" xfId="4152" xr:uid="{00000000-0005-0000-0000-0000D8030000}"/>
    <cellStyle name="COPEL - DIGITAÇÃO % 2 4" xfId="682" xr:uid="{00000000-0005-0000-0000-0000D9030000}"/>
    <cellStyle name="COPEL - DIGITAÇÃO % 2 4 2" xfId="770" xr:uid="{00000000-0005-0000-0000-0000DA030000}"/>
    <cellStyle name="COPEL - DIGITAÇÃO % 2 4 2 2" xfId="1123" xr:uid="{00000000-0005-0000-0000-0000DB030000}"/>
    <cellStyle name="COPEL - DIGITAÇÃO % 2 4 2 2 2" xfId="1571" xr:uid="{00000000-0005-0000-0000-0000DC030000}"/>
    <cellStyle name="COPEL - DIGITAÇÃO % 2 4 2 2 2 2" xfId="2731" xr:uid="{00000000-0005-0000-0000-0000DD030000}"/>
    <cellStyle name="COPEL - DIGITAÇÃO % 2 4 2 2 2 2 2" xfId="3997" xr:uid="{00000000-0005-0000-0000-0000DE030000}"/>
    <cellStyle name="COPEL - DIGITAÇÃO % 2 4 2 2 2 2 3" xfId="7036" xr:uid="{00000000-0005-0000-0000-0000DF030000}"/>
    <cellStyle name="COPEL - DIGITAÇÃO % 2 4 2 2 2 2 4" xfId="8463" xr:uid="{00000000-0005-0000-0000-0000E0030000}"/>
    <cellStyle name="COPEL - DIGITAÇÃO % 2 4 2 2 2 3" xfId="3268" xr:uid="{00000000-0005-0000-0000-0000E1030000}"/>
    <cellStyle name="COPEL - DIGITAÇÃO % 2 4 2 2 2 3 2" xfId="3798" xr:uid="{00000000-0005-0000-0000-0000E2030000}"/>
    <cellStyle name="COPEL - DIGITAÇÃO % 2 4 2 2 2 3 3" xfId="7489" xr:uid="{00000000-0005-0000-0000-0000E3030000}"/>
    <cellStyle name="COPEL - DIGITAÇÃO % 2 4 2 2 2 3 4" xfId="8901" xr:uid="{00000000-0005-0000-0000-0000E4030000}"/>
    <cellStyle name="COPEL - DIGITAÇÃO % 2 4 2 2 2 4" xfId="3446" xr:uid="{00000000-0005-0000-0000-0000E5030000}"/>
    <cellStyle name="COPEL - DIGITAÇÃO % 2 4 2 2 2 4 2" xfId="4223" xr:uid="{00000000-0005-0000-0000-0000E6030000}"/>
    <cellStyle name="COPEL - DIGITAÇÃO % 2 4 2 2 2 4 3" xfId="7667" xr:uid="{00000000-0005-0000-0000-0000E7030000}"/>
    <cellStyle name="COPEL - DIGITAÇÃO % 2 4 2 2 2 4 4" xfId="9079" xr:uid="{00000000-0005-0000-0000-0000E8030000}"/>
    <cellStyle name="COPEL - DIGITAÇÃO % 2 4 2 2 2 5" xfId="3608" xr:uid="{00000000-0005-0000-0000-0000E9030000}"/>
    <cellStyle name="COPEL - DIGITAÇÃO % 2 4 2 2 2 5 2" xfId="6346" xr:uid="{00000000-0005-0000-0000-0000EA030000}"/>
    <cellStyle name="COPEL - DIGITAÇÃO % 2 4 2 2 2 5 3" xfId="7829" xr:uid="{00000000-0005-0000-0000-0000EB030000}"/>
    <cellStyle name="COPEL - DIGITAÇÃO % 2 4 2 2 2 5 4" xfId="9241" xr:uid="{00000000-0005-0000-0000-0000EC030000}"/>
    <cellStyle name="COPEL - DIGITAÇÃO % 2 4 2 2 2 6" xfId="4307" xr:uid="{00000000-0005-0000-0000-0000ED030000}"/>
    <cellStyle name="COPEL - DIGITAÇÃO % 2 4 2 2 2 7" xfId="5549" xr:uid="{00000000-0005-0000-0000-0000EE030000}"/>
    <cellStyle name="COPEL - DIGITAÇÃO % 2 4 2 2 2 8" xfId="5308" xr:uid="{00000000-0005-0000-0000-0000EF030000}"/>
    <cellStyle name="COPEL - DIGITAÇÃO % 2 4 2 2 3" xfId="2283" xr:uid="{00000000-0005-0000-0000-0000F0030000}"/>
    <cellStyle name="COPEL - DIGITAÇÃO % 2 4 2 2 3 2" xfId="5496" xr:uid="{00000000-0005-0000-0000-0000F1030000}"/>
    <cellStyle name="COPEL - DIGITAÇÃO % 2 4 2 2 3 3" xfId="6777" xr:uid="{00000000-0005-0000-0000-0000F2030000}"/>
    <cellStyle name="COPEL - DIGITAÇÃO % 2 4 2 2 3 4" xfId="8240" xr:uid="{00000000-0005-0000-0000-0000F3030000}"/>
    <cellStyle name="COPEL - DIGITAÇÃO % 2 4 2 2 4" xfId="3008" xr:uid="{00000000-0005-0000-0000-0000F4030000}"/>
    <cellStyle name="COPEL - DIGITAÇÃO % 2 4 2 2 4 2" xfId="4415" xr:uid="{00000000-0005-0000-0000-0000F5030000}"/>
    <cellStyle name="COPEL - DIGITAÇÃO % 2 4 2 2 4 3" xfId="7229" xr:uid="{00000000-0005-0000-0000-0000F6030000}"/>
    <cellStyle name="COPEL - DIGITAÇÃO % 2 4 2 2 4 4" xfId="8641" xr:uid="{00000000-0005-0000-0000-0000F7030000}"/>
    <cellStyle name="COPEL - DIGITAÇÃO % 2 4 2 2 5" xfId="1775" xr:uid="{00000000-0005-0000-0000-0000F8030000}"/>
    <cellStyle name="COPEL - DIGITAÇÃO % 2 4 2 2 5 2" xfId="5499" xr:uid="{00000000-0005-0000-0000-0000F9030000}"/>
    <cellStyle name="COPEL - DIGITAÇÃO % 2 4 2 2 5 3" xfId="6374" xr:uid="{00000000-0005-0000-0000-0000FA030000}"/>
    <cellStyle name="COPEL - DIGITAÇÃO % 2 4 2 2 5 4" xfId="7858" xr:uid="{00000000-0005-0000-0000-0000FB030000}"/>
    <cellStyle name="COPEL - DIGITAÇÃO % 2 4 2 2 6" xfId="1997" xr:uid="{00000000-0005-0000-0000-0000FC030000}"/>
    <cellStyle name="COPEL - DIGITAÇÃO % 2 4 2 2 6 2" xfId="5514" xr:uid="{00000000-0005-0000-0000-0000FD030000}"/>
    <cellStyle name="COPEL - DIGITAÇÃO % 2 4 2 2 6 3" xfId="6585" xr:uid="{00000000-0005-0000-0000-0000FE030000}"/>
    <cellStyle name="COPEL - DIGITAÇÃO % 2 4 2 2 6 4" xfId="8066" xr:uid="{00000000-0005-0000-0000-0000FF030000}"/>
    <cellStyle name="COPEL - DIGITAÇÃO % 2 4 2 2 7" xfId="6186" xr:uid="{00000000-0005-0000-0000-000000040000}"/>
    <cellStyle name="COPEL - DIGITAÇÃO % 2 4 2 2 8" xfId="5131" xr:uid="{00000000-0005-0000-0000-000001040000}"/>
    <cellStyle name="COPEL - DIGITAÇÃO % 2 4 2 2 9" xfId="5307" xr:uid="{00000000-0005-0000-0000-000002040000}"/>
    <cellStyle name="COPEL - DIGITAÇÃO % 2 4 2 3" xfId="4187" xr:uid="{00000000-0005-0000-0000-000003040000}"/>
    <cellStyle name="COPEL - DIGITAÇÃO % 2 4 3" xfId="729" xr:uid="{00000000-0005-0000-0000-000004040000}"/>
    <cellStyle name="COPEL - DIGITAÇÃO % 2 4 3 2" xfId="1082" xr:uid="{00000000-0005-0000-0000-000005040000}"/>
    <cellStyle name="COPEL - DIGITAÇÃO % 2 4 3 2 2" xfId="1530" xr:uid="{00000000-0005-0000-0000-000006040000}"/>
    <cellStyle name="COPEL - DIGITAÇÃO % 2 4 3 2 2 2" xfId="2690" xr:uid="{00000000-0005-0000-0000-000007040000}"/>
    <cellStyle name="COPEL - DIGITAÇÃO % 2 4 3 2 2 2 2" xfId="4019" xr:uid="{00000000-0005-0000-0000-000008040000}"/>
    <cellStyle name="COPEL - DIGITAÇÃO % 2 4 3 2 2 2 3" xfId="6995" xr:uid="{00000000-0005-0000-0000-000009040000}"/>
    <cellStyle name="COPEL - DIGITAÇÃO % 2 4 3 2 2 2 4" xfId="8422" xr:uid="{00000000-0005-0000-0000-00000A040000}"/>
    <cellStyle name="COPEL - DIGITAÇÃO % 2 4 3 2 2 3" xfId="3227" xr:uid="{00000000-0005-0000-0000-00000B040000}"/>
    <cellStyle name="COPEL - DIGITAÇÃO % 2 4 3 2 2 3 2" xfId="3821" xr:uid="{00000000-0005-0000-0000-00000C040000}"/>
    <cellStyle name="COPEL - DIGITAÇÃO % 2 4 3 2 2 3 3" xfId="7448" xr:uid="{00000000-0005-0000-0000-00000D040000}"/>
    <cellStyle name="COPEL - DIGITAÇÃO % 2 4 3 2 2 3 4" xfId="8860" xr:uid="{00000000-0005-0000-0000-00000E040000}"/>
    <cellStyle name="COPEL - DIGITAÇÃO % 2 4 3 2 2 4" xfId="3405" xr:uid="{00000000-0005-0000-0000-00000F040000}"/>
    <cellStyle name="COPEL - DIGITAÇÃO % 2 4 3 2 2 4 2" xfId="3703" xr:uid="{00000000-0005-0000-0000-000010040000}"/>
    <cellStyle name="COPEL - DIGITAÇÃO % 2 4 3 2 2 4 3" xfId="7626" xr:uid="{00000000-0005-0000-0000-000011040000}"/>
    <cellStyle name="COPEL - DIGITAÇÃO % 2 4 3 2 2 4 4" xfId="9038" xr:uid="{00000000-0005-0000-0000-000012040000}"/>
    <cellStyle name="COPEL - DIGITAÇÃO % 2 4 3 2 2 5" xfId="3567" xr:uid="{00000000-0005-0000-0000-000013040000}"/>
    <cellStyle name="COPEL - DIGITAÇÃO % 2 4 3 2 2 5 2" xfId="6305" xr:uid="{00000000-0005-0000-0000-000014040000}"/>
    <cellStyle name="COPEL - DIGITAÇÃO % 2 4 3 2 2 5 3" xfId="7788" xr:uid="{00000000-0005-0000-0000-000015040000}"/>
    <cellStyle name="COPEL - DIGITAÇÃO % 2 4 3 2 2 5 4" xfId="9200" xr:uid="{00000000-0005-0000-0000-000016040000}"/>
    <cellStyle name="COPEL - DIGITAÇÃO % 2 4 3 2 2 6" xfId="4829" xr:uid="{00000000-0005-0000-0000-000017040000}"/>
    <cellStyle name="COPEL - DIGITAÇÃO % 2 4 3 2 2 7" xfId="5782" xr:uid="{00000000-0005-0000-0000-000018040000}"/>
    <cellStyle name="COPEL - DIGITAÇÃO % 2 4 3 2 2 8" xfId="4580" xr:uid="{00000000-0005-0000-0000-000019040000}"/>
    <cellStyle name="COPEL - DIGITAÇÃO % 2 4 3 2 3" xfId="2242" xr:uid="{00000000-0005-0000-0000-00001A040000}"/>
    <cellStyle name="COPEL - DIGITAÇÃO % 2 4 3 2 3 2" xfId="4409" xr:uid="{00000000-0005-0000-0000-00001B040000}"/>
    <cellStyle name="COPEL - DIGITAÇÃO % 2 4 3 2 3 3" xfId="6736" xr:uid="{00000000-0005-0000-0000-00001C040000}"/>
    <cellStyle name="COPEL - DIGITAÇÃO % 2 4 3 2 3 4" xfId="8199" xr:uid="{00000000-0005-0000-0000-00001D040000}"/>
    <cellStyle name="COPEL - DIGITAÇÃO % 2 4 3 2 4" xfId="2967" xr:uid="{00000000-0005-0000-0000-00001E040000}"/>
    <cellStyle name="COPEL - DIGITAÇÃO % 2 4 3 2 4 2" xfId="4087" xr:uid="{00000000-0005-0000-0000-00001F040000}"/>
    <cellStyle name="COPEL - DIGITAÇÃO % 2 4 3 2 4 3" xfId="7188" xr:uid="{00000000-0005-0000-0000-000020040000}"/>
    <cellStyle name="COPEL - DIGITAÇÃO % 2 4 3 2 4 4" xfId="8600" xr:uid="{00000000-0005-0000-0000-000021040000}"/>
    <cellStyle name="COPEL - DIGITAÇÃO % 2 4 3 2 5" xfId="2001" xr:uid="{00000000-0005-0000-0000-000022040000}"/>
    <cellStyle name="COPEL - DIGITAÇÃO % 2 4 3 2 5 2" xfId="4861" xr:uid="{00000000-0005-0000-0000-000023040000}"/>
    <cellStyle name="COPEL - DIGITAÇÃO % 2 4 3 2 5 3" xfId="6589" xr:uid="{00000000-0005-0000-0000-000024040000}"/>
    <cellStyle name="COPEL - DIGITAÇÃO % 2 4 3 2 5 4" xfId="8070" xr:uid="{00000000-0005-0000-0000-000025040000}"/>
    <cellStyle name="COPEL - DIGITAÇÃO % 2 4 3 2 6" xfId="1844" xr:uid="{00000000-0005-0000-0000-000026040000}"/>
    <cellStyle name="COPEL - DIGITAÇÃO % 2 4 3 2 6 2" xfId="4323" xr:uid="{00000000-0005-0000-0000-000027040000}"/>
    <cellStyle name="COPEL - DIGITAÇÃO % 2 4 3 2 6 3" xfId="6439" xr:uid="{00000000-0005-0000-0000-000028040000}"/>
    <cellStyle name="COPEL - DIGITAÇÃO % 2 4 3 2 6 4" xfId="7922" xr:uid="{00000000-0005-0000-0000-000029040000}"/>
    <cellStyle name="COPEL - DIGITAÇÃO % 2 4 3 2 7" xfId="5089" xr:uid="{00000000-0005-0000-0000-00002A040000}"/>
    <cellStyle name="COPEL - DIGITAÇÃO % 2 4 3 2 8" xfId="4786" xr:uid="{00000000-0005-0000-0000-00002B040000}"/>
    <cellStyle name="COPEL - DIGITAÇÃO % 2 4 3 2 9" xfId="7047" xr:uid="{00000000-0005-0000-0000-00002C040000}"/>
    <cellStyle name="COPEL - DIGITAÇÃO % 2 4 3 3" xfId="4154" xr:uid="{00000000-0005-0000-0000-00002D040000}"/>
    <cellStyle name="COPEL - DIGITAÇÃO % 2 4 4" xfId="1041" xr:uid="{00000000-0005-0000-0000-00002E040000}"/>
    <cellStyle name="COPEL - DIGITAÇÃO % 2 4 4 2" xfId="1489" xr:uid="{00000000-0005-0000-0000-00002F040000}"/>
    <cellStyle name="COPEL - DIGITAÇÃO % 2 4 4 2 2" xfId="2649" xr:uid="{00000000-0005-0000-0000-000030040000}"/>
    <cellStyle name="COPEL - DIGITAÇÃO % 2 4 4 2 2 2" xfId="6152" xr:uid="{00000000-0005-0000-0000-000031040000}"/>
    <cellStyle name="COPEL - DIGITAÇÃO % 2 4 4 2 2 3" xfId="6954" xr:uid="{00000000-0005-0000-0000-000032040000}"/>
    <cellStyle name="COPEL - DIGITAÇÃO % 2 4 4 2 2 4" xfId="8381" xr:uid="{00000000-0005-0000-0000-000033040000}"/>
    <cellStyle name="COPEL - DIGITAÇÃO % 2 4 4 2 3" xfId="3186" xr:uid="{00000000-0005-0000-0000-000034040000}"/>
    <cellStyle name="COPEL - DIGITAÇÃO % 2 4 4 2 3 2" xfId="4435" xr:uid="{00000000-0005-0000-0000-000035040000}"/>
    <cellStyle name="COPEL - DIGITAÇÃO % 2 4 4 2 3 3" xfId="7407" xr:uid="{00000000-0005-0000-0000-000036040000}"/>
    <cellStyle name="COPEL - DIGITAÇÃO % 2 4 4 2 3 4" xfId="8819" xr:uid="{00000000-0005-0000-0000-000037040000}"/>
    <cellStyle name="COPEL - DIGITAÇÃO % 2 4 4 2 4" xfId="3364" xr:uid="{00000000-0005-0000-0000-000038040000}"/>
    <cellStyle name="COPEL - DIGITAÇÃO % 2 4 4 2 4 2" xfId="4248" xr:uid="{00000000-0005-0000-0000-000039040000}"/>
    <cellStyle name="COPEL - DIGITAÇÃO % 2 4 4 2 4 3" xfId="7585" xr:uid="{00000000-0005-0000-0000-00003A040000}"/>
    <cellStyle name="COPEL - DIGITAÇÃO % 2 4 4 2 4 4" xfId="8997" xr:uid="{00000000-0005-0000-0000-00003B040000}"/>
    <cellStyle name="COPEL - DIGITAÇÃO % 2 4 4 2 5" xfId="3526" xr:uid="{00000000-0005-0000-0000-00003C040000}"/>
    <cellStyle name="COPEL - DIGITAÇÃO % 2 4 4 2 5 2" xfId="3618" xr:uid="{00000000-0005-0000-0000-00003D040000}"/>
    <cellStyle name="COPEL - DIGITAÇÃO % 2 4 4 2 5 3" xfId="7747" xr:uid="{00000000-0005-0000-0000-00003E040000}"/>
    <cellStyle name="COPEL - DIGITAÇÃO % 2 4 4 2 5 4" xfId="9159" xr:uid="{00000000-0005-0000-0000-00003F040000}"/>
    <cellStyle name="COPEL - DIGITAÇÃO % 2 4 4 2 6" xfId="5630" xr:uid="{00000000-0005-0000-0000-000040040000}"/>
    <cellStyle name="COPEL - DIGITAÇÃO % 2 4 4 2 7" xfId="4581" xr:uid="{00000000-0005-0000-0000-000041040000}"/>
    <cellStyle name="COPEL - DIGITAÇÃO % 2 4 4 2 8" xfId="5950" xr:uid="{00000000-0005-0000-0000-000042040000}"/>
    <cellStyle name="COPEL - DIGITAÇÃO % 2 4 4 3" xfId="2201" xr:uid="{00000000-0005-0000-0000-000043040000}"/>
    <cellStyle name="COPEL - DIGITAÇÃO % 2 4 4 3 2" xfId="4545" xr:uid="{00000000-0005-0000-0000-000044040000}"/>
    <cellStyle name="COPEL - DIGITAÇÃO % 2 4 4 3 3" xfId="6695" xr:uid="{00000000-0005-0000-0000-000045040000}"/>
    <cellStyle name="COPEL - DIGITAÇÃO % 2 4 4 3 4" xfId="8158" xr:uid="{00000000-0005-0000-0000-000046040000}"/>
    <cellStyle name="COPEL - DIGITAÇÃO % 2 4 4 4" xfId="2926" xr:uid="{00000000-0005-0000-0000-000047040000}"/>
    <cellStyle name="COPEL - DIGITAÇÃO % 2 4 4 4 2" xfId="4412" xr:uid="{00000000-0005-0000-0000-000048040000}"/>
    <cellStyle name="COPEL - DIGITAÇÃO % 2 4 4 4 3" xfId="7147" xr:uid="{00000000-0005-0000-0000-000049040000}"/>
    <cellStyle name="COPEL - DIGITAÇÃO % 2 4 4 4 4" xfId="8559" xr:uid="{00000000-0005-0000-0000-00004A040000}"/>
    <cellStyle name="COPEL - DIGITAÇÃO % 2 4 4 5" xfId="1677" xr:uid="{00000000-0005-0000-0000-00004B040000}"/>
    <cellStyle name="COPEL - DIGITAÇÃO % 2 4 4 5 2" xfId="4483" xr:uid="{00000000-0005-0000-0000-00004C040000}"/>
    <cellStyle name="COPEL - DIGITAÇÃO % 2 4 4 5 3" xfId="4385" xr:uid="{00000000-0005-0000-0000-00004D040000}"/>
    <cellStyle name="COPEL - DIGITAÇÃO % 2 4 4 5 4" xfId="5220" xr:uid="{00000000-0005-0000-0000-00004E040000}"/>
    <cellStyle name="COPEL - DIGITAÇÃO % 2 4 4 6" xfId="1751" xr:uid="{00000000-0005-0000-0000-00004F040000}"/>
    <cellStyle name="COPEL - DIGITAÇÃO % 2 4 4 6 2" xfId="4644" xr:uid="{00000000-0005-0000-0000-000050040000}"/>
    <cellStyle name="COPEL - DIGITAÇÃO % 2 4 4 6 3" xfId="5271" xr:uid="{00000000-0005-0000-0000-000051040000}"/>
    <cellStyle name="COPEL - DIGITAÇÃO % 2 4 4 6 4" xfId="5891" xr:uid="{00000000-0005-0000-0000-000052040000}"/>
    <cellStyle name="COPEL - DIGITAÇÃO % 2 4 4 7" xfId="5622" xr:uid="{00000000-0005-0000-0000-000053040000}"/>
    <cellStyle name="COPEL - DIGITAÇÃO % 2 4 4 8" xfId="4410" xr:uid="{00000000-0005-0000-0000-000054040000}"/>
    <cellStyle name="COPEL - DIGITAÇÃO % 2 4 4 9" xfId="5292" xr:uid="{00000000-0005-0000-0000-000055040000}"/>
    <cellStyle name="COPEL - DIGITAÇÃO % 2 4 5" xfId="4114" xr:uid="{00000000-0005-0000-0000-000056040000}"/>
    <cellStyle name="COPEL - DIGITAÇÃO % 3" xfId="670" xr:uid="{00000000-0005-0000-0000-000057040000}"/>
    <cellStyle name="COPEL - DIGITAÇÃO % 3 2" xfId="759" xr:uid="{00000000-0005-0000-0000-000058040000}"/>
    <cellStyle name="COPEL - DIGITAÇÃO % 3 2 2" xfId="1112" xr:uid="{00000000-0005-0000-0000-000059040000}"/>
    <cellStyle name="COPEL - DIGITAÇÃO % 3 2 2 2" xfId="1560" xr:uid="{00000000-0005-0000-0000-00005A040000}"/>
    <cellStyle name="COPEL - DIGITAÇÃO % 3 2 2 2 2" xfId="2720" xr:uid="{00000000-0005-0000-0000-00005B040000}"/>
    <cellStyle name="COPEL - DIGITAÇÃO % 3 2 2 2 2 2" xfId="4008" xr:uid="{00000000-0005-0000-0000-00005C040000}"/>
    <cellStyle name="COPEL - DIGITAÇÃO % 3 2 2 2 2 3" xfId="7025" xr:uid="{00000000-0005-0000-0000-00005D040000}"/>
    <cellStyle name="COPEL - DIGITAÇÃO % 3 2 2 2 2 4" xfId="8452" xr:uid="{00000000-0005-0000-0000-00005E040000}"/>
    <cellStyle name="COPEL - DIGITAÇÃO % 3 2 2 2 3" xfId="3257" xr:uid="{00000000-0005-0000-0000-00005F040000}"/>
    <cellStyle name="COPEL - DIGITAÇÃO % 3 2 2 2 3 2" xfId="3958" xr:uid="{00000000-0005-0000-0000-000060040000}"/>
    <cellStyle name="COPEL - DIGITAÇÃO % 3 2 2 2 3 3" xfId="7478" xr:uid="{00000000-0005-0000-0000-000061040000}"/>
    <cellStyle name="COPEL - DIGITAÇÃO % 3 2 2 2 3 4" xfId="8890" xr:uid="{00000000-0005-0000-0000-000062040000}"/>
    <cellStyle name="COPEL - DIGITAÇÃO % 3 2 2 2 4" xfId="3435" xr:uid="{00000000-0005-0000-0000-000063040000}"/>
    <cellStyle name="COPEL - DIGITAÇÃO % 3 2 2 2 4 2" xfId="4227" xr:uid="{00000000-0005-0000-0000-000064040000}"/>
    <cellStyle name="COPEL - DIGITAÇÃO % 3 2 2 2 4 3" xfId="7656" xr:uid="{00000000-0005-0000-0000-000065040000}"/>
    <cellStyle name="COPEL - DIGITAÇÃO % 3 2 2 2 4 4" xfId="9068" xr:uid="{00000000-0005-0000-0000-000066040000}"/>
    <cellStyle name="COPEL - DIGITAÇÃO % 3 2 2 2 5" xfId="3597" xr:uid="{00000000-0005-0000-0000-000067040000}"/>
    <cellStyle name="COPEL - DIGITAÇÃO % 3 2 2 2 5 2" xfId="6335" xr:uid="{00000000-0005-0000-0000-000068040000}"/>
    <cellStyle name="COPEL - DIGITAÇÃO % 3 2 2 2 5 3" xfId="7818" xr:uid="{00000000-0005-0000-0000-000069040000}"/>
    <cellStyle name="COPEL - DIGITAÇÃO % 3 2 2 2 5 4" xfId="9230" xr:uid="{00000000-0005-0000-0000-00006A040000}"/>
    <cellStyle name="COPEL - DIGITAÇÃO % 3 2 2 2 6" xfId="5692" xr:uid="{00000000-0005-0000-0000-00006B040000}"/>
    <cellStyle name="COPEL - DIGITAÇÃO % 3 2 2 2 7" xfId="4915" xr:uid="{00000000-0005-0000-0000-00006C040000}"/>
    <cellStyle name="COPEL - DIGITAÇÃO % 3 2 2 2 8" xfId="6057" xr:uid="{00000000-0005-0000-0000-00006D040000}"/>
    <cellStyle name="COPEL - DIGITAÇÃO % 3 2 2 3" xfId="2272" xr:uid="{00000000-0005-0000-0000-00006E040000}"/>
    <cellStyle name="COPEL - DIGITAÇÃO % 3 2 2 3 2" xfId="4824" xr:uid="{00000000-0005-0000-0000-00006F040000}"/>
    <cellStyle name="COPEL - DIGITAÇÃO % 3 2 2 3 3" xfId="6766" xr:uid="{00000000-0005-0000-0000-000070040000}"/>
    <cellStyle name="COPEL - DIGITAÇÃO % 3 2 2 3 4" xfId="8229" xr:uid="{00000000-0005-0000-0000-000071040000}"/>
    <cellStyle name="COPEL - DIGITAÇÃO % 3 2 2 4" xfId="2997" xr:uid="{00000000-0005-0000-0000-000072040000}"/>
    <cellStyle name="COPEL - DIGITAÇÃO % 3 2 2 4 2" xfId="4799" xr:uid="{00000000-0005-0000-0000-000073040000}"/>
    <cellStyle name="COPEL - DIGITAÇÃO % 3 2 2 4 3" xfId="7218" xr:uid="{00000000-0005-0000-0000-000074040000}"/>
    <cellStyle name="COPEL - DIGITAÇÃO % 3 2 2 4 4" xfId="8630" xr:uid="{00000000-0005-0000-0000-000075040000}"/>
    <cellStyle name="COPEL - DIGITAÇÃO % 3 2 2 5" xfId="1690" xr:uid="{00000000-0005-0000-0000-000076040000}"/>
    <cellStyle name="COPEL - DIGITAÇÃO % 3 2 2 5 2" xfId="5689" xr:uid="{00000000-0005-0000-0000-000077040000}"/>
    <cellStyle name="COPEL - DIGITAÇÃO % 3 2 2 5 3" xfId="3947" xr:uid="{00000000-0005-0000-0000-000078040000}"/>
    <cellStyle name="COPEL - DIGITAÇÃO % 3 2 2 5 4" xfId="6077" xr:uid="{00000000-0005-0000-0000-000079040000}"/>
    <cellStyle name="COPEL - DIGITAÇÃO % 3 2 2 6" xfId="1760" xr:uid="{00000000-0005-0000-0000-00007A040000}"/>
    <cellStyle name="COPEL - DIGITAÇÃO % 3 2 2 6 2" xfId="5735" xr:uid="{00000000-0005-0000-0000-00007B040000}"/>
    <cellStyle name="COPEL - DIGITAÇÃO % 3 2 2 6 3" xfId="6359" xr:uid="{00000000-0005-0000-0000-00007C040000}"/>
    <cellStyle name="COPEL - DIGITAÇÃO % 3 2 2 6 4" xfId="7843" xr:uid="{00000000-0005-0000-0000-00007D040000}"/>
    <cellStyle name="COPEL - DIGITAÇÃO % 3 2 2 7" xfId="4369" xr:uid="{00000000-0005-0000-0000-00007E040000}"/>
    <cellStyle name="COPEL - DIGITAÇÃO % 3 2 2 8" xfId="4643" xr:uid="{00000000-0005-0000-0000-00007F040000}"/>
    <cellStyle name="COPEL - DIGITAÇÃO % 3 2 2 9" xfId="6059" xr:uid="{00000000-0005-0000-0000-000080040000}"/>
    <cellStyle name="COPEL - DIGITAÇÃO % 3 2 3" xfId="4179" xr:uid="{00000000-0005-0000-0000-000081040000}"/>
    <cellStyle name="COPEL - DIGITAÇÃO % 3 3" xfId="718" xr:uid="{00000000-0005-0000-0000-000082040000}"/>
    <cellStyle name="COPEL - DIGITAÇÃO % 3 3 2" xfId="1072" xr:uid="{00000000-0005-0000-0000-000083040000}"/>
    <cellStyle name="COPEL - DIGITAÇÃO % 3 3 2 2" xfId="1520" xr:uid="{00000000-0005-0000-0000-000084040000}"/>
    <cellStyle name="COPEL - DIGITAÇÃO % 3 3 2 2 2" xfId="2680" xr:uid="{00000000-0005-0000-0000-000085040000}"/>
    <cellStyle name="COPEL - DIGITAÇÃO % 3 3 2 2 2 2" xfId="6284" xr:uid="{00000000-0005-0000-0000-000086040000}"/>
    <cellStyle name="COPEL - DIGITAÇÃO % 3 3 2 2 2 3" xfId="6985" xr:uid="{00000000-0005-0000-0000-000087040000}"/>
    <cellStyle name="COPEL - DIGITAÇÃO % 3 3 2 2 2 4" xfId="8412" xr:uid="{00000000-0005-0000-0000-000088040000}"/>
    <cellStyle name="COPEL - DIGITAÇÃO % 3 3 2 2 3" xfId="3217" xr:uid="{00000000-0005-0000-0000-000089040000}"/>
    <cellStyle name="COPEL - DIGITAÇÃO % 3 3 2 2 3 2" xfId="3827" xr:uid="{00000000-0005-0000-0000-00008A040000}"/>
    <cellStyle name="COPEL - DIGITAÇÃO % 3 3 2 2 3 3" xfId="7438" xr:uid="{00000000-0005-0000-0000-00008B040000}"/>
    <cellStyle name="COPEL - DIGITAÇÃO % 3 3 2 2 3 4" xfId="8850" xr:uid="{00000000-0005-0000-0000-00008C040000}"/>
    <cellStyle name="COPEL - DIGITAÇÃO % 3 3 2 2 4" xfId="3395" xr:uid="{00000000-0005-0000-0000-00008D040000}"/>
    <cellStyle name="COPEL - DIGITAÇÃO % 3 3 2 2 4 2" xfId="4238" xr:uid="{00000000-0005-0000-0000-00008E040000}"/>
    <cellStyle name="COPEL - DIGITAÇÃO % 3 3 2 2 4 3" xfId="7616" xr:uid="{00000000-0005-0000-0000-00008F040000}"/>
    <cellStyle name="COPEL - DIGITAÇÃO % 3 3 2 2 4 4" xfId="9028" xr:uid="{00000000-0005-0000-0000-000090040000}"/>
    <cellStyle name="COPEL - DIGITAÇÃO % 3 3 2 2 5" xfId="3557" xr:uid="{00000000-0005-0000-0000-000091040000}"/>
    <cellStyle name="COPEL - DIGITAÇÃO % 3 3 2 2 5 2" xfId="6295" xr:uid="{00000000-0005-0000-0000-000092040000}"/>
    <cellStyle name="COPEL - DIGITAÇÃO % 3 3 2 2 5 3" xfId="7778" xr:uid="{00000000-0005-0000-0000-000093040000}"/>
    <cellStyle name="COPEL - DIGITAÇÃO % 3 3 2 2 5 4" xfId="9190" xr:uid="{00000000-0005-0000-0000-000094040000}"/>
    <cellStyle name="COPEL - DIGITAÇÃO % 3 3 2 2 6" xfId="5369" xr:uid="{00000000-0005-0000-0000-000095040000}"/>
    <cellStyle name="COPEL - DIGITAÇÃO % 3 3 2 2 7" xfId="4391" xr:uid="{00000000-0005-0000-0000-000096040000}"/>
    <cellStyle name="COPEL - DIGITAÇÃO % 3 3 2 2 8" xfId="5795" xr:uid="{00000000-0005-0000-0000-000097040000}"/>
    <cellStyle name="COPEL - DIGITAÇÃO % 3 3 2 3" xfId="2232" xr:uid="{00000000-0005-0000-0000-000098040000}"/>
    <cellStyle name="COPEL - DIGITAÇÃO % 3 3 2 3 2" xfId="4555" xr:uid="{00000000-0005-0000-0000-000099040000}"/>
    <cellStyle name="COPEL - DIGITAÇÃO % 3 3 2 3 3" xfId="6726" xr:uid="{00000000-0005-0000-0000-00009A040000}"/>
    <cellStyle name="COPEL - DIGITAÇÃO % 3 3 2 3 4" xfId="8189" xr:uid="{00000000-0005-0000-0000-00009B040000}"/>
    <cellStyle name="COPEL - DIGITAÇÃO % 3 3 2 4" xfId="2957" xr:uid="{00000000-0005-0000-0000-00009C040000}"/>
    <cellStyle name="COPEL - DIGITAÇÃO % 3 3 2 4 2" xfId="5745" xr:uid="{00000000-0005-0000-0000-00009D040000}"/>
    <cellStyle name="COPEL - DIGITAÇÃO % 3 3 2 4 3" xfId="7178" xr:uid="{00000000-0005-0000-0000-00009E040000}"/>
    <cellStyle name="COPEL - DIGITAÇÃO % 3 3 2 4 4" xfId="8590" xr:uid="{00000000-0005-0000-0000-00009F040000}"/>
    <cellStyle name="COPEL - DIGITAÇÃO % 3 3 2 5" xfId="1683" xr:uid="{00000000-0005-0000-0000-0000A0040000}"/>
    <cellStyle name="COPEL - DIGITAÇÃO % 3 3 2 5 2" xfId="4855" xr:uid="{00000000-0005-0000-0000-0000A1040000}"/>
    <cellStyle name="COPEL - DIGITAÇÃO % 3 3 2 5 3" xfId="4076" xr:uid="{00000000-0005-0000-0000-0000A2040000}"/>
    <cellStyle name="COPEL - DIGITAÇÃO % 3 3 2 5 4" xfId="5433" xr:uid="{00000000-0005-0000-0000-0000A3040000}"/>
    <cellStyle name="COPEL - DIGITAÇÃO % 3 3 2 6" xfId="1976" xr:uid="{00000000-0005-0000-0000-0000A4040000}"/>
    <cellStyle name="COPEL - DIGITAÇÃO % 3 3 2 6 2" xfId="5351" xr:uid="{00000000-0005-0000-0000-0000A5040000}"/>
    <cellStyle name="COPEL - DIGITAÇÃO % 3 3 2 6 3" xfId="6564" xr:uid="{00000000-0005-0000-0000-0000A6040000}"/>
    <cellStyle name="COPEL - DIGITAÇÃO % 3 3 2 6 4" xfId="8045" xr:uid="{00000000-0005-0000-0000-0000A7040000}"/>
    <cellStyle name="COPEL - DIGITAÇÃO % 3 3 2 7" xfId="5023" xr:uid="{00000000-0005-0000-0000-0000A8040000}"/>
    <cellStyle name="COPEL - DIGITAÇÃO % 3 3 2 8" xfId="4836" xr:uid="{00000000-0005-0000-0000-0000A9040000}"/>
    <cellStyle name="COPEL - DIGITAÇÃO % 3 3 2 9" xfId="4979" xr:uid="{00000000-0005-0000-0000-0000AA040000}"/>
    <cellStyle name="COPEL - DIGITAÇÃO % 3 3 3" xfId="4147" xr:uid="{00000000-0005-0000-0000-0000AB040000}"/>
    <cellStyle name="COPEL - DIGITAÇÃO % 3 4" xfId="1032" xr:uid="{00000000-0005-0000-0000-0000AC040000}"/>
    <cellStyle name="COPEL - DIGITAÇÃO % 3 4 2" xfId="1480" xr:uid="{00000000-0005-0000-0000-0000AD040000}"/>
    <cellStyle name="COPEL - DIGITAÇÃO % 3 4 2 2" xfId="2640" xr:uid="{00000000-0005-0000-0000-0000AE040000}"/>
    <cellStyle name="COPEL - DIGITAÇÃO % 3 4 2 2 2" xfId="5610" xr:uid="{00000000-0005-0000-0000-0000AF040000}"/>
    <cellStyle name="COPEL - DIGITAÇÃO % 3 4 2 2 3" xfId="6945" xr:uid="{00000000-0005-0000-0000-0000B0040000}"/>
    <cellStyle name="COPEL - DIGITAÇÃO % 3 4 2 2 4" xfId="8372" xr:uid="{00000000-0005-0000-0000-0000B1040000}"/>
    <cellStyle name="COPEL - DIGITAÇÃO % 3 4 2 3" xfId="3177" xr:uid="{00000000-0005-0000-0000-0000B2040000}"/>
    <cellStyle name="COPEL - DIGITAÇÃO % 3 4 2 3 2" xfId="5923" xr:uid="{00000000-0005-0000-0000-0000B3040000}"/>
    <cellStyle name="COPEL - DIGITAÇÃO % 3 4 2 3 3" xfId="7398" xr:uid="{00000000-0005-0000-0000-0000B4040000}"/>
    <cellStyle name="COPEL - DIGITAÇÃO % 3 4 2 3 4" xfId="8810" xr:uid="{00000000-0005-0000-0000-0000B5040000}"/>
    <cellStyle name="COPEL - DIGITAÇÃO % 3 4 2 4" xfId="3355" xr:uid="{00000000-0005-0000-0000-0000B6040000}"/>
    <cellStyle name="COPEL - DIGITAÇÃO % 3 4 2 4 2" xfId="4251" xr:uid="{00000000-0005-0000-0000-0000B7040000}"/>
    <cellStyle name="COPEL - DIGITAÇÃO % 3 4 2 4 3" xfId="7576" xr:uid="{00000000-0005-0000-0000-0000B8040000}"/>
    <cellStyle name="COPEL - DIGITAÇÃO % 3 4 2 4 4" xfId="8988" xr:uid="{00000000-0005-0000-0000-0000B9040000}"/>
    <cellStyle name="COPEL - DIGITAÇÃO % 3 4 2 5" xfId="3517" xr:uid="{00000000-0005-0000-0000-0000BA040000}"/>
    <cellStyle name="COPEL - DIGITAÇÃO % 3 4 2 5 2" xfId="4205" xr:uid="{00000000-0005-0000-0000-0000BB040000}"/>
    <cellStyle name="COPEL - DIGITAÇÃO % 3 4 2 5 3" xfId="7738" xr:uid="{00000000-0005-0000-0000-0000BC040000}"/>
    <cellStyle name="COPEL - DIGITAÇÃO % 3 4 2 5 4" xfId="9150" xr:uid="{00000000-0005-0000-0000-0000BD040000}"/>
    <cellStyle name="COPEL - DIGITAÇÃO % 3 4 2 6" xfId="4751" xr:uid="{00000000-0005-0000-0000-0000BE040000}"/>
    <cellStyle name="COPEL - DIGITAÇÃO % 3 4 2 7" xfId="5051" xr:uid="{00000000-0005-0000-0000-0000BF040000}"/>
    <cellStyle name="COPEL - DIGITAÇÃO % 3 4 2 8" xfId="3850" xr:uid="{00000000-0005-0000-0000-0000C0040000}"/>
    <cellStyle name="COPEL - DIGITAÇÃO % 3 4 3" xfId="2192" xr:uid="{00000000-0005-0000-0000-0000C1040000}"/>
    <cellStyle name="COPEL - DIGITAÇÃO % 3 4 3 2" xfId="5680" xr:uid="{00000000-0005-0000-0000-0000C2040000}"/>
    <cellStyle name="COPEL - DIGITAÇÃO % 3 4 3 3" xfId="6686" xr:uid="{00000000-0005-0000-0000-0000C3040000}"/>
    <cellStyle name="COPEL - DIGITAÇÃO % 3 4 3 4" xfId="8149" xr:uid="{00000000-0005-0000-0000-0000C4040000}"/>
    <cellStyle name="COPEL - DIGITAÇÃO % 3 4 4" xfId="2917" xr:uid="{00000000-0005-0000-0000-0000C5040000}"/>
    <cellStyle name="COPEL - DIGITAÇÃO % 3 4 4 2" xfId="4938" xr:uid="{00000000-0005-0000-0000-0000C6040000}"/>
    <cellStyle name="COPEL - DIGITAÇÃO % 3 4 4 3" xfId="7138" xr:uid="{00000000-0005-0000-0000-0000C7040000}"/>
    <cellStyle name="COPEL - DIGITAÇÃO % 3 4 4 4" xfId="8550" xr:uid="{00000000-0005-0000-0000-0000C8040000}"/>
    <cellStyle name="COPEL - DIGITAÇÃO % 3 4 5" xfId="1993" xr:uid="{00000000-0005-0000-0000-0000C9040000}"/>
    <cellStyle name="COPEL - DIGITAÇÃO % 3 4 5 2" xfId="5672" xr:uid="{00000000-0005-0000-0000-0000CA040000}"/>
    <cellStyle name="COPEL - DIGITAÇÃO % 3 4 5 3" xfId="6581" xr:uid="{00000000-0005-0000-0000-0000CB040000}"/>
    <cellStyle name="COPEL - DIGITAÇÃO % 3 4 5 4" xfId="8062" xr:uid="{00000000-0005-0000-0000-0000CC040000}"/>
    <cellStyle name="COPEL - DIGITAÇÃO % 3 4 6" xfId="3117" xr:uid="{00000000-0005-0000-0000-0000CD040000}"/>
    <cellStyle name="COPEL - DIGITAÇÃO % 3 4 6 2" xfId="5033" xr:uid="{00000000-0005-0000-0000-0000CE040000}"/>
    <cellStyle name="COPEL - DIGITAÇÃO % 3 4 6 3" xfId="7338" xr:uid="{00000000-0005-0000-0000-0000CF040000}"/>
    <cellStyle name="COPEL - DIGITAÇÃO % 3 4 6 4" xfId="8750" xr:uid="{00000000-0005-0000-0000-0000D0040000}"/>
    <cellStyle name="COPEL - DIGITAÇÃO % 3 4 7" xfId="5454" xr:uid="{00000000-0005-0000-0000-0000D1040000}"/>
    <cellStyle name="COPEL - DIGITAÇÃO % 3 4 8" xfId="4327" xr:uid="{00000000-0005-0000-0000-0000D2040000}"/>
    <cellStyle name="COPEL - DIGITAÇÃO % 3 4 9" xfId="6535" xr:uid="{00000000-0005-0000-0000-0000D3040000}"/>
    <cellStyle name="COPEL - DIGITAÇÃO % 3 5" xfId="4104" xr:uid="{00000000-0005-0000-0000-0000D4040000}"/>
    <cellStyle name="COPEL - DIGITAÇÃO NÚMEROS" xfId="381" xr:uid="{00000000-0005-0000-0000-0000D5040000}"/>
    <cellStyle name="COPEL - DIGITAÇÃO NÚMEROS 2" xfId="650" xr:uid="{00000000-0005-0000-0000-0000D6040000}"/>
    <cellStyle name="COPEL - DIGITAÇÃO NÚMEROS 2 2" xfId="750" xr:uid="{00000000-0005-0000-0000-0000D7040000}"/>
    <cellStyle name="COPEL - DIGITAÇÃO NÚMEROS 2 2 2" xfId="1103" xr:uid="{00000000-0005-0000-0000-0000D8040000}"/>
    <cellStyle name="COPEL - DIGITAÇÃO NÚMEROS 2 2 2 2" xfId="1551" xr:uid="{00000000-0005-0000-0000-0000D9040000}"/>
    <cellStyle name="COPEL - DIGITAÇÃO NÚMEROS 2 2 2 2 2" xfId="2711" xr:uid="{00000000-0005-0000-0000-0000DA040000}"/>
    <cellStyle name="COPEL - DIGITAÇÃO NÚMEROS 2 2 2 2 2 2" xfId="3908" xr:uid="{00000000-0005-0000-0000-0000DB040000}"/>
    <cellStyle name="COPEL - DIGITAÇÃO NÚMEROS 2 2 2 2 2 3" xfId="7016" xr:uid="{00000000-0005-0000-0000-0000DC040000}"/>
    <cellStyle name="COPEL - DIGITAÇÃO NÚMEROS 2 2 2 2 2 4" xfId="8443" xr:uid="{00000000-0005-0000-0000-0000DD040000}"/>
    <cellStyle name="COPEL - DIGITAÇÃO NÚMEROS 2 2 2 2 3" xfId="3248" xr:uid="{00000000-0005-0000-0000-0000DE040000}"/>
    <cellStyle name="COPEL - DIGITAÇÃO NÚMEROS 2 2 2 2 3 2" xfId="3812" xr:uid="{00000000-0005-0000-0000-0000DF040000}"/>
    <cellStyle name="COPEL - DIGITAÇÃO NÚMEROS 2 2 2 2 3 3" xfId="7469" xr:uid="{00000000-0005-0000-0000-0000E0040000}"/>
    <cellStyle name="COPEL - DIGITAÇÃO NÚMEROS 2 2 2 2 3 4" xfId="8881" xr:uid="{00000000-0005-0000-0000-0000E1040000}"/>
    <cellStyle name="COPEL - DIGITAÇÃO NÚMEROS 2 2 2 2 4" xfId="3426" xr:uid="{00000000-0005-0000-0000-0000E2040000}"/>
    <cellStyle name="COPEL - DIGITAÇÃO NÚMEROS 2 2 2 2 4 2" xfId="3688" xr:uid="{00000000-0005-0000-0000-0000E3040000}"/>
    <cellStyle name="COPEL - DIGITAÇÃO NÚMEROS 2 2 2 2 4 3" xfId="7647" xr:uid="{00000000-0005-0000-0000-0000E4040000}"/>
    <cellStyle name="COPEL - DIGITAÇÃO NÚMEROS 2 2 2 2 4 4" xfId="9059" xr:uid="{00000000-0005-0000-0000-0000E5040000}"/>
    <cellStyle name="COPEL - DIGITAÇÃO NÚMEROS 2 2 2 2 5" xfId="3588" xr:uid="{00000000-0005-0000-0000-0000E6040000}"/>
    <cellStyle name="COPEL - DIGITAÇÃO NÚMEROS 2 2 2 2 5 2" xfId="6326" xr:uid="{00000000-0005-0000-0000-0000E7040000}"/>
    <cellStyle name="COPEL - DIGITAÇÃO NÚMEROS 2 2 2 2 5 3" xfId="7809" xr:uid="{00000000-0005-0000-0000-0000E8040000}"/>
    <cellStyle name="COPEL - DIGITAÇÃO NÚMEROS 2 2 2 2 5 4" xfId="9221" xr:uid="{00000000-0005-0000-0000-0000E9040000}"/>
    <cellStyle name="COPEL - DIGITAÇÃO NÚMEROS 2 2 2 2 6" xfId="5380" xr:uid="{00000000-0005-0000-0000-0000EA040000}"/>
    <cellStyle name="COPEL - DIGITAÇÃO NÚMEROS 2 2 2 2 7" xfId="4992" xr:uid="{00000000-0005-0000-0000-0000EB040000}"/>
    <cellStyle name="COPEL - DIGITAÇÃO NÚMEROS 2 2 2 2 8" xfId="5608" xr:uid="{00000000-0005-0000-0000-0000EC040000}"/>
    <cellStyle name="COPEL - DIGITAÇÃO NÚMEROS 2 2 2 3" xfId="2263" xr:uid="{00000000-0005-0000-0000-0000ED040000}"/>
    <cellStyle name="COPEL - DIGITAÇÃO NÚMEROS 2 2 2 3 2" xfId="4876" xr:uid="{00000000-0005-0000-0000-0000EE040000}"/>
    <cellStyle name="COPEL - DIGITAÇÃO NÚMEROS 2 2 2 3 3" xfId="6757" xr:uid="{00000000-0005-0000-0000-0000EF040000}"/>
    <cellStyle name="COPEL - DIGITAÇÃO NÚMEROS 2 2 2 3 4" xfId="8220" xr:uid="{00000000-0005-0000-0000-0000F0040000}"/>
    <cellStyle name="COPEL - DIGITAÇÃO NÚMEROS 2 2 2 4" xfId="2988" xr:uid="{00000000-0005-0000-0000-0000F1040000}"/>
    <cellStyle name="COPEL - DIGITAÇÃO NÚMEROS 2 2 2 4 2" xfId="4439" xr:uid="{00000000-0005-0000-0000-0000F2040000}"/>
    <cellStyle name="COPEL - DIGITAÇÃO NÚMEROS 2 2 2 4 3" xfId="7209" xr:uid="{00000000-0005-0000-0000-0000F3040000}"/>
    <cellStyle name="COPEL - DIGITAÇÃO NÚMEROS 2 2 2 4 4" xfId="8621" xr:uid="{00000000-0005-0000-0000-0000F4040000}"/>
    <cellStyle name="COPEL - DIGITAÇÃO NÚMEROS 2 2 2 5" xfId="1688" xr:uid="{00000000-0005-0000-0000-0000F5040000}"/>
    <cellStyle name="COPEL - DIGITAÇÃO NÚMEROS 2 2 2 5 2" xfId="4637" xr:uid="{00000000-0005-0000-0000-0000F6040000}"/>
    <cellStyle name="COPEL - DIGITAÇÃO NÚMEROS 2 2 2 5 3" xfId="3935" xr:uid="{00000000-0005-0000-0000-0000F7040000}"/>
    <cellStyle name="COPEL - DIGITAÇÃO NÚMEROS 2 2 2 5 4" xfId="6185" xr:uid="{00000000-0005-0000-0000-0000F8040000}"/>
    <cellStyle name="COPEL - DIGITAÇÃO NÚMEROS 2 2 2 6" xfId="2843" xr:uid="{00000000-0005-0000-0000-0000F9040000}"/>
    <cellStyle name="COPEL - DIGITAÇÃO NÚMEROS 2 2 2 6 2" xfId="4454" xr:uid="{00000000-0005-0000-0000-0000FA040000}"/>
    <cellStyle name="COPEL - DIGITAÇÃO NÚMEROS 2 2 2 6 3" xfId="7064" xr:uid="{00000000-0005-0000-0000-0000FB040000}"/>
    <cellStyle name="COPEL - DIGITAÇÃO NÚMEROS 2 2 2 6 4" xfId="8476" xr:uid="{00000000-0005-0000-0000-0000FC040000}"/>
    <cellStyle name="COPEL - DIGITAÇÃO NÚMEROS 2 2 2 7" xfId="5878" xr:uid="{00000000-0005-0000-0000-0000FD040000}"/>
    <cellStyle name="COPEL - DIGITAÇÃO NÚMEROS 2 2 2 8" xfId="4423" xr:uid="{00000000-0005-0000-0000-0000FE040000}"/>
    <cellStyle name="COPEL - DIGITAÇÃO NÚMEROS 2 2 2 9" xfId="6881" xr:uid="{00000000-0005-0000-0000-0000FF040000}"/>
    <cellStyle name="COPEL - DIGITAÇÃO NÚMEROS 2 2 3" xfId="4170" xr:uid="{00000000-0005-0000-0000-000000050000}"/>
    <cellStyle name="COPEL - DIGITAÇÃO NÚMEROS 2 3" xfId="709" xr:uid="{00000000-0005-0000-0000-000001050000}"/>
    <cellStyle name="COPEL - DIGITAÇÃO NÚMEROS 2 3 2" xfId="1063" xr:uid="{00000000-0005-0000-0000-000002050000}"/>
    <cellStyle name="COPEL - DIGITAÇÃO NÚMEROS 2 3 2 2" xfId="1511" xr:uid="{00000000-0005-0000-0000-000003050000}"/>
    <cellStyle name="COPEL - DIGITAÇÃO NÚMEROS 2 3 2 2 2" xfId="2671" xr:uid="{00000000-0005-0000-0000-000004050000}"/>
    <cellStyle name="COPEL - DIGITAÇÃO NÚMEROS 2 3 2 2 2 2" xfId="6006" xr:uid="{00000000-0005-0000-0000-000005050000}"/>
    <cellStyle name="COPEL - DIGITAÇÃO NÚMEROS 2 3 2 2 2 3" xfId="6976" xr:uid="{00000000-0005-0000-0000-000006050000}"/>
    <cellStyle name="COPEL - DIGITAÇÃO NÚMEROS 2 3 2 2 2 4" xfId="8403" xr:uid="{00000000-0005-0000-0000-000007050000}"/>
    <cellStyle name="COPEL - DIGITAÇÃO NÚMEROS 2 3 2 2 3" xfId="3208" xr:uid="{00000000-0005-0000-0000-000008050000}"/>
    <cellStyle name="COPEL - DIGITAÇÃO NÚMEROS 2 3 2 2 3 2" xfId="3832" xr:uid="{00000000-0005-0000-0000-000009050000}"/>
    <cellStyle name="COPEL - DIGITAÇÃO NÚMEROS 2 3 2 2 3 3" xfId="7429" xr:uid="{00000000-0005-0000-0000-00000A050000}"/>
    <cellStyle name="COPEL - DIGITAÇÃO NÚMEROS 2 3 2 2 3 4" xfId="8841" xr:uid="{00000000-0005-0000-0000-00000B050000}"/>
    <cellStyle name="COPEL - DIGITAÇÃO NÚMEROS 2 3 2 2 4" xfId="3386" xr:uid="{00000000-0005-0000-0000-00000C050000}"/>
    <cellStyle name="COPEL - DIGITAÇÃO NÚMEROS 2 3 2 2 4 2" xfId="3716" xr:uid="{00000000-0005-0000-0000-00000D050000}"/>
    <cellStyle name="COPEL - DIGITAÇÃO NÚMEROS 2 3 2 2 4 3" xfId="7607" xr:uid="{00000000-0005-0000-0000-00000E050000}"/>
    <cellStyle name="COPEL - DIGITAÇÃO NÚMEROS 2 3 2 2 4 4" xfId="9019" xr:uid="{00000000-0005-0000-0000-00000F050000}"/>
    <cellStyle name="COPEL - DIGITAÇÃO NÚMEROS 2 3 2 2 5" xfId="3548" xr:uid="{00000000-0005-0000-0000-000010050000}"/>
    <cellStyle name="COPEL - DIGITAÇÃO NÚMEROS 2 3 2 2 5 2" xfId="353" xr:uid="{00000000-0005-0000-0000-000011050000}"/>
    <cellStyle name="COPEL - DIGITAÇÃO NÚMEROS 2 3 2 2 5 3" xfId="7769" xr:uid="{00000000-0005-0000-0000-000012050000}"/>
    <cellStyle name="COPEL - DIGITAÇÃO NÚMEROS 2 3 2 2 5 4" xfId="9181" xr:uid="{00000000-0005-0000-0000-000013050000}"/>
    <cellStyle name="COPEL - DIGITAÇÃO NÚMEROS 2 3 2 2 6" xfId="5442" xr:uid="{00000000-0005-0000-0000-000014050000}"/>
    <cellStyle name="COPEL - DIGITAÇÃO NÚMEROS 2 3 2 2 7" xfId="4582" xr:uid="{00000000-0005-0000-0000-000015050000}"/>
    <cellStyle name="COPEL - DIGITAÇÃO NÚMEROS 2 3 2 2 8" xfId="4970" xr:uid="{00000000-0005-0000-0000-000016050000}"/>
    <cellStyle name="COPEL - DIGITAÇÃO NÚMEROS 2 3 2 3" xfId="2223" xr:uid="{00000000-0005-0000-0000-000017050000}"/>
    <cellStyle name="COPEL - DIGITAÇÃO NÚMEROS 2 3 2 3 2" xfId="5693" xr:uid="{00000000-0005-0000-0000-000018050000}"/>
    <cellStyle name="COPEL - DIGITAÇÃO NÚMEROS 2 3 2 3 3" xfId="6717" xr:uid="{00000000-0005-0000-0000-000019050000}"/>
    <cellStyle name="COPEL - DIGITAÇÃO NÚMEROS 2 3 2 3 4" xfId="8180" xr:uid="{00000000-0005-0000-0000-00001A050000}"/>
    <cellStyle name="COPEL - DIGITAÇÃO NÚMEROS 2 3 2 4" xfId="2948" xr:uid="{00000000-0005-0000-0000-00001B050000}"/>
    <cellStyle name="COPEL - DIGITAÇÃO NÚMEROS 2 3 2 4 2" xfId="5040" xr:uid="{00000000-0005-0000-0000-00001C050000}"/>
    <cellStyle name="COPEL - DIGITAÇÃO NÚMEROS 2 3 2 4 3" xfId="7169" xr:uid="{00000000-0005-0000-0000-00001D050000}"/>
    <cellStyle name="COPEL - DIGITAÇÃO NÚMEROS 2 3 2 4 4" xfId="8581" xr:uid="{00000000-0005-0000-0000-00001E050000}"/>
    <cellStyle name="COPEL - DIGITAÇÃO NÚMEROS 2 3 2 5" xfId="1898" xr:uid="{00000000-0005-0000-0000-00001F050000}"/>
    <cellStyle name="COPEL - DIGITAÇÃO NÚMEROS 2 3 2 5 2" xfId="5243" xr:uid="{00000000-0005-0000-0000-000020050000}"/>
    <cellStyle name="COPEL - DIGITAÇÃO NÚMEROS 2 3 2 5 3" xfId="6493" xr:uid="{00000000-0005-0000-0000-000021050000}"/>
    <cellStyle name="COPEL - DIGITAÇÃO NÚMEROS 2 3 2 5 4" xfId="7976" xr:uid="{00000000-0005-0000-0000-000022050000}"/>
    <cellStyle name="COPEL - DIGITAÇÃO NÚMEROS 2 3 2 6" xfId="2857" xr:uid="{00000000-0005-0000-0000-000023050000}"/>
    <cellStyle name="COPEL - DIGITAÇÃO NÚMEROS 2 3 2 6 2" xfId="5302" xr:uid="{00000000-0005-0000-0000-000024050000}"/>
    <cellStyle name="COPEL - DIGITAÇÃO NÚMEROS 2 3 2 6 3" xfId="7078" xr:uid="{00000000-0005-0000-0000-000025050000}"/>
    <cellStyle name="COPEL - DIGITAÇÃO NÚMEROS 2 3 2 6 4" xfId="8490" xr:uid="{00000000-0005-0000-0000-000026050000}"/>
    <cellStyle name="COPEL - DIGITAÇÃO NÚMEROS 2 3 2 7" xfId="3865" xr:uid="{00000000-0005-0000-0000-000027050000}"/>
    <cellStyle name="COPEL - DIGITAÇÃO NÚMEROS 2 3 2 8" xfId="5701" xr:uid="{00000000-0005-0000-0000-000028050000}"/>
    <cellStyle name="COPEL - DIGITAÇÃO NÚMEROS 2 3 2 9" xfId="6616" xr:uid="{00000000-0005-0000-0000-000029050000}"/>
    <cellStyle name="COPEL - DIGITAÇÃO NÚMEROS 2 3 3" xfId="4138" xr:uid="{00000000-0005-0000-0000-00002A050000}"/>
    <cellStyle name="COPEL - DIGITAÇÃO NÚMEROS 3" xfId="673" xr:uid="{00000000-0005-0000-0000-00002B050000}"/>
    <cellStyle name="COPEL - DIGITAÇÃO NÚMEROS 3 2" xfId="761" xr:uid="{00000000-0005-0000-0000-00002C050000}"/>
    <cellStyle name="COPEL - DIGITAÇÃO NÚMEROS 3 2 2" xfId="1114" xr:uid="{00000000-0005-0000-0000-00002D050000}"/>
    <cellStyle name="COPEL - DIGITAÇÃO NÚMEROS 3 2 2 2" xfId="1562" xr:uid="{00000000-0005-0000-0000-00002E050000}"/>
    <cellStyle name="COPEL - DIGITAÇÃO NÚMEROS 3 2 2 2 2" xfId="2722" xr:uid="{00000000-0005-0000-0000-00002F050000}"/>
    <cellStyle name="COPEL - DIGITAÇÃO NÚMEROS 3 2 2 2 2 2" xfId="4006" xr:uid="{00000000-0005-0000-0000-000030050000}"/>
    <cellStyle name="COPEL - DIGITAÇÃO NÚMEROS 3 2 2 2 2 3" xfId="7027" xr:uid="{00000000-0005-0000-0000-000031050000}"/>
    <cellStyle name="COPEL - DIGITAÇÃO NÚMEROS 3 2 2 2 2 4" xfId="8454" xr:uid="{00000000-0005-0000-0000-000032050000}"/>
    <cellStyle name="COPEL - DIGITAÇÃO NÚMEROS 3 2 2 2 3" xfId="3259" xr:uid="{00000000-0005-0000-0000-000033050000}"/>
    <cellStyle name="COPEL - DIGITAÇÃO NÚMEROS 3 2 2 2 3 2" xfId="3805" xr:uid="{00000000-0005-0000-0000-000034050000}"/>
    <cellStyle name="COPEL - DIGITAÇÃO NÚMEROS 3 2 2 2 3 3" xfId="7480" xr:uid="{00000000-0005-0000-0000-000035050000}"/>
    <cellStyle name="COPEL - DIGITAÇÃO NÚMEROS 3 2 2 2 3 4" xfId="8892" xr:uid="{00000000-0005-0000-0000-000036050000}"/>
    <cellStyle name="COPEL - DIGITAÇÃO NÚMEROS 3 2 2 2 4" xfId="3437" xr:uid="{00000000-0005-0000-0000-000037050000}"/>
    <cellStyle name="COPEL - DIGITAÇÃO NÚMEROS 3 2 2 2 4 2" xfId="3679" xr:uid="{00000000-0005-0000-0000-000038050000}"/>
    <cellStyle name="COPEL - DIGITAÇÃO NÚMEROS 3 2 2 2 4 3" xfId="7658" xr:uid="{00000000-0005-0000-0000-000039050000}"/>
    <cellStyle name="COPEL - DIGITAÇÃO NÚMEROS 3 2 2 2 4 4" xfId="9070" xr:uid="{00000000-0005-0000-0000-00003A050000}"/>
    <cellStyle name="COPEL - DIGITAÇÃO NÚMEROS 3 2 2 2 5" xfId="3599" xr:uid="{00000000-0005-0000-0000-00003B050000}"/>
    <cellStyle name="COPEL - DIGITAÇÃO NÚMEROS 3 2 2 2 5 2" xfId="6337" xr:uid="{00000000-0005-0000-0000-00003C050000}"/>
    <cellStyle name="COPEL - DIGITAÇÃO NÚMEROS 3 2 2 2 5 3" xfId="7820" xr:uid="{00000000-0005-0000-0000-00003D050000}"/>
    <cellStyle name="COPEL - DIGITAÇÃO NÚMEROS 3 2 2 2 5 4" xfId="9232" xr:uid="{00000000-0005-0000-0000-00003E050000}"/>
    <cellStyle name="COPEL - DIGITAÇÃO NÚMEROS 3 2 2 2 6" xfId="4508" xr:uid="{00000000-0005-0000-0000-00003F050000}"/>
    <cellStyle name="COPEL - DIGITAÇÃO NÚMEROS 3 2 2 2 7" xfId="5094" xr:uid="{00000000-0005-0000-0000-000040050000}"/>
    <cellStyle name="COPEL - DIGITAÇÃO NÚMEROS 3 2 2 2 8" xfId="5914" xr:uid="{00000000-0005-0000-0000-000041050000}"/>
    <cellStyle name="COPEL - DIGITAÇÃO NÚMEROS 3 2 2 3" xfId="2274" xr:uid="{00000000-0005-0000-0000-000042050000}"/>
    <cellStyle name="COPEL - DIGITAÇÃO NÚMEROS 3 2 2 3 2" xfId="5184" xr:uid="{00000000-0005-0000-0000-000043050000}"/>
    <cellStyle name="COPEL - DIGITAÇÃO NÚMEROS 3 2 2 3 3" xfId="6768" xr:uid="{00000000-0005-0000-0000-000044050000}"/>
    <cellStyle name="COPEL - DIGITAÇÃO NÚMEROS 3 2 2 3 4" xfId="8231" xr:uid="{00000000-0005-0000-0000-000045050000}"/>
    <cellStyle name="COPEL - DIGITAÇÃO NÚMEROS 3 2 2 4" xfId="2999" xr:uid="{00000000-0005-0000-0000-000046050000}"/>
    <cellStyle name="COPEL - DIGITAÇÃO NÚMEROS 3 2 2 4 2" xfId="4937" xr:uid="{00000000-0005-0000-0000-000047050000}"/>
    <cellStyle name="COPEL - DIGITAÇÃO NÚMEROS 3 2 2 4 3" xfId="7220" xr:uid="{00000000-0005-0000-0000-000048050000}"/>
    <cellStyle name="COPEL - DIGITAÇÃO NÚMEROS 3 2 2 4 4" xfId="8632" xr:uid="{00000000-0005-0000-0000-000049050000}"/>
    <cellStyle name="COPEL - DIGITAÇÃO NÚMEROS 3 2 2 5" xfId="1769" xr:uid="{00000000-0005-0000-0000-00004A050000}"/>
    <cellStyle name="COPEL - DIGITAÇÃO NÚMEROS 3 2 2 5 2" xfId="4595" xr:uid="{00000000-0005-0000-0000-00004B050000}"/>
    <cellStyle name="COPEL - DIGITAÇÃO NÚMEROS 3 2 2 5 3" xfId="6368" xr:uid="{00000000-0005-0000-0000-00004C050000}"/>
    <cellStyle name="COPEL - DIGITAÇÃO NÚMEROS 3 2 2 5 4" xfId="7852" xr:uid="{00000000-0005-0000-0000-00004D050000}"/>
    <cellStyle name="COPEL - DIGITAÇÃO NÚMEROS 3 2 2 6" xfId="1971" xr:uid="{00000000-0005-0000-0000-00004E050000}"/>
    <cellStyle name="COPEL - DIGITAÇÃO NÚMEROS 3 2 2 6 2" xfId="4522" xr:uid="{00000000-0005-0000-0000-00004F050000}"/>
    <cellStyle name="COPEL - DIGITAÇÃO NÚMEROS 3 2 2 6 3" xfId="6559" xr:uid="{00000000-0005-0000-0000-000050050000}"/>
    <cellStyle name="COPEL - DIGITAÇÃO NÚMEROS 3 2 2 6 4" xfId="8040" xr:uid="{00000000-0005-0000-0000-000051050000}"/>
    <cellStyle name="COPEL - DIGITAÇÃO NÚMEROS 3 2 2 7" xfId="5091" xr:uid="{00000000-0005-0000-0000-000052050000}"/>
    <cellStyle name="COPEL - DIGITAÇÃO NÚMEROS 3 2 2 8" xfId="5050" xr:uid="{00000000-0005-0000-0000-000053050000}"/>
    <cellStyle name="COPEL - DIGITAÇÃO NÚMEROS 3 2 2 9" xfId="7046" xr:uid="{00000000-0005-0000-0000-000054050000}"/>
    <cellStyle name="COPEL - DIGITAÇÃO NÚMEROS 3 2 3" xfId="4181" xr:uid="{00000000-0005-0000-0000-000055050000}"/>
    <cellStyle name="COPEL - DIGITAÇÃO NÚMEROS 3 3" xfId="720" xr:uid="{00000000-0005-0000-0000-000056050000}"/>
    <cellStyle name="COPEL - DIGITAÇÃO NÚMEROS 3 3 2" xfId="1073" xr:uid="{00000000-0005-0000-0000-000057050000}"/>
    <cellStyle name="COPEL - DIGITAÇÃO NÚMEROS 3 3 2 2" xfId="1521" xr:uid="{00000000-0005-0000-0000-000058050000}"/>
    <cellStyle name="COPEL - DIGITAÇÃO NÚMEROS 3 3 2 2 2" xfId="2681" xr:uid="{00000000-0005-0000-0000-000059050000}"/>
    <cellStyle name="COPEL - DIGITAÇÃO NÚMEROS 3 3 2 2 2 2" xfId="6173" xr:uid="{00000000-0005-0000-0000-00005A050000}"/>
    <cellStyle name="COPEL - DIGITAÇÃO NÚMEROS 3 3 2 2 2 3" xfId="6986" xr:uid="{00000000-0005-0000-0000-00005B050000}"/>
    <cellStyle name="COPEL - DIGITAÇÃO NÚMEROS 3 3 2 2 2 4" xfId="8413" xr:uid="{00000000-0005-0000-0000-00005C050000}"/>
    <cellStyle name="COPEL - DIGITAÇÃO NÚMEROS 3 3 2 2 3" xfId="3218" xr:uid="{00000000-0005-0000-0000-00005D050000}"/>
    <cellStyle name="COPEL - DIGITAÇÃO NÚMEROS 3 3 2 2 3 2" xfId="3970" xr:uid="{00000000-0005-0000-0000-00005E050000}"/>
    <cellStyle name="COPEL - DIGITAÇÃO NÚMEROS 3 3 2 2 3 3" xfId="7439" xr:uid="{00000000-0005-0000-0000-00005F050000}"/>
    <cellStyle name="COPEL - DIGITAÇÃO NÚMEROS 3 3 2 2 3 4" xfId="8851" xr:uid="{00000000-0005-0000-0000-000060050000}"/>
    <cellStyle name="COPEL - DIGITAÇÃO NÚMEROS 3 3 2 2 4" xfId="3396" xr:uid="{00000000-0005-0000-0000-000061050000}"/>
    <cellStyle name="COPEL - DIGITAÇÃO NÚMEROS 3 3 2 2 4 2" xfId="3709" xr:uid="{00000000-0005-0000-0000-000062050000}"/>
    <cellStyle name="COPEL - DIGITAÇÃO NÚMEROS 3 3 2 2 4 3" xfId="7617" xr:uid="{00000000-0005-0000-0000-000063050000}"/>
    <cellStyle name="COPEL - DIGITAÇÃO NÚMEROS 3 3 2 2 4 4" xfId="9029" xr:uid="{00000000-0005-0000-0000-000064050000}"/>
    <cellStyle name="COPEL - DIGITAÇÃO NÚMEROS 3 3 2 2 5" xfId="3558" xr:uid="{00000000-0005-0000-0000-000065050000}"/>
    <cellStyle name="COPEL - DIGITAÇÃO NÚMEROS 3 3 2 2 5 2" xfId="6296" xr:uid="{00000000-0005-0000-0000-000066050000}"/>
    <cellStyle name="COPEL - DIGITAÇÃO NÚMEROS 3 3 2 2 5 3" xfId="7779" xr:uid="{00000000-0005-0000-0000-000067050000}"/>
    <cellStyle name="COPEL - DIGITAÇÃO NÚMEROS 3 3 2 2 5 4" xfId="9191" xr:uid="{00000000-0005-0000-0000-000068050000}"/>
    <cellStyle name="COPEL - DIGITAÇÃO NÚMEROS 3 3 2 2 6" xfId="5702" xr:uid="{00000000-0005-0000-0000-000069050000}"/>
    <cellStyle name="COPEL - DIGITAÇÃO NÚMEROS 3 3 2 2 7" xfId="4720" xr:uid="{00000000-0005-0000-0000-00006A050000}"/>
    <cellStyle name="COPEL - DIGITAÇÃO NÚMEROS 3 3 2 2 8" xfId="4365" xr:uid="{00000000-0005-0000-0000-00006B050000}"/>
    <cellStyle name="COPEL - DIGITAÇÃO NÚMEROS 3 3 2 3" xfId="2233" xr:uid="{00000000-0005-0000-0000-00006C050000}"/>
    <cellStyle name="COPEL - DIGITAÇÃO NÚMEROS 3 3 2 3 2" xfId="4352" xr:uid="{00000000-0005-0000-0000-00006D050000}"/>
    <cellStyle name="COPEL - DIGITAÇÃO NÚMEROS 3 3 2 3 3" xfId="6727" xr:uid="{00000000-0005-0000-0000-00006E050000}"/>
    <cellStyle name="COPEL - DIGITAÇÃO NÚMEROS 3 3 2 3 4" xfId="8190" xr:uid="{00000000-0005-0000-0000-00006F050000}"/>
    <cellStyle name="COPEL - DIGITAÇÃO NÚMEROS 3 3 2 4" xfId="2958" xr:uid="{00000000-0005-0000-0000-000070050000}"/>
    <cellStyle name="COPEL - DIGITAÇÃO NÚMEROS 3 3 2 4 2" xfId="4900" xr:uid="{00000000-0005-0000-0000-000071050000}"/>
    <cellStyle name="COPEL - DIGITAÇÃO NÚMEROS 3 3 2 4 3" xfId="7179" xr:uid="{00000000-0005-0000-0000-000072050000}"/>
    <cellStyle name="COPEL - DIGITAÇÃO NÚMEROS 3 3 2 4 4" xfId="8591" xr:uid="{00000000-0005-0000-0000-000073050000}"/>
    <cellStyle name="COPEL - DIGITAÇÃO NÚMEROS 3 3 2 5" xfId="2388" xr:uid="{00000000-0005-0000-0000-000074050000}"/>
    <cellStyle name="COPEL - DIGITAÇÃO NÚMEROS 3 3 2 5 2" xfId="6142" xr:uid="{00000000-0005-0000-0000-000075050000}"/>
    <cellStyle name="COPEL - DIGITAÇÃO NÚMEROS 3 3 2 5 3" xfId="6800" xr:uid="{00000000-0005-0000-0000-000076050000}"/>
    <cellStyle name="COPEL - DIGITAÇÃO NÚMEROS 3 3 2 5 4" xfId="8247" xr:uid="{00000000-0005-0000-0000-000077050000}"/>
    <cellStyle name="COPEL - DIGITAÇÃO NÚMEROS 3 3 2 6" xfId="2853" xr:uid="{00000000-0005-0000-0000-000078050000}"/>
    <cellStyle name="COPEL - DIGITAÇÃO NÚMEROS 3 3 2 6 2" xfId="4420" xr:uid="{00000000-0005-0000-0000-000079050000}"/>
    <cellStyle name="COPEL - DIGITAÇÃO NÚMEROS 3 3 2 6 3" xfId="7074" xr:uid="{00000000-0005-0000-0000-00007A050000}"/>
    <cellStyle name="COPEL - DIGITAÇÃO NÚMEROS 3 3 2 6 4" xfId="8486" xr:uid="{00000000-0005-0000-0000-00007B050000}"/>
    <cellStyle name="COPEL - DIGITAÇÃO NÚMEROS 3 3 2 7" xfId="5767" xr:uid="{00000000-0005-0000-0000-00007C050000}"/>
    <cellStyle name="COPEL - DIGITAÇÃO NÚMEROS 3 3 2 8" xfId="4026" xr:uid="{00000000-0005-0000-0000-00007D050000}"/>
    <cellStyle name="COPEL - DIGITAÇÃO NÚMEROS 3 3 2 9" xfId="6793" xr:uid="{00000000-0005-0000-0000-00007E050000}"/>
    <cellStyle name="COPEL - DIGITAÇÃO NÚMEROS 3 3 3" xfId="4148" xr:uid="{00000000-0005-0000-0000-00007F050000}"/>
    <cellStyle name="COPEL - DIGITAÇÃO NÚMEROS 3 4" xfId="1034" xr:uid="{00000000-0005-0000-0000-000080050000}"/>
    <cellStyle name="COPEL - DIGITAÇÃO NÚMEROS 3 4 2" xfId="1482" xr:uid="{00000000-0005-0000-0000-000081050000}"/>
    <cellStyle name="COPEL - DIGITAÇÃO NÚMEROS 3 4 2 2" xfId="2642" xr:uid="{00000000-0005-0000-0000-000082050000}"/>
    <cellStyle name="COPEL - DIGITAÇÃO NÚMEROS 3 4 2 2 2" xfId="4429" xr:uid="{00000000-0005-0000-0000-000083050000}"/>
    <cellStyle name="COPEL - DIGITAÇÃO NÚMEROS 3 4 2 2 3" xfId="6947" xr:uid="{00000000-0005-0000-0000-000084050000}"/>
    <cellStyle name="COPEL - DIGITAÇÃO NÚMEROS 3 4 2 2 4" xfId="8374" xr:uid="{00000000-0005-0000-0000-000085050000}"/>
    <cellStyle name="COPEL - DIGITAÇÃO NÚMEROS 3 4 2 3" xfId="3179" xr:uid="{00000000-0005-0000-0000-000086050000}"/>
    <cellStyle name="COPEL - DIGITAÇÃO NÚMEROS 3 4 2 3 2" xfId="5816" xr:uid="{00000000-0005-0000-0000-000087050000}"/>
    <cellStyle name="COPEL - DIGITAÇÃO NÚMEROS 3 4 2 3 3" xfId="7400" xr:uid="{00000000-0005-0000-0000-000088050000}"/>
    <cellStyle name="COPEL - DIGITAÇÃO NÚMEROS 3 4 2 3 4" xfId="8812" xr:uid="{00000000-0005-0000-0000-000089050000}"/>
    <cellStyle name="COPEL - DIGITAÇÃO NÚMEROS 3 4 2 4" xfId="3357" xr:uid="{00000000-0005-0000-0000-00008A050000}"/>
    <cellStyle name="COPEL - DIGITAÇÃO NÚMEROS 3 4 2 4 2" xfId="3734" xr:uid="{00000000-0005-0000-0000-00008B050000}"/>
    <cellStyle name="COPEL - DIGITAÇÃO NÚMEROS 3 4 2 4 3" xfId="7578" xr:uid="{00000000-0005-0000-0000-00008C050000}"/>
    <cellStyle name="COPEL - DIGITAÇÃO NÚMEROS 3 4 2 4 4" xfId="8990" xr:uid="{00000000-0005-0000-0000-00008D050000}"/>
    <cellStyle name="COPEL - DIGITAÇÃO NÚMEROS 3 4 2 5" xfId="3519" xr:uid="{00000000-0005-0000-0000-00008E050000}"/>
    <cellStyle name="COPEL - DIGITAÇÃO NÚMEROS 3 4 2 5 2" xfId="3622" xr:uid="{00000000-0005-0000-0000-00008F050000}"/>
    <cellStyle name="COPEL - DIGITAÇÃO NÚMEROS 3 4 2 5 3" xfId="7740" xr:uid="{00000000-0005-0000-0000-000090050000}"/>
    <cellStyle name="COPEL - DIGITAÇÃO NÚMEROS 3 4 2 5 4" xfId="9152" xr:uid="{00000000-0005-0000-0000-000091050000}"/>
    <cellStyle name="COPEL - DIGITAÇÃO NÚMEROS 3 4 2 6" xfId="4927" xr:uid="{00000000-0005-0000-0000-000092050000}"/>
    <cellStyle name="COPEL - DIGITAÇÃO NÚMEROS 3 4 2 7" xfId="4378" xr:uid="{00000000-0005-0000-0000-000093050000}"/>
    <cellStyle name="COPEL - DIGITAÇÃO NÚMEROS 3 4 2 8" xfId="4358" xr:uid="{00000000-0005-0000-0000-000094050000}"/>
    <cellStyle name="COPEL - DIGITAÇÃO NÚMEROS 3 4 3" xfId="2194" xr:uid="{00000000-0005-0000-0000-000095050000}"/>
    <cellStyle name="COPEL - DIGITAÇÃO NÚMEROS 3 4 3 2" xfId="4498" xr:uid="{00000000-0005-0000-0000-000096050000}"/>
    <cellStyle name="COPEL - DIGITAÇÃO NÚMEROS 3 4 3 3" xfId="6688" xr:uid="{00000000-0005-0000-0000-000097050000}"/>
    <cellStyle name="COPEL - DIGITAÇÃO NÚMEROS 3 4 3 4" xfId="8151" xr:uid="{00000000-0005-0000-0000-000098050000}"/>
    <cellStyle name="COPEL - DIGITAÇÃO NÚMEROS 3 4 4" xfId="2919" xr:uid="{00000000-0005-0000-0000-000099050000}"/>
    <cellStyle name="COPEL - DIGITAÇÃO NÚMEROS 3 4 4 2" xfId="5794" xr:uid="{00000000-0005-0000-0000-00009A050000}"/>
    <cellStyle name="COPEL - DIGITAÇÃO NÚMEROS 3 4 4 3" xfId="7140" xr:uid="{00000000-0005-0000-0000-00009B050000}"/>
    <cellStyle name="COPEL - DIGITAÇÃO NÚMEROS 3 4 4 4" xfId="8552" xr:uid="{00000000-0005-0000-0000-00009C050000}"/>
    <cellStyle name="COPEL - DIGITAÇÃO NÚMEROS 3 4 5" xfId="2838" xr:uid="{00000000-0005-0000-0000-00009D050000}"/>
    <cellStyle name="COPEL - DIGITAÇÃO NÚMEROS 3 4 5 2" xfId="6257" xr:uid="{00000000-0005-0000-0000-00009E050000}"/>
    <cellStyle name="COPEL - DIGITAÇÃO NÚMEROS 3 4 5 3" xfId="7059" xr:uid="{00000000-0005-0000-0000-00009F050000}"/>
    <cellStyle name="COPEL - DIGITAÇÃO NÚMEROS 3 4 5 4" xfId="8471" xr:uid="{00000000-0005-0000-0000-0000A0050000}"/>
    <cellStyle name="COPEL - DIGITAÇÃO NÚMEROS 3 4 6" xfId="1752" xr:uid="{00000000-0005-0000-0000-0000A1050000}"/>
    <cellStyle name="COPEL - DIGITAÇÃO NÚMEROS 3 4 6 2" xfId="5361" xr:uid="{00000000-0005-0000-0000-0000A2050000}"/>
    <cellStyle name="COPEL - DIGITAÇÃO NÚMEROS 3 4 6 3" xfId="5802" xr:uid="{00000000-0005-0000-0000-0000A3050000}"/>
    <cellStyle name="COPEL - DIGITAÇÃO NÚMEROS 3 4 6 4" xfId="6102" xr:uid="{00000000-0005-0000-0000-0000A4050000}"/>
    <cellStyle name="COPEL - DIGITAÇÃO NÚMEROS 3 4 7" xfId="5016" xr:uid="{00000000-0005-0000-0000-0000A5050000}"/>
    <cellStyle name="COPEL - DIGITAÇÃO NÚMEROS 3 4 8" xfId="4069" xr:uid="{00000000-0005-0000-0000-0000A6050000}"/>
    <cellStyle name="COPEL - DIGITAÇÃO NÚMEROS 3 4 9" xfId="5906" xr:uid="{00000000-0005-0000-0000-0000A7050000}"/>
    <cellStyle name="COPEL - DIGITAÇÃO NÚMEROS 3 5" xfId="4107" xr:uid="{00000000-0005-0000-0000-0000A8050000}"/>
    <cellStyle name="COPEL - DIGITAÇÃO NÚMEROS 4" xfId="736" xr:uid="{00000000-0005-0000-0000-0000A9050000}"/>
    <cellStyle name="COPEL - DIGITAÇÃO NÚMEROS 4 2" xfId="1089" xr:uid="{00000000-0005-0000-0000-0000AA050000}"/>
    <cellStyle name="COPEL - DIGITAÇÃO NÚMEROS 4 2 2" xfId="1537" xr:uid="{00000000-0005-0000-0000-0000AB050000}"/>
    <cellStyle name="COPEL - DIGITAÇÃO NÚMEROS 4 2 2 2" xfId="2697" xr:uid="{00000000-0005-0000-0000-0000AC050000}"/>
    <cellStyle name="COPEL - DIGITAÇÃO NÚMEROS 4 2 2 2 2" xfId="3922" xr:uid="{00000000-0005-0000-0000-0000AD050000}"/>
    <cellStyle name="COPEL - DIGITAÇÃO NÚMEROS 4 2 2 2 3" xfId="7002" xr:uid="{00000000-0005-0000-0000-0000AE050000}"/>
    <cellStyle name="COPEL - DIGITAÇÃO NÚMEROS 4 2 2 2 4" xfId="8429" xr:uid="{00000000-0005-0000-0000-0000AF050000}"/>
    <cellStyle name="COPEL - DIGITAÇÃO NÚMEROS 4 2 2 3" xfId="3234" xr:uid="{00000000-0005-0000-0000-0000B0050000}"/>
    <cellStyle name="COPEL - DIGITAÇÃO NÚMEROS 4 2 2 3 2" xfId="3895" xr:uid="{00000000-0005-0000-0000-0000B1050000}"/>
    <cellStyle name="COPEL - DIGITAÇÃO NÚMEROS 4 2 2 3 3" xfId="7455" xr:uid="{00000000-0005-0000-0000-0000B2050000}"/>
    <cellStyle name="COPEL - DIGITAÇÃO NÚMEROS 4 2 2 3 4" xfId="8867" xr:uid="{00000000-0005-0000-0000-0000B3050000}"/>
    <cellStyle name="COPEL - DIGITAÇÃO NÚMEROS 4 2 2 4" xfId="3412" xr:uid="{00000000-0005-0000-0000-0000B4050000}"/>
    <cellStyle name="COPEL - DIGITAÇÃO NÚMEROS 4 2 2 4 2" xfId="3698" xr:uid="{00000000-0005-0000-0000-0000B5050000}"/>
    <cellStyle name="COPEL - DIGITAÇÃO NÚMEROS 4 2 2 4 3" xfId="7633" xr:uid="{00000000-0005-0000-0000-0000B6050000}"/>
    <cellStyle name="COPEL - DIGITAÇÃO NÚMEROS 4 2 2 4 4" xfId="9045" xr:uid="{00000000-0005-0000-0000-0000B7050000}"/>
    <cellStyle name="COPEL - DIGITAÇÃO NÚMEROS 4 2 2 5" xfId="3574" xr:uid="{00000000-0005-0000-0000-0000B8050000}"/>
    <cellStyle name="COPEL - DIGITAÇÃO NÚMEROS 4 2 2 5 2" xfId="6312" xr:uid="{00000000-0005-0000-0000-0000B9050000}"/>
    <cellStyle name="COPEL - DIGITAÇÃO NÚMEROS 4 2 2 5 3" xfId="7795" xr:uid="{00000000-0005-0000-0000-0000BA050000}"/>
    <cellStyle name="COPEL - DIGITAÇÃO NÚMEROS 4 2 2 5 4" xfId="9207" xr:uid="{00000000-0005-0000-0000-0000BB050000}"/>
    <cellStyle name="COPEL - DIGITAÇÃO NÚMEROS 4 2 2 6" xfId="4869" xr:uid="{00000000-0005-0000-0000-0000BC050000}"/>
    <cellStyle name="COPEL - DIGITAÇÃO NÚMEROS 4 2 2 7" xfId="5805" xr:uid="{00000000-0005-0000-0000-0000BD050000}"/>
    <cellStyle name="COPEL - DIGITAÇÃO NÚMEROS 4 2 2 8" xfId="4473" xr:uid="{00000000-0005-0000-0000-0000BE050000}"/>
    <cellStyle name="COPEL - DIGITAÇÃO NÚMEROS 4 2 3" xfId="2249" xr:uid="{00000000-0005-0000-0000-0000BF050000}"/>
    <cellStyle name="COPEL - DIGITAÇÃO NÚMEROS 4 2 3 2" xfId="4526" xr:uid="{00000000-0005-0000-0000-0000C0050000}"/>
    <cellStyle name="COPEL - DIGITAÇÃO NÚMEROS 4 2 3 3" xfId="6743" xr:uid="{00000000-0005-0000-0000-0000C1050000}"/>
    <cellStyle name="COPEL - DIGITAÇÃO NÚMEROS 4 2 3 4" xfId="8206" xr:uid="{00000000-0005-0000-0000-0000C2050000}"/>
    <cellStyle name="COPEL - DIGITAÇÃO NÚMEROS 4 2 4" xfId="2974" xr:uid="{00000000-0005-0000-0000-0000C3050000}"/>
    <cellStyle name="COPEL - DIGITAÇÃO NÚMEROS 4 2 4 2" xfId="6099" xr:uid="{00000000-0005-0000-0000-0000C4050000}"/>
    <cellStyle name="COPEL - DIGITAÇÃO NÚMEROS 4 2 4 3" xfId="7195" xr:uid="{00000000-0005-0000-0000-0000C5050000}"/>
    <cellStyle name="COPEL - DIGITAÇÃO NÚMEROS 4 2 4 4" xfId="8607" xr:uid="{00000000-0005-0000-0000-0000C6050000}"/>
    <cellStyle name="COPEL - DIGITAÇÃO NÚMEROS 4 2 5" xfId="1908" xr:uid="{00000000-0005-0000-0000-0000C7050000}"/>
    <cellStyle name="COPEL - DIGITAÇÃO NÚMEROS 4 2 5 2" xfId="4517" xr:uid="{00000000-0005-0000-0000-0000C8050000}"/>
    <cellStyle name="COPEL - DIGITAÇÃO NÚMEROS 4 2 5 3" xfId="6503" xr:uid="{00000000-0005-0000-0000-0000C9050000}"/>
    <cellStyle name="COPEL - DIGITAÇÃO NÚMEROS 4 2 5 4" xfId="7986" xr:uid="{00000000-0005-0000-0000-0000CA050000}"/>
    <cellStyle name="COPEL - DIGITAÇÃO NÚMEROS 4 2 6" xfId="1738" xr:uid="{00000000-0005-0000-0000-0000CB050000}"/>
    <cellStyle name="COPEL - DIGITAÇÃO NÚMEROS 4 2 6 2" xfId="5671" xr:uid="{00000000-0005-0000-0000-0000CC050000}"/>
    <cellStyle name="COPEL - DIGITAÇÃO NÚMEROS 4 2 6 3" xfId="5783" xr:uid="{00000000-0005-0000-0000-0000CD050000}"/>
    <cellStyle name="COPEL - DIGITAÇÃO NÚMEROS 4 2 6 4" xfId="5772" xr:uid="{00000000-0005-0000-0000-0000CE050000}"/>
    <cellStyle name="COPEL - DIGITAÇÃO NÚMEROS 4 2 7" xfId="5766" xr:uid="{00000000-0005-0000-0000-0000CF050000}"/>
    <cellStyle name="COPEL - DIGITAÇÃO NÚMEROS 4 2 8" xfId="5273" xr:uid="{00000000-0005-0000-0000-0000D0050000}"/>
    <cellStyle name="COPEL - DIGITAÇÃO NÚMEROS 4 2 9" xfId="7056" xr:uid="{00000000-0005-0000-0000-0000D1050000}"/>
    <cellStyle name="COPEL - DIGITAÇÃO NÚMEROS 4 3" xfId="4161" xr:uid="{00000000-0005-0000-0000-0000D2050000}"/>
    <cellStyle name="COPEL - DIGITAÇÃO NÚMEROS 5" xfId="695" xr:uid="{00000000-0005-0000-0000-0000D3050000}"/>
    <cellStyle name="COPEL - DIGITAÇÃO NÚMEROS 5 2" xfId="1049" xr:uid="{00000000-0005-0000-0000-0000D4050000}"/>
    <cellStyle name="COPEL - DIGITAÇÃO NÚMEROS 5 2 2" xfId="1497" xr:uid="{00000000-0005-0000-0000-0000D5050000}"/>
    <cellStyle name="COPEL - DIGITAÇÃO NÚMEROS 5 2 2 2" xfId="2657" xr:uid="{00000000-0005-0000-0000-0000D6050000}"/>
    <cellStyle name="COPEL - DIGITAÇÃO NÚMEROS 5 2 2 2 2" xfId="5800" xr:uid="{00000000-0005-0000-0000-0000D7050000}"/>
    <cellStyle name="COPEL - DIGITAÇÃO NÚMEROS 5 2 2 2 3" xfId="6962" xr:uid="{00000000-0005-0000-0000-0000D8050000}"/>
    <cellStyle name="COPEL - DIGITAÇÃO NÚMEROS 5 2 2 2 4" xfId="8389" xr:uid="{00000000-0005-0000-0000-0000D9050000}"/>
    <cellStyle name="COPEL - DIGITAÇÃO NÚMEROS 5 2 2 3" xfId="3194" xr:uid="{00000000-0005-0000-0000-0000DA050000}"/>
    <cellStyle name="COPEL - DIGITAÇÃO NÚMEROS 5 2 2 3 2" xfId="5646" xr:uid="{00000000-0005-0000-0000-0000DB050000}"/>
    <cellStyle name="COPEL - DIGITAÇÃO NÚMEROS 5 2 2 3 3" xfId="7415" xr:uid="{00000000-0005-0000-0000-0000DC050000}"/>
    <cellStyle name="COPEL - DIGITAÇÃO NÚMEROS 5 2 2 3 4" xfId="8827" xr:uid="{00000000-0005-0000-0000-0000DD050000}"/>
    <cellStyle name="COPEL - DIGITAÇÃO NÚMEROS 5 2 2 4" xfId="3372" xr:uid="{00000000-0005-0000-0000-0000DE050000}"/>
    <cellStyle name="COPEL - DIGITAÇÃO NÚMEROS 5 2 2 4 2" xfId="4194" xr:uid="{00000000-0005-0000-0000-0000DF050000}"/>
    <cellStyle name="COPEL - DIGITAÇÃO NÚMEROS 5 2 2 4 3" xfId="7593" xr:uid="{00000000-0005-0000-0000-0000E0050000}"/>
    <cellStyle name="COPEL - DIGITAÇÃO NÚMEROS 5 2 2 4 4" xfId="9005" xr:uid="{00000000-0005-0000-0000-0000E1050000}"/>
    <cellStyle name="COPEL - DIGITAÇÃO NÚMEROS 5 2 2 5" xfId="3534" xr:uid="{00000000-0005-0000-0000-0000E2050000}"/>
    <cellStyle name="COPEL - DIGITAÇÃO NÚMEROS 5 2 2 5 2" xfId="4199" xr:uid="{00000000-0005-0000-0000-0000E3050000}"/>
    <cellStyle name="COPEL - DIGITAÇÃO NÚMEROS 5 2 2 5 3" xfId="7755" xr:uid="{00000000-0005-0000-0000-0000E4050000}"/>
    <cellStyle name="COPEL - DIGITAÇÃO NÚMEROS 5 2 2 5 4" xfId="9167" xr:uid="{00000000-0005-0000-0000-0000E5050000}"/>
    <cellStyle name="COPEL - DIGITAÇÃO NÚMEROS 5 2 2 6" xfId="6285" xr:uid="{00000000-0005-0000-0000-0000E6050000}"/>
    <cellStyle name="COPEL - DIGITAÇÃO NÚMEROS 5 2 2 7" xfId="4381" xr:uid="{00000000-0005-0000-0000-0000E7050000}"/>
    <cellStyle name="COPEL - DIGITAÇÃO NÚMEROS 5 2 2 8" xfId="4291" xr:uid="{00000000-0005-0000-0000-0000E8050000}"/>
    <cellStyle name="COPEL - DIGITAÇÃO NÚMEROS 5 2 3" xfId="2209" xr:uid="{00000000-0005-0000-0000-0000E9050000}"/>
    <cellStyle name="COPEL - DIGITAÇÃO NÚMEROS 5 2 3 2" xfId="4819" xr:uid="{00000000-0005-0000-0000-0000EA050000}"/>
    <cellStyle name="COPEL - DIGITAÇÃO NÚMEROS 5 2 3 3" xfId="6703" xr:uid="{00000000-0005-0000-0000-0000EB050000}"/>
    <cellStyle name="COPEL - DIGITAÇÃO NÚMEROS 5 2 3 4" xfId="8166" xr:uid="{00000000-0005-0000-0000-0000EC050000}"/>
    <cellStyle name="COPEL - DIGITAÇÃO NÚMEROS 5 2 4" xfId="2934" xr:uid="{00000000-0005-0000-0000-0000ED050000}"/>
    <cellStyle name="COPEL - DIGITAÇÃO NÚMEROS 5 2 4 2" xfId="5621" xr:uid="{00000000-0005-0000-0000-0000EE050000}"/>
    <cellStyle name="COPEL - DIGITAÇÃO NÚMEROS 5 2 4 3" xfId="7155" xr:uid="{00000000-0005-0000-0000-0000EF050000}"/>
    <cellStyle name="COPEL - DIGITAÇÃO NÚMEROS 5 2 4 4" xfId="8567" xr:uid="{00000000-0005-0000-0000-0000F0050000}"/>
    <cellStyle name="COPEL - DIGITAÇÃO NÚMEROS 5 2 5" xfId="1998" xr:uid="{00000000-0005-0000-0000-0000F1050000}"/>
    <cellStyle name="COPEL - DIGITAÇÃO NÚMEROS 5 2 5 2" xfId="4669" xr:uid="{00000000-0005-0000-0000-0000F2050000}"/>
    <cellStyle name="COPEL - DIGITAÇÃO NÚMEROS 5 2 5 3" xfId="6586" xr:uid="{00000000-0005-0000-0000-0000F3050000}"/>
    <cellStyle name="COPEL - DIGITAÇÃO NÚMEROS 5 2 5 4" xfId="8067" xr:uid="{00000000-0005-0000-0000-0000F4050000}"/>
    <cellStyle name="COPEL - DIGITAÇÃO NÚMEROS 5 2 6" xfId="3018" xr:uid="{00000000-0005-0000-0000-0000F5050000}"/>
    <cellStyle name="COPEL - DIGITAÇÃO NÚMEROS 5 2 6 2" xfId="4445" xr:uid="{00000000-0005-0000-0000-0000F6050000}"/>
    <cellStyle name="COPEL - DIGITAÇÃO NÚMEROS 5 2 6 3" xfId="7239" xr:uid="{00000000-0005-0000-0000-0000F7050000}"/>
    <cellStyle name="COPEL - DIGITAÇÃO NÚMEROS 5 2 6 4" xfId="8651" xr:uid="{00000000-0005-0000-0000-0000F8050000}"/>
    <cellStyle name="COPEL - DIGITAÇÃO NÚMEROS 5 2 7" xfId="4615" xr:uid="{00000000-0005-0000-0000-0000F9050000}"/>
    <cellStyle name="COPEL - DIGITAÇÃO NÚMEROS 5 2 8" xfId="5382" xr:uid="{00000000-0005-0000-0000-0000FA050000}"/>
    <cellStyle name="COPEL - DIGITAÇÃO NÚMEROS 5 2 9" xfId="5969" xr:uid="{00000000-0005-0000-0000-0000FB050000}"/>
    <cellStyle name="COPEL - DIGITAÇÃO NÚMEROS 5 3" xfId="4127" xr:uid="{00000000-0005-0000-0000-0000FC050000}"/>
    <cellStyle name="COPEL - DIGITAÇÃO TEXTO" xfId="382" xr:uid="{00000000-0005-0000-0000-0000FD050000}"/>
    <cellStyle name="COPEL - DIGITAÇÃO TEXTO 1" xfId="383" xr:uid="{00000000-0005-0000-0000-0000FE050000}"/>
    <cellStyle name="COPEL - DIGITAÇÃO TEXTO 1 2" xfId="652" xr:uid="{00000000-0005-0000-0000-0000FF050000}"/>
    <cellStyle name="COPEL - DIGITAÇÃO TEXTO 1 2 2" xfId="752" xr:uid="{00000000-0005-0000-0000-000000060000}"/>
    <cellStyle name="COPEL - DIGITAÇÃO TEXTO 1 2 2 2" xfId="1105" xr:uid="{00000000-0005-0000-0000-000001060000}"/>
    <cellStyle name="COPEL - DIGITAÇÃO TEXTO 1 2 2 2 2" xfId="1553" xr:uid="{00000000-0005-0000-0000-000002060000}"/>
    <cellStyle name="COPEL - DIGITAÇÃO TEXTO 1 2 2 2 2 2" xfId="2713" xr:uid="{00000000-0005-0000-0000-000003060000}"/>
    <cellStyle name="COPEL - DIGITAÇÃO TEXTO 1 2 2 2 2 2 2" xfId="4009" xr:uid="{00000000-0005-0000-0000-000004060000}"/>
    <cellStyle name="COPEL - DIGITAÇÃO TEXTO 1 2 2 2 2 2 3" xfId="7018" xr:uid="{00000000-0005-0000-0000-000005060000}"/>
    <cellStyle name="COPEL - DIGITAÇÃO TEXTO 1 2 2 2 2 2 4" xfId="8445" xr:uid="{00000000-0005-0000-0000-000006060000}"/>
    <cellStyle name="COPEL - DIGITAÇÃO TEXTO 1 2 2 2 2 3" xfId="3250" xr:uid="{00000000-0005-0000-0000-000007060000}"/>
    <cellStyle name="COPEL - DIGITAÇÃO TEXTO 1 2 2 2 2 3 2" xfId="4277" xr:uid="{00000000-0005-0000-0000-000008060000}"/>
    <cellStyle name="COPEL - DIGITAÇÃO TEXTO 1 2 2 2 2 3 3" xfId="7471" xr:uid="{00000000-0005-0000-0000-000009060000}"/>
    <cellStyle name="COPEL - DIGITAÇÃO TEXTO 1 2 2 2 2 3 4" xfId="8883" xr:uid="{00000000-0005-0000-0000-00000A060000}"/>
    <cellStyle name="COPEL - DIGITAÇÃO TEXTO 1 2 2 2 2 4" xfId="3428" xr:uid="{00000000-0005-0000-0000-00000B060000}"/>
    <cellStyle name="COPEL - DIGITAÇÃO TEXTO 1 2 2 2 2 4 2" xfId="3686" xr:uid="{00000000-0005-0000-0000-00000C060000}"/>
    <cellStyle name="COPEL - DIGITAÇÃO TEXTO 1 2 2 2 2 4 3" xfId="7649" xr:uid="{00000000-0005-0000-0000-00000D060000}"/>
    <cellStyle name="COPEL - DIGITAÇÃO TEXTO 1 2 2 2 2 4 4" xfId="9061" xr:uid="{00000000-0005-0000-0000-00000E060000}"/>
    <cellStyle name="COPEL - DIGITAÇÃO TEXTO 1 2 2 2 2 5" xfId="3590" xr:uid="{00000000-0005-0000-0000-00000F060000}"/>
    <cellStyle name="COPEL - DIGITAÇÃO TEXTO 1 2 2 2 2 5 2" xfId="6328" xr:uid="{00000000-0005-0000-0000-000010060000}"/>
    <cellStyle name="COPEL - DIGITAÇÃO TEXTO 1 2 2 2 2 5 3" xfId="7811" xr:uid="{00000000-0005-0000-0000-000011060000}"/>
    <cellStyle name="COPEL - DIGITAÇÃO TEXTO 1 2 2 2 2 5 4" xfId="9223" xr:uid="{00000000-0005-0000-0000-000012060000}"/>
    <cellStyle name="COPEL - DIGITAÇÃO TEXTO 1 2 2 2 2 6" xfId="4858" xr:uid="{00000000-0005-0000-0000-000013060000}"/>
    <cellStyle name="COPEL - DIGITAÇÃO TEXTO 1 2 2 2 2 7" xfId="5451" xr:uid="{00000000-0005-0000-0000-000014060000}"/>
    <cellStyle name="COPEL - DIGITAÇÃO TEXTO 1 2 2 2 2 8" xfId="4760" xr:uid="{00000000-0005-0000-0000-000015060000}"/>
    <cellStyle name="COPEL - DIGITAÇÃO TEXTO 1 2 2 2 3" xfId="2265" xr:uid="{00000000-0005-0000-0000-000016060000}"/>
    <cellStyle name="COPEL - DIGITAÇÃO TEXTO 1 2 2 2 3 2" xfId="4345" xr:uid="{00000000-0005-0000-0000-000017060000}"/>
    <cellStyle name="COPEL - DIGITAÇÃO TEXTO 1 2 2 2 3 3" xfId="6759" xr:uid="{00000000-0005-0000-0000-000018060000}"/>
    <cellStyle name="COPEL - DIGITAÇÃO TEXTO 1 2 2 2 3 4" xfId="8222" xr:uid="{00000000-0005-0000-0000-000019060000}"/>
    <cellStyle name="COPEL - DIGITAÇÃO TEXTO 1 2 2 2 4" xfId="2990" xr:uid="{00000000-0005-0000-0000-00001A060000}"/>
    <cellStyle name="COPEL - DIGITAÇÃO TEXTO 1 2 2 2 4 2" xfId="4902" xr:uid="{00000000-0005-0000-0000-00001B060000}"/>
    <cellStyle name="COPEL - DIGITAÇÃO TEXTO 1 2 2 2 4 3" xfId="7211" xr:uid="{00000000-0005-0000-0000-00001C060000}"/>
    <cellStyle name="COPEL - DIGITAÇÃO TEXTO 1 2 2 2 4 4" xfId="8623" xr:uid="{00000000-0005-0000-0000-00001D060000}"/>
    <cellStyle name="COPEL - DIGITAÇÃO TEXTO 1 2 2 2 5" xfId="1764" xr:uid="{00000000-0005-0000-0000-00001E060000}"/>
    <cellStyle name="COPEL - DIGITAÇÃO TEXTO 1 2 2 2 5 2" xfId="4309" xr:uid="{00000000-0005-0000-0000-00001F060000}"/>
    <cellStyle name="COPEL - DIGITAÇÃO TEXTO 1 2 2 2 5 3" xfId="6363" xr:uid="{00000000-0005-0000-0000-000020060000}"/>
    <cellStyle name="COPEL - DIGITAÇÃO TEXTO 1 2 2 2 5 4" xfId="7847" xr:uid="{00000000-0005-0000-0000-000021060000}"/>
    <cellStyle name="COPEL - DIGITAÇÃO TEXTO 1 2 2 2 6" xfId="1966" xr:uid="{00000000-0005-0000-0000-000022060000}"/>
    <cellStyle name="COPEL - DIGITAÇÃO TEXTO 1 2 2 2 6 2" xfId="5504" xr:uid="{00000000-0005-0000-0000-000023060000}"/>
    <cellStyle name="COPEL - DIGITAÇÃO TEXTO 1 2 2 2 6 3" xfId="6554" xr:uid="{00000000-0005-0000-0000-000024060000}"/>
    <cellStyle name="COPEL - DIGITAÇÃO TEXTO 1 2 2 2 6 4" xfId="8035" xr:uid="{00000000-0005-0000-0000-000025060000}"/>
    <cellStyle name="COPEL - DIGITAÇÃO TEXTO 1 2 2 2 7" xfId="5765" xr:uid="{00000000-0005-0000-0000-000026060000}"/>
    <cellStyle name="COPEL - DIGITAÇÃO TEXTO 1 2 2 2 8" xfId="4030" xr:uid="{00000000-0005-0000-0000-000027060000}"/>
    <cellStyle name="COPEL - DIGITAÇÃO TEXTO 1 2 2 2 9" xfId="6792" xr:uid="{00000000-0005-0000-0000-000028060000}"/>
    <cellStyle name="COPEL - DIGITAÇÃO TEXTO 1 2 2 3" xfId="4172" xr:uid="{00000000-0005-0000-0000-000029060000}"/>
    <cellStyle name="COPEL - DIGITAÇÃO TEXTO 1 2 3" xfId="711" xr:uid="{00000000-0005-0000-0000-00002A060000}"/>
    <cellStyle name="COPEL - DIGITAÇÃO TEXTO 1 2 3 2" xfId="1065" xr:uid="{00000000-0005-0000-0000-00002B060000}"/>
    <cellStyle name="COPEL - DIGITAÇÃO TEXTO 1 2 3 2 2" xfId="1513" xr:uid="{00000000-0005-0000-0000-00002C060000}"/>
    <cellStyle name="COPEL - DIGITAÇÃO TEXTO 1 2 3 2 2 2" xfId="2673" xr:uid="{00000000-0005-0000-0000-00002D060000}"/>
    <cellStyle name="COPEL - DIGITAÇÃO TEXTO 1 2 3 2 2 2 2" xfId="4781" xr:uid="{00000000-0005-0000-0000-00002E060000}"/>
    <cellStyle name="COPEL - DIGITAÇÃO TEXTO 1 2 3 2 2 2 3" xfId="6978" xr:uid="{00000000-0005-0000-0000-00002F060000}"/>
    <cellStyle name="COPEL - DIGITAÇÃO TEXTO 1 2 3 2 2 2 4" xfId="8405" xr:uid="{00000000-0005-0000-0000-000030060000}"/>
    <cellStyle name="COPEL - DIGITAÇÃO TEXTO 1 2 3 2 2 3" xfId="3210" xr:uid="{00000000-0005-0000-0000-000031060000}"/>
    <cellStyle name="COPEL - DIGITAÇÃO TEXTO 1 2 3 2 2 3 2" xfId="3974" xr:uid="{00000000-0005-0000-0000-000032060000}"/>
    <cellStyle name="COPEL - DIGITAÇÃO TEXTO 1 2 3 2 2 3 3" xfId="7431" xr:uid="{00000000-0005-0000-0000-000033060000}"/>
    <cellStyle name="COPEL - DIGITAÇÃO TEXTO 1 2 3 2 2 3 4" xfId="8843" xr:uid="{00000000-0005-0000-0000-000034060000}"/>
    <cellStyle name="COPEL - DIGITAÇÃO TEXTO 1 2 3 2 2 4" xfId="3388" xr:uid="{00000000-0005-0000-0000-000035060000}"/>
    <cellStyle name="COPEL - DIGITAÇÃO TEXTO 1 2 3 2 2 4 2" xfId="4240" xr:uid="{00000000-0005-0000-0000-000036060000}"/>
    <cellStyle name="COPEL - DIGITAÇÃO TEXTO 1 2 3 2 2 4 3" xfId="7609" xr:uid="{00000000-0005-0000-0000-000037060000}"/>
    <cellStyle name="COPEL - DIGITAÇÃO TEXTO 1 2 3 2 2 4 4" xfId="9021" xr:uid="{00000000-0005-0000-0000-000038060000}"/>
    <cellStyle name="COPEL - DIGITAÇÃO TEXTO 1 2 3 2 2 5" xfId="3550" xr:uid="{00000000-0005-0000-0000-000039060000}"/>
    <cellStyle name="COPEL - DIGITAÇÃO TEXTO 1 2 3 2 2 5 2" xfId="6288" xr:uid="{00000000-0005-0000-0000-00003A060000}"/>
    <cellStyle name="COPEL - DIGITAÇÃO TEXTO 1 2 3 2 2 5 3" xfId="7771" xr:uid="{00000000-0005-0000-0000-00003B060000}"/>
    <cellStyle name="COPEL - DIGITAÇÃO TEXTO 1 2 3 2 2 5 4" xfId="9183" xr:uid="{00000000-0005-0000-0000-00003C060000}"/>
    <cellStyle name="COPEL - DIGITAÇÃO TEXTO 1 2 3 2 2 6" xfId="5246" xr:uid="{00000000-0005-0000-0000-00003D060000}"/>
    <cellStyle name="COPEL - DIGITAÇÃO TEXTO 1 2 3 2 2 7" xfId="5897" xr:uid="{00000000-0005-0000-0000-00003E060000}"/>
    <cellStyle name="COPEL - DIGITAÇÃO TEXTO 1 2 3 2 2 8" xfId="5823" xr:uid="{00000000-0005-0000-0000-00003F060000}"/>
    <cellStyle name="COPEL - DIGITAÇÃO TEXTO 1 2 3 2 3" xfId="2225" xr:uid="{00000000-0005-0000-0000-000040060000}"/>
    <cellStyle name="COPEL - DIGITAÇÃO TEXTO 1 2 3 2 3 2" xfId="4509" xr:uid="{00000000-0005-0000-0000-000041060000}"/>
    <cellStyle name="COPEL - DIGITAÇÃO TEXTO 1 2 3 2 3 3" xfId="6719" xr:uid="{00000000-0005-0000-0000-000042060000}"/>
    <cellStyle name="COPEL - DIGITAÇÃO TEXTO 1 2 3 2 3 4" xfId="8182" xr:uid="{00000000-0005-0000-0000-000043060000}"/>
    <cellStyle name="COPEL - DIGITAÇÃO TEXTO 1 2 3 2 4" xfId="2950" xr:uid="{00000000-0005-0000-0000-000044060000}"/>
    <cellStyle name="COPEL - DIGITAÇÃO TEXTO 1 2 3 2 4 2" xfId="5280" xr:uid="{00000000-0005-0000-0000-000045060000}"/>
    <cellStyle name="COPEL - DIGITAÇÃO TEXTO 1 2 3 2 4 3" xfId="7171" xr:uid="{00000000-0005-0000-0000-000046060000}"/>
    <cellStyle name="COPEL - DIGITAÇÃO TEXTO 1 2 3 2 4 4" xfId="8583" xr:uid="{00000000-0005-0000-0000-000047060000}"/>
    <cellStyle name="COPEL - DIGITAÇÃO TEXTO 1 2 3 2 5" xfId="1899" xr:uid="{00000000-0005-0000-0000-000048060000}"/>
    <cellStyle name="COPEL - DIGITAÇÃO TEXTO 1 2 3 2 5 2" xfId="5570" xr:uid="{00000000-0005-0000-0000-000049060000}"/>
    <cellStyle name="COPEL - DIGITAÇÃO TEXTO 1 2 3 2 5 3" xfId="6494" xr:uid="{00000000-0005-0000-0000-00004A060000}"/>
    <cellStyle name="COPEL - DIGITAÇÃO TEXTO 1 2 3 2 5 4" xfId="7977" xr:uid="{00000000-0005-0000-0000-00004B060000}"/>
    <cellStyle name="COPEL - DIGITAÇÃO TEXTO 1 2 3 2 6" xfId="3026" xr:uid="{00000000-0005-0000-0000-00004C060000}"/>
    <cellStyle name="COPEL - DIGITAÇÃO TEXTO 1 2 3 2 6 2" xfId="5659" xr:uid="{00000000-0005-0000-0000-00004D060000}"/>
    <cellStyle name="COPEL - DIGITAÇÃO TEXTO 1 2 3 2 6 3" xfId="7247" xr:uid="{00000000-0005-0000-0000-00004E060000}"/>
    <cellStyle name="COPEL - DIGITAÇÃO TEXTO 1 2 3 2 6 4" xfId="8659" xr:uid="{00000000-0005-0000-0000-00004F060000}"/>
    <cellStyle name="COPEL - DIGITAÇÃO TEXTO 1 2 3 2 7" xfId="3863" xr:uid="{00000000-0005-0000-0000-000050060000}"/>
    <cellStyle name="COPEL - DIGITAÇÃO TEXTO 1 2 3 2 8" xfId="4871" xr:uid="{00000000-0005-0000-0000-000051060000}"/>
    <cellStyle name="COPEL - DIGITAÇÃO TEXTO 1 2 3 2 9" xfId="4913" xr:uid="{00000000-0005-0000-0000-000052060000}"/>
    <cellStyle name="COPEL - DIGITAÇÃO TEXTO 1 2 3 3" xfId="4140" xr:uid="{00000000-0005-0000-0000-000053060000}"/>
    <cellStyle name="COPEL - DIGITAÇÃO TEXTO 1 3" xfId="690" xr:uid="{00000000-0005-0000-0000-000054060000}"/>
    <cellStyle name="COPEL - DIGITAÇÃO TEXTO 1 3 2" xfId="776" xr:uid="{00000000-0005-0000-0000-000055060000}"/>
    <cellStyle name="COPEL - DIGITAÇÃO TEXTO 1 3 2 2" xfId="1129" xr:uid="{00000000-0005-0000-0000-000056060000}"/>
    <cellStyle name="COPEL - DIGITAÇÃO TEXTO 1 3 2 2 2" xfId="1577" xr:uid="{00000000-0005-0000-0000-000057060000}"/>
    <cellStyle name="COPEL - DIGITAÇÃO TEXTO 1 3 2 2 2 2" xfId="2737" xr:uid="{00000000-0005-0000-0000-000058060000}"/>
    <cellStyle name="COPEL - DIGITAÇÃO TEXTO 1 3 2 2 2 2 2" xfId="3907" xr:uid="{00000000-0005-0000-0000-000059060000}"/>
    <cellStyle name="COPEL - DIGITAÇÃO TEXTO 1 3 2 2 2 2 3" xfId="7042" xr:uid="{00000000-0005-0000-0000-00005A060000}"/>
    <cellStyle name="COPEL - DIGITAÇÃO TEXTO 1 3 2 2 2 2 4" xfId="8469" xr:uid="{00000000-0005-0000-0000-00005B060000}"/>
    <cellStyle name="COPEL - DIGITAÇÃO TEXTO 1 3 2 2 2 3" xfId="3274" xr:uid="{00000000-0005-0000-0000-00005C060000}"/>
    <cellStyle name="COPEL - DIGITAÇÃO TEXTO 1 3 2 2 2 3 2" xfId="3794" xr:uid="{00000000-0005-0000-0000-00005D060000}"/>
    <cellStyle name="COPEL - DIGITAÇÃO TEXTO 1 3 2 2 2 3 3" xfId="7495" xr:uid="{00000000-0005-0000-0000-00005E060000}"/>
    <cellStyle name="COPEL - DIGITAÇÃO TEXTO 1 3 2 2 2 3 4" xfId="8907" xr:uid="{00000000-0005-0000-0000-00005F060000}"/>
    <cellStyle name="COPEL - DIGITAÇÃO TEXTO 1 3 2 2 2 4" xfId="3452" xr:uid="{00000000-0005-0000-0000-000060060000}"/>
    <cellStyle name="COPEL - DIGITAÇÃO TEXTO 1 3 2 2 2 4 2" xfId="3956" xr:uid="{00000000-0005-0000-0000-000061060000}"/>
    <cellStyle name="COPEL - DIGITAÇÃO TEXTO 1 3 2 2 2 4 3" xfId="7673" xr:uid="{00000000-0005-0000-0000-000062060000}"/>
    <cellStyle name="COPEL - DIGITAÇÃO TEXTO 1 3 2 2 2 4 4" xfId="9085" xr:uid="{00000000-0005-0000-0000-000063060000}"/>
    <cellStyle name="COPEL - DIGITAÇÃO TEXTO 1 3 2 2 2 5" xfId="3614" xr:uid="{00000000-0005-0000-0000-000064060000}"/>
    <cellStyle name="COPEL - DIGITAÇÃO TEXTO 1 3 2 2 2 5 2" xfId="6352" xr:uid="{00000000-0005-0000-0000-000065060000}"/>
    <cellStyle name="COPEL - DIGITAÇÃO TEXTO 1 3 2 2 2 5 3" xfId="7835" xr:uid="{00000000-0005-0000-0000-000066060000}"/>
    <cellStyle name="COPEL - DIGITAÇÃO TEXTO 1 3 2 2 2 5 4" xfId="9247" xr:uid="{00000000-0005-0000-0000-000067060000}"/>
    <cellStyle name="COPEL - DIGITAÇÃO TEXTO 1 3 2 2 2 6" xfId="5585" xr:uid="{00000000-0005-0000-0000-000068060000}"/>
    <cellStyle name="COPEL - DIGITAÇÃO TEXTO 1 3 2 2 2 7" xfId="6073" xr:uid="{00000000-0005-0000-0000-000069060000}"/>
    <cellStyle name="COPEL - DIGITAÇÃO TEXTO 1 3 2 2 2 8" xfId="6014" xr:uid="{00000000-0005-0000-0000-00006A060000}"/>
    <cellStyle name="COPEL - DIGITAÇÃO TEXTO 1 3 2 2 3" xfId="2289" xr:uid="{00000000-0005-0000-0000-00006B060000}"/>
    <cellStyle name="COPEL - DIGITAÇÃO TEXTO 1 3 2 2 3 2" xfId="5204" xr:uid="{00000000-0005-0000-0000-00006C060000}"/>
    <cellStyle name="COPEL - DIGITAÇÃO TEXTO 1 3 2 2 3 3" xfId="6783" xr:uid="{00000000-0005-0000-0000-00006D060000}"/>
    <cellStyle name="COPEL - DIGITAÇÃO TEXTO 1 3 2 2 3 4" xfId="8246" xr:uid="{00000000-0005-0000-0000-00006E060000}"/>
    <cellStyle name="COPEL - DIGITAÇÃO TEXTO 1 3 2 2 4" xfId="3014" xr:uid="{00000000-0005-0000-0000-00006F060000}"/>
    <cellStyle name="COPEL - DIGITAÇÃO TEXTO 1 3 2 2 4 2" xfId="6137" xr:uid="{00000000-0005-0000-0000-000070060000}"/>
    <cellStyle name="COPEL - DIGITAÇÃO TEXTO 1 3 2 2 4 3" xfId="7235" xr:uid="{00000000-0005-0000-0000-000071060000}"/>
    <cellStyle name="COPEL - DIGITAÇÃO TEXTO 1 3 2 2 4 4" xfId="8647" xr:uid="{00000000-0005-0000-0000-000072060000}"/>
    <cellStyle name="COPEL - DIGITAÇÃO TEXTO 1 3 2 2 5" xfId="1778" xr:uid="{00000000-0005-0000-0000-000073060000}"/>
    <cellStyle name="COPEL - DIGITAÇÃO TEXTO 1 3 2 2 5 2" xfId="5700" xr:uid="{00000000-0005-0000-0000-000074060000}"/>
    <cellStyle name="COPEL - DIGITAÇÃO TEXTO 1 3 2 2 5 3" xfId="6377" xr:uid="{00000000-0005-0000-0000-000075060000}"/>
    <cellStyle name="COPEL - DIGITAÇÃO TEXTO 1 3 2 2 5 4" xfId="7861" xr:uid="{00000000-0005-0000-0000-000076060000}"/>
    <cellStyle name="COPEL - DIGITAÇÃO TEXTO 1 3 2 2 6" xfId="1990" xr:uid="{00000000-0005-0000-0000-000077060000}"/>
    <cellStyle name="COPEL - DIGITAÇÃO TEXTO 1 3 2 2 6 2" xfId="5470" xr:uid="{00000000-0005-0000-0000-000078060000}"/>
    <cellStyle name="COPEL - DIGITAÇÃO TEXTO 1 3 2 2 6 3" xfId="6578" xr:uid="{00000000-0005-0000-0000-000079060000}"/>
    <cellStyle name="COPEL - DIGITAÇÃO TEXTO 1 3 2 2 6 4" xfId="8059" xr:uid="{00000000-0005-0000-0000-00007A060000}"/>
    <cellStyle name="COPEL - DIGITAÇÃO TEXTO 1 3 2 2 7" xfId="3859" xr:uid="{00000000-0005-0000-0000-00007B060000}"/>
    <cellStyle name="COPEL - DIGITAÇÃO TEXTO 1 3 2 2 8" xfId="3939" xr:uid="{00000000-0005-0000-0000-00007C060000}"/>
    <cellStyle name="COPEL - DIGITAÇÃO TEXTO 1 3 2 2 9" xfId="6786" xr:uid="{00000000-0005-0000-0000-00007D060000}"/>
    <cellStyle name="COPEL - DIGITAÇÃO TEXTO 1 3 2 3" xfId="4192" xr:uid="{00000000-0005-0000-0000-00007E060000}"/>
    <cellStyle name="COPEL - DIGITAÇÃO TEXTO 1 3 3" xfId="735" xr:uid="{00000000-0005-0000-0000-00007F060000}"/>
    <cellStyle name="COPEL - DIGITAÇÃO TEXTO 1 3 3 2" xfId="1088" xr:uid="{00000000-0005-0000-0000-000080060000}"/>
    <cellStyle name="COPEL - DIGITAÇÃO TEXTO 1 3 3 2 2" xfId="1536" xr:uid="{00000000-0005-0000-0000-000081060000}"/>
    <cellStyle name="COPEL - DIGITAÇÃO TEXTO 1 3 3 2 2 2" xfId="2696" xr:uid="{00000000-0005-0000-0000-000082060000}"/>
    <cellStyle name="COPEL - DIGITAÇÃO TEXTO 1 3 3 2 2 2 2" xfId="4013" xr:uid="{00000000-0005-0000-0000-000083060000}"/>
    <cellStyle name="COPEL - DIGITAÇÃO TEXTO 1 3 3 2 2 2 3" xfId="7001" xr:uid="{00000000-0005-0000-0000-000084060000}"/>
    <cellStyle name="COPEL - DIGITAÇÃO TEXTO 1 3 3 2 2 2 4" xfId="8428" xr:uid="{00000000-0005-0000-0000-000085060000}"/>
    <cellStyle name="COPEL - DIGITAÇÃO TEXTO 1 3 3 2 2 3" xfId="3233" xr:uid="{00000000-0005-0000-0000-000086060000}"/>
    <cellStyle name="COPEL - DIGITAÇÃO TEXTO 1 3 3 2 2 3 2" xfId="3818" xr:uid="{00000000-0005-0000-0000-000087060000}"/>
    <cellStyle name="COPEL - DIGITAÇÃO TEXTO 1 3 3 2 2 3 3" xfId="7454" xr:uid="{00000000-0005-0000-0000-000088060000}"/>
    <cellStyle name="COPEL - DIGITAÇÃO TEXTO 1 3 3 2 2 3 4" xfId="8866" xr:uid="{00000000-0005-0000-0000-000089060000}"/>
    <cellStyle name="COPEL - DIGITAÇÃO TEXTO 1 3 3 2 2 4" xfId="3411" xr:uid="{00000000-0005-0000-0000-00008A060000}"/>
    <cellStyle name="COPEL - DIGITAÇÃO TEXTO 1 3 3 2 2 4 2" xfId="4233" xr:uid="{00000000-0005-0000-0000-00008B060000}"/>
    <cellStyle name="COPEL - DIGITAÇÃO TEXTO 1 3 3 2 2 4 3" xfId="7632" xr:uid="{00000000-0005-0000-0000-00008C060000}"/>
    <cellStyle name="COPEL - DIGITAÇÃO TEXTO 1 3 3 2 2 4 4" xfId="9044" xr:uid="{00000000-0005-0000-0000-00008D060000}"/>
    <cellStyle name="COPEL - DIGITAÇÃO TEXTO 1 3 3 2 2 5" xfId="3573" xr:uid="{00000000-0005-0000-0000-00008E060000}"/>
    <cellStyle name="COPEL - DIGITAÇÃO TEXTO 1 3 3 2 2 5 2" xfId="6311" xr:uid="{00000000-0005-0000-0000-00008F060000}"/>
    <cellStyle name="COPEL - DIGITAÇÃO TEXTO 1 3 3 2 2 5 3" xfId="7794" xr:uid="{00000000-0005-0000-0000-000090060000}"/>
    <cellStyle name="COPEL - DIGITAÇÃO TEXTO 1 3 3 2 2 5 4" xfId="9206" xr:uid="{00000000-0005-0000-0000-000091060000}"/>
    <cellStyle name="COPEL - DIGITAÇÃO TEXTO 1 3 3 2 2 6" xfId="5723" xr:uid="{00000000-0005-0000-0000-000092060000}"/>
    <cellStyle name="COPEL - DIGITAÇÃO TEXTO 1 3 3 2 2 7" xfId="5903" xr:uid="{00000000-0005-0000-0000-000093060000}"/>
    <cellStyle name="COPEL - DIGITAÇÃO TEXTO 1 3 3 2 2 8" xfId="4494" xr:uid="{00000000-0005-0000-0000-000094060000}"/>
    <cellStyle name="COPEL - DIGITAÇÃO TEXTO 1 3 3 2 3" xfId="2248" xr:uid="{00000000-0005-0000-0000-000095060000}"/>
    <cellStyle name="COPEL - DIGITAÇÃO TEXTO 1 3 3 2 3 2" xfId="4854" xr:uid="{00000000-0005-0000-0000-000096060000}"/>
    <cellStyle name="COPEL - DIGITAÇÃO TEXTO 1 3 3 2 3 3" xfId="6742" xr:uid="{00000000-0005-0000-0000-000097060000}"/>
    <cellStyle name="COPEL - DIGITAÇÃO TEXTO 1 3 3 2 3 4" xfId="8205" xr:uid="{00000000-0005-0000-0000-000098060000}"/>
    <cellStyle name="COPEL - DIGITAÇÃO TEXTO 1 3 3 2 4" xfId="2973" xr:uid="{00000000-0005-0000-0000-000099060000}"/>
    <cellStyle name="COPEL - DIGITAÇÃO TEXTO 1 3 3 2 4 2" xfId="6214" xr:uid="{00000000-0005-0000-0000-00009A060000}"/>
    <cellStyle name="COPEL - DIGITAÇÃO TEXTO 1 3 3 2 4 3" xfId="7194" xr:uid="{00000000-0005-0000-0000-00009B060000}"/>
    <cellStyle name="COPEL - DIGITAÇÃO TEXTO 1 3 3 2 4 4" xfId="8606" xr:uid="{00000000-0005-0000-0000-00009C060000}"/>
    <cellStyle name="COPEL - DIGITAÇÃO TEXTO 1 3 3 2 5" xfId="1907" xr:uid="{00000000-0005-0000-0000-00009D060000}"/>
    <cellStyle name="COPEL - DIGITAÇÃO TEXTO 1 3 3 2 5 2" xfId="4846" xr:uid="{00000000-0005-0000-0000-00009E060000}"/>
    <cellStyle name="COPEL - DIGITAÇÃO TEXTO 1 3 3 2 5 3" xfId="6502" xr:uid="{00000000-0005-0000-0000-00009F060000}"/>
    <cellStyle name="COPEL - DIGITAÇÃO TEXTO 1 3 3 2 5 4" xfId="7985" xr:uid="{00000000-0005-0000-0000-0000A0060000}"/>
    <cellStyle name="COPEL - DIGITAÇÃO TEXTO 1 3 3 2 6" xfId="2026" xr:uid="{00000000-0005-0000-0000-0000A1060000}"/>
    <cellStyle name="COPEL - DIGITAÇÃO TEXTO 1 3 3 2 6 2" xfId="5572" xr:uid="{00000000-0005-0000-0000-0000A2060000}"/>
    <cellStyle name="COPEL - DIGITAÇÃO TEXTO 1 3 3 2 6 3" xfId="6614" xr:uid="{00000000-0005-0000-0000-0000A3060000}"/>
    <cellStyle name="COPEL - DIGITAÇÃO TEXTO 1 3 3 2 6 4" xfId="8095" xr:uid="{00000000-0005-0000-0000-0000A4060000}"/>
    <cellStyle name="COPEL - DIGITAÇÃO TEXTO 1 3 3 2 7" xfId="5022" xr:uid="{00000000-0005-0000-0000-0000A5060000}"/>
    <cellStyle name="COPEL - DIGITAÇÃO TEXTO 1 3 3 2 8" xfId="5976" xr:uid="{00000000-0005-0000-0000-0000A6060000}"/>
    <cellStyle name="COPEL - DIGITAÇÃO TEXTO 1 3 3 2 9" xfId="6798" xr:uid="{00000000-0005-0000-0000-0000A7060000}"/>
    <cellStyle name="COPEL - DIGITAÇÃO TEXTO 1 3 3 3" xfId="4160" xr:uid="{00000000-0005-0000-0000-0000A8060000}"/>
    <cellStyle name="COPEL - DIGITAÇÃO TEXTO 1 3 4" xfId="1047" xr:uid="{00000000-0005-0000-0000-0000A9060000}"/>
    <cellStyle name="COPEL - DIGITAÇÃO TEXTO 1 3 4 2" xfId="1495" xr:uid="{00000000-0005-0000-0000-0000AA060000}"/>
    <cellStyle name="COPEL - DIGITAÇÃO TEXTO 1 3 4 2 2" xfId="2655" xr:uid="{00000000-0005-0000-0000-0000AB060000}"/>
    <cellStyle name="COPEL - DIGITAÇÃO TEXTO 1 3 4 2 2 2" xfId="4995" xr:uid="{00000000-0005-0000-0000-0000AC060000}"/>
    <cellStyle name="COPEL - DIGITAÇÃO TEXTO 1 3 4 2 2 3" xfId="6960" xr:uid="{00000000-0005-0000-0000-0000AD060000}"/>
    <cellStyle name="COPEL - DIGITAÇÃO TEXTO 1 3 4 2 2 4" xfId="8387" xr:uid="{00000000-0005-0000-0000-0000AE060000}"/>
    <cellStyle name="COPEL - DIGITAÇÃO TEXTO 1 3 4 2 3" xfId="3192" xr:uid="{00000000-0005-0000-0000-0000AF060000}"/>
    <cellStyle name="COPEL - DIGITAÇÃO TEXTO 1 3 4 2 3 2" xfId="6159" xr:uid="{00000000-0005-0000-0000-0000B0060000}"/>
    <cellStyle name="COPEL - DIGITAÇÃO TEXTO 1 3 4 2 3 3" xfId="7413" xr:uid="{00000000-0005-0000-0000-0000B1060000}"/>
    <cellStyle name="COPEL - DIGITAÇÃO TEXTO 1 3 4 2 3 4" xfId="8825" xr:uid="{00000000-0005-0000-0000-0000B2060000}"/>
    <cellStyle name="COPEL - DIGITAÇÃO TEXTO 1 3 4 2 4" xfId="3370" xr:uid="{00000000-0005-0000-0000-0000B3060000}"/>
    <cellStyle name="COPEL - DIGITAÇÃO TEXTO 1 3 4 2 4 2" xfId="4246" xr:uid="{00000000-0005-0000-0000-0000B4060000}"/>
    <cellStyle name="COPEL - DIGITAÇÃO TEXTO 1 3 4 2 4 3" xfId="7591" xr:uid="{00000000-0005-0000-0000-0000B5060000}"/>
    <cellStyle name="COPEL - DIGITAÇÃO TEXTO 1 3 4 2 4 4" xfId="9003" xr:uid="{00000000-0005-0000-0000-0000B6060000}"/>
    <cellStyle name="COPEL - DIGITAÇÃO TEXTO 1 3 4 2 5" xfId="3532" xr:uid="{00000000-0005-0000-0000-0000B7060000}"/>
    <cellStyle name="COPEL - DIGITAÇÃO TEXTO 1 3 4 2 5 2" xfId="55" xr:uid="{00000000-0005-0000-0000-0000B8060000}"/>
    <cellStyle name="COPEL - DIGITAÇÃO TEXTO 1 3 4 2 5 3" xfId="7753" xr:uid="{00000000-0005-0000-0000-0000B9060000}"/>
    <cellStyle name="COPEL - DIGITAÇÃO TEXTO 1 3 4 2 5 4" xfId="9165" xr:uid="{00000000-0005-0000-0000-0000BA060000}"/>
    <cellStyle name="COPEL - DIGITAÇÃO TEXTO 1 3 4 2 6" xfId="5864" xr:uid="{00000000-0005-0000-0000-0000BB060000}"/>
    <cellStyle name="COPEL - DIGITAÇÃO TEXTO 1 3 4 2 7" xfId="5129" xr:uid="{00000000-0005-0000-0000-0000BC060000}"/>
    <cellStyle name="COPEL - DIGITAÇÃO TEXTO 1 3 4 2 8" xfId="5305" xr:uid="{00000000-0005-0000-0000-0000BD060000}"/>
    <cellStyle name="COPEL - DIGITAÇÃO TEXTO 1 3 4 3" xfId="2207" xr:uid="{00000000-0005-0000-0000-0000BE060000}"/>
    <cellStyle name="COPEL - DIGITAÇÃO TEXTO 1 3 4 3 2" xfId="5336" xr:uid="{00000000-0005-0000-0000-0000BF060000}"/>
    <cellStyle name="COPEL - DIGITAÇÃO TEXTO 1 3 4 3 3" xfId="6701" xr:uid="{00000000-0005-0000-0000-0000C0060000}"/>
    <cellStyle name="COPEL - DIGITAÇÃO TEXTO 1 3 4 3 4" xfId="8164" xr:uid="{00000000-0005-0000-0000-0000C1060000}"/>
    <cellStyle name="COPEL - DIGITAÇÃO TEXTO 1 3 4 4" xfId="2932" xr:uid="{00000000-0005-0000-0000-0000C2060000}"/>
    <cellStyle name="COPEL - DIGITAÇÃO TEXTO 1 3 4 4 2" xfId="6130" xr:uid="{00000000-0005-0000-0000-0000C3060000}"/>
    <cellStyle name="COPEL - DIGITAÇÃO TEXTO 1 3 4 4 3" xfId="7153" xr:uid="{00000000-0005-0000-0000-0000C4060000}"/>
    <cellStyle name="COPEL - DIGITAÇÃO TEXTO 1 3 4 4 4" xfId="8565" xr:uid="{00000000-0005-0000-0000-0000C5060000}"/>
    <cellStyle name="COPEL - DIGITAÇÃO TEXTO 1 3 4 5" xfId="1961" xr:uid="{00000000-0005-0000-0000-0000C6060000}"/>
    <cellStyle name="COPEL - DIGITAÇÃO TEXTO 1 3 4 5 2" xfId="5253" xr:uid="{00000000-0005-0000-0000-0000C7060000}"/>
    <cellStyle name="COPEL - DIGITAÇÃO TEXTO 1 3 4 5 3" xfId="6549" xr:uid="{00000000-0005-0000-0000-0000C8060000}"/>
    <cellStyle name="COPEL - DIGITAÇÃO TEXTO 1 3 4 5 4" xfId="8030" xr:uid="{00000000-0005-0000-0000-0000C9060000}"/>
    <cellStyle name="COPEL - DIGITAÇÃO TEXTO 1 3 4 6" xfId="3118" xr:uid="{00000000-0005-0000-0000-0000CA060000}"/>
    <cellStyle name="COPEL - DIGITAÇÃO TEXTO 1 3 4 6 2" xfId="5796" xr:uid="{00000000-0005-0000-0000-0000CB060000}"/>
    <cellStyle name="COPEL - DIGITAÇÃO TEXTO 1 3 4 6 3" xfId="7339" xr:uid="{00000000-0005-0000-0000-0000CC060000}"/>
    <cellStyle name="COPEL - DIGITAÇÃO TEXTO 1 3 4 6 4" xfId="8751" xr:uid="{00000000-0005-0000-0000-0000CD060000}"/>
    <cellStyle name="COPEL - DIGITAÇÃO TEXTO 1 3 4 7" xfId="5916" xr:uid="{00000000-0005-0000-0000-0000CE060000}"/>
    <cellStyle name="COPEL - DIGITAÇÃO TEXTO 1 3 4 8" xfId="5391" xr:uid="{00000000-0005-0000-0000-0000CF060000}"/>
    <cellStyle name="COPEL - DIGITAÇÃO TEXTO 1 3 4 9" xfId="6619" xr:uid="{00000000-0005-0000-0000-0000D0060000}"/>
    <cellStyle name="COPEL - DIGITAÇÃO TEXTO 1 3 5" xfId="4122" xr:uid="{00000000-0005-0000-0000-0000D1060000}"/>
    <cellStyle name="COPEL - DIGITAÇÃO TEXTO 1 4" xfId="738" xr:uid="{00000000-0005-0000-0000-0000D2060000}"/>
    <cellStyle name="COPEL - DIGITAÇÃO TEXTO 1 4 2" xfId="1091" xr:uid="{00000000-0005-0000-0000-0000D3060000}"/>
    <cellStyle name="COPEL - DIGITAÇÃO TEXTO 1 4 2 2" xfId="1539" xr:uid="{00000000-0005-0000-0000-0000D4060000}"/>
    <cellStyle name="COPEL - DIGITAÇÃO TEXTO 1 4 2 2 2" xfId="2699" xr:uid="{00000000-0005-0000-0000-0000D5060000}"/>
    <cellStyle name="COPEL - DIGITAÇÃO TEXTO 1 4 2 2 2 2" xfId="3920" xr:uid="{00000000-0005-0000-0000-0000D6060000}"/>
    <cellStyle name="COPEL - DIGITAÇÃO TEXTO 1 4 2 2 2 3" xfId="7004" xr:uid="{00000000-0005-0000-0000-0000D7060000}"/>
    <cellStyle name="COPEL - DIGITAÇÃO TEXTO 1 4 2 2 2 4" xfId="8431" xr:uid="{00000000-0005-0000-0000-0000D8060000}"/>
    <cellStyle name="COPEL - DIGITAÇÃO TEXTO 1 4 2 2 3" xfId="3236" xr:uid="{00000000-0005-0000-0000-0000D9060000}"/>
    <cellStyle name="COPEL - DIGITAÇÃO TEXTO 1 4 2 2 3 2" xfId="3963" xr:uid="{00000000-0005-0000-0000-0000DA060000}"/>
    <cellStyle name="COPEL - DIGITAÇÃO TEXTO 1 4 2 2 3 3" xfId="7457" xr:uid="{00000000-0005-0000-0000-0000DB060000}"/>
    <cellStyle name="COPEL - DIGITAÇÃO TEXTO 1 4 2 2 3 4" xfId="8869" xr:uid="{00000000-0005-0000-0000-0000DC060000}"/>
    <cellStyle name="COPEL - DIGITAÇÃO TEXTO 1 4 2 2 4" xfId="3414" xr:uid="{00000000-0005-0000-0000-0000DD060000}"/>
    <cellStyle name="COPEL - DIGITAÇÃO TEXTO 1 4 2 2 4 2" xfId="3697" xr:uid="{00000000-0005-0000-0000-0000DE060000}"/>
    <cellStyle name="COPEL - DIGITAÇÃO TEXTO 1 4 2 2 4 3" xfId="7635" xr:uid="{00000000-0005-0000-0000-0000DF060000}"/>
    <cellStyle name="COPEL - DIGITAÇÃO TEXTO 1 4 2 2 4 4" xfId="9047" xr:uid="{00000000-0005-0000-0000-0000E0060000}"/>
    <cellStyle name="COPEL - DIGITAÇÃO TEXTO 1 4 2 2 5" xfId="3576" xr:uid="{00000000-0005-0000-0000-0000E1060000}"/>
    <cellStyle name="COPEL - DIGITAÇÃO TEXTO 1 4 2 2 5 2" xfId="6314" xr:uid="{00000000-0005-0000-0000-0000E2060000}"/>
    <cellStyle name="COPEL - DIGITAÇÃO TEXTO 1 4 2 2 5 3" xfId="7797" xr:uid="{00000000-0005-0000-0000-0000E3060000}"/>
    <cellStyle name="COPEL - DIGITAÇÃO TEXTO 1 4 2 2 5 4" xfId="9209" xr:uid="{00000000-0005-0000-0000-0000E4060000}"/>
    <cellStyle name="COPEL - DIGITAÇÃO TEXTO 1 4 2 2 6" xfId="4339" xr:uid="{00000000-0005-0000-0000-0000E5060000}"/>
    <cellStyle name="COPEL - DIGITAÇÃO TEXTO 1 4 2 2 7" xfId="5127" xr:uid="{00000000-0005-0000-0000-0000E6060000}"/>
    <cellStyle name="COPEL - DIGITAÇÃO TEXTO 1 4 2 2 8" xfId="4110" xr:uid="{00000000-0005-0000-0000-0000E7060000}"/>
    <cellStyle name="COPEL - DIGITAÇÃO TEXTO 1 4 2 3" xfId="2251" xr:uid="{00000000-0005-0000-0000-0000E8060000}"/>
    <cellStyle name="COPEL - DIGITAÇÃO TEXTO 1 4 2 3 2" xfId="5152" xr:uid="{00000000-0005-0000-0000-0000E9060000}"/>
    <cellStyle name="COPEL - DIGITAÇÃO TEXTO 1 4 2 3 3" xfId="6745" xr:uid="{00000000-0005-0000-0000-0000EA060000}"/>
    <cellStyle name="COPEL - DIGITAÇÃO TEXTO 1 4 2 3 4" xfId="8208" xr:uid="{00000000-0005-0000-0000-0000EB060000}"/>
    <cellStyle name="COPEL - DIGITAÇÃO TEXTO 1 4 2 4" xfId="2976" xr:uid="{00000000-0005-0000-0000-0000EC060000}"/>
    <cellStyle name="COPEL - DIGITAÇÃO TEXTO 1 4 2 4 2" xfId="5589" xr:uid="{00000000-0005-0000-0000-0000ED060000}"/>
    <cellStyle name="COPEL - DIGITAÇÃO TEXTO 1 4 2 4 3" xfId="7197" xr:uid="{00000000-0005-0000-0000-0000EE060000}"/>
    <cellStyle name="COPEL - DIGITAÇÃO TEXTO 1 4 2 4 4" xfId="8609" xr:uid="{00000000-0005-0000-0000-0000EF060000}"/>
    <cellStyle name="COPEL - DIGITAÇÃO TEXTO 1 4 2 5" xfId="2005" xr:uid="{00000000-0005-0000-0000-0000F0060000}"/>
    <cellStyle name="COPEL - DIGITAÇÃO TEXTO 1 4 2 5 2" xfId="5492" xr:uid="{00000000-0005-0000-0000-0000F1060000}"/>
    <cellStyle name="COPEL - DIGITAÇÃO TEXTO 1 4 2 5 3" xfId="6593" xr:uid="{00000000-0005-0000-0000-0000F2060000}"/>
    <cellStyle name="COPEL - DIGITAÇÃO TEXTO 1 4 2 5 4" xfId="8074" xr:uid="{00000000-0005-0000-0000-0000F3060000}"/>
    <cellStyle name="COPEL - DIGITAÇÃO TEXTO 1 4 2 6" xfId="1747" xr:uid="{00000000-0005-0000-0000-0000F4060000}"/>
    <cellStyle name="COPEL - DIGITAÇÃO TEXTO 1 4 2 6 2" xfId="4535" xr:uid="{00000000-0005-0000-0000-0000F5060000}"/>
    <cellStyle name="COPEL - DIGITAÇÃO TEXTO 1 4 2 6 3" xfId="5978" xr:uid="{00000000-0005-0000-0000-0000F6060000}"/>
    <cellStyle name="COPEL - DIGITAÇÃO TEXTO 1 4 2 6 4" xfId="5322" xr:uid="{00000000-0005-0000-0000-0000F7060000}"/>
    <cellStyle name="COPEL - DIGITAÇÃO TEXTO 1 4 2 7" xfId="6188" xr:uid="{00000000-0005-0000-0000-0000F8060000}"/>
    <cellStyle name="COPEL - DIGITAÇÃO TEXTO 1 4 2 8" xfId="5762" xr:uid="{00000000-0005-0000-0000-0000F9060000}"/>
    <cellStyle name="COPEL - DIGITAÇÃO TEXTO 1 4 2 9" xfId="6053" xr:uid="{00000000-0005-0000-0000-0000FA060000}"/>
    <cellStyle name="COPEL - DIGITAÇÃO TEXTO 1 4 3" xfId="4163" xr:uid="{00000000-0005-0000-0000-0000FB060000}"/>
    <cellStyle name="COPEL - DIGITAÇÃO TEXTO 1 5" xfId="697" xr:uid="{00000000-0005-0000-0000-0000FC060000}"/>
    <cellStyle name="COPEL - DIGITAÇÃO TEXTO 1 5 2" xfId="1051" xr:uid="{00000000-0005-0000-0000-0000FD060000}"/>
    <cellStyle name="COPEL - DIGITAÇÃO TEXTO 1 5 2 2" xfId="1499" xr:uid="{00000000-0005-0000-0000-0000FE060000}"/>
    <cellStyle name="COPEL - DIGITAÇÃO TEXTO 1 5 2 2 2" xfId="2659" xr:uid="{00000000-0005-0000-0000-0000FF060000}"/>
    <cellStyle name="COPEL - DIGITAÇÃO TEXTO 1 5 2 2 2 2" xfId="6220" xr:uid="{00000000-0005-0000-0000-000000070000}"/>
    <cellStyle name="COPEL - DIGITAÇÃO TEXTO 1 5 2 2 2 3" xfId="6964" xr:uid="{00000000-0005-0000-0000-000001070000}"/>
    <cellStyle name="COPEL - DIGITAÇÃO TEXTO 1 5 2 2 2 4" xfId="8391" xr:uid="{00000000-0005-0000-0000-000002070000}"/>
    <cellStyle name="COPEL - DIGITAÇÃO TEXTO 1 5 2 2 3" xfId="3196" xr:uid="{00000000-0005-0000-0000-000003070000}"/>
    <cellStyle name="COPEL - DIGITAÇÃO TEXTO 1 5 2 2 3 2" xfId="4464" xr:uid="{00000000-0005-0000-0000-000004070000}"/>
    <cellStyle name="COPEL - DIGITAÇÃO TEXTO 1 5 2 2 3 3" xfId="7417" xr:uid="{00000000-0005-0000-0000-000005070000}"/>
    <cellStyle name="COPEL - DIGITAÇÃO TEXTO 1 5 2 2 3 4" xfId="8829" xr:uid="{00000000-0005-0000-0000-000006070000}"/>
    <cellStyle name="COPEL - DIGITAÇÃO TEXTO 1 5 2 2 4" xfId="3374" xr:uid="{00000000-0005-0000-0000-000007070000}"/>
    <cellStyle name="COPEL - DIGITAÇÃO TEXTO 1 5 2 2 4 2" xfId="3724" xr:uid="{00000000-0005-0000-0000-000008070000}"/>
    <cellStyle name="COPEL - DIGITAÇÃO TEXTO 1 5 2 2 4 3" xfId="7595" xr:uid="{00000000-0005-0000-0000-000009070000}"/>
    <cellStyle name="COPEL - DIGITAÇÃO TEXTO 1 5 2 2 4 4" xfId="9007" xr:uid="{00000000-0005-0000-0000-00000A070000}"/>
    <cellStyle name="COPEL - DIGITAÇÃO TEXTO 1 5 2 2 5" xfId="3536" xr:uid="{00000000-0005-0000-0000-00000B070000}"/>
    <cellStyle name="COPEL - DIGITAÇÃO TEXTO 1 5 2 2 5 2" xfId="4198" xr:uid="{00000000-0005-0000-0000-00000C070000}"/>
    <cellStyle name="COPEL - DIGITAÇÃO TEXTO 1 5 2 2 5 3" xfId="7757" xr:uid="{00000000-0005-0000-0000-00000D070000}"/>
    <cellStyle name="COPEL - DIGITAÇÃO TEXTO 1 5 2 2 5 4" xfId="9169" xr:uid="{00000000-0005-0000-0000-00000E070000}"/>
    <cellStyle name="COPEL - DIGITAÇÃO TEXTO 1 5 2 2 6" xfId="6041" xr:uid="{00000000-0005-0000-0000-00000F070000}"/>
    <cellStyle name="COPEL - DIGITAÇÃO TEXTO 1 5 2 2 7" xfId="4711" xr:uid="{00000000-0005-0000-0000-000010070000}"/>
    <cellStyle name="COPEL - DIGITAÇÃO TEXTO 1 5 2 2 8" xfId="5685" xr:uid="{00000000-0005-0000-0000-000011070000}"/>
    <cellStyle name="COPEL - DIGITAÇÃO TEXTO 1 5 2 3" xfId="2211" xr:uid="{00000000-0005-0000-0000-000012070000}"/>
    <cellStyle name="COPEL - DIGITAÇÃO TEXTO 1 5 2 3 2" xfId="5179" xr:uid="{00000000-0005-0000-0000-000013070000}"/>
    <cellStyle name="COPEL - DIGITAÇÃO TEXTO 1 5 2 3 3" xfId="6705" xr:uid="{00000000-0005-0000-0000-000014070000}"/>
    <cellStyle name="COPEL - DIGITAÇÃO TEXTO 1 5 2 3 4" xfId="8168" xr:uid="{00000000-0005-0000-0000-000015070000}"/>
    <cellStyle name="COPEL - DIGITAÇÃO TEXTO 1 5 2 4" xfId="2936" xr:uid="{00000000-0005-0000-0000-000016070000}"/>
    <cellStyle name="COPEL - DIGITAÇÃO TEXTO 1 5 2 4 2" xfId="4440" xr:uid="{00000000-0005-0000-0000-000017070000}"/>
    <cellStyle name="COPEL - DIGITAÇÃO TEXTO 1 5 2 4 3" xfId="7157" xr:uid="{00000000-0005-0000-0000-000018070000}"/>
    <cellStyle name="COPEL - DIGITAÇÃO TEXTO 1 5 2 4 4" xfId="8569" xr:uid="{00000000-0005-0000-0000-000019070000}"/>
    <cellStyle name="COPEL - DIGITAÇÃO TEXTO 1 5 2 5" xfId="1986" xr:uid="{00000000-0005-0000-0000-00001A070000}"/>
    <cellStyle name="COPEL - DIGITAÇÃO TEXTO 1 5 2 5 2" xfId="4548" xr:uid="{00000000-0005-0000-0000-00001B070000}"/>
    <cellStyle name="COPEL - DIGITAÇÃO TEXTO 1 5 2 5 3" xfId="6574" xr:uid="{00000000-0005-0000-0000-00001C070000}"/>
    <cellStyle name="COPEL - DIGITAÇÃO TEXTO 1 5 2 5 4" xfId="8055" xr:uid="{00000000-0005-0000-0000-00001D070000}"/>
    <cellStyle name="COPEL - DIGITAÇÃO TEXTO 1 5 2 6" xfId="3108" xr:uid="{00000000-0005-0000-0000-00001E070000}"/>
    <cellStyle name="COPEL - DIGITAÇÃO TEXTO 1 5 2 6 2" xfId="4693" xr:uid="{00000000-0005-0000-0000-00001F070000}"/>
    <cellStyle name="COPEL - DIGITAÇÃO TEXTO 1 5 2 6 3" xfId="7329" xr:uid="{00000000-0005-0000-0000-000020070000}"/>
    <cellStyle name="COPEL - DIGITAÇÃO TEXTO 1 5 2 6 4" xfId="8741" xr:uid="{00000000-0005-0000-0000-000021070000}"/>
    <cellStyle name="COPEL - DIGITAÇÃO TEXTO 1 5 2 7" xfId="4951" xr:uid="{00000000-0005-0000-0000-000022070000}"/>
    <cellStyle name="COPEL - DIGITAÇÃO TEXTO 1 5 2 8" xfId="6225" xr:uid="{00000000-0005-0000-0000-000023070000}"/>
    <cellStyle name="COPEL - DIGITAÇÃO TEXTO 1 5 2 9" xfId="7045" xr:uid="{00000000-0005-0000-0000-000024070000}"/>
    <cellStyle name="COPEL - DIGITAÇÃO TEXTO 1 5 3" xfId="4129" xr:uid="{00000000-0005-0000-0000-000025070000}"/>
    <cellStyle name="COPEL - DIGITAÇÃO TEXTO 2" xfId="651" xr:uid="{00000000-0005-0000-0000-000026070000}"/>
    <cellStyle name="COPEL - DIGITAÇÃO TEXTO 2 2" xfId="751" xr:uid="{00000000-0005-0000-0000-000027070000}"/>
    <cellStyle name="COPEL - DIGITAÇÃO TEXTO 2 2 2" xfId="1104" xr:uid="{00000000-0005-0000-0000-000028070000}"/>
    <cellStyle name="COPEL - DIGITAÇÃO TEXTO 2 2 2 2" xfId="1552" xr:uid="{00000000-0005-0000-0000-000029070000}"/>
    <cellStyle name="COPEL - DIGITAÇÃO TEXTO 2 2 2 2 2" xfId="2712" xr:uid="{00000000-0005-0000-0000-00002A070000}"/>
    <cellStyle name="COPEL - DIGITAÇÃO TEXTO 2 2 2 2 2 2" xfId="4010" xr:uid="{00000000-0005-0000-0000-00002B070000}"/>
    <cellStyle name="COPEL - DIGITAÇÃO TEXTO 2 2 2 2 2 3" xfId="7017" xr:uid="{00000000-0005-0000-0000-00002C070000}"/>
    <cellStyle name="COPEL - DIGITAÇÃO TEXTO 2 2 2 2 2 4" xfId="8444" xr:uid="{00000000-0005-0000-0000-00002D070000}"/>
    <cellStyle name="COPEL - DIGITAÇÃO TEXTO 2 2 2 2 3" xfId="3249" xr:uid="{00000000-0005-0000-0000-00002E070000}"/>
    <cellStyle name="COPEL - DIGITAÇÃO TEXTO 2 2 2 2 3 2" xfId="3811" xr:uid="{00000000-0005-0000-0000-00002F070000}"/>
    <cellStyle name="COPEL - DIGITAÇÃO TEXTO 2 2 2 2 3 3" xfId="7470" xr:uid="{00000000-0005-0000-0000-000030070000}"/>
    <cellStyle name="COPEL - DIGITAÇÃO TEXTO 2 2 2 2 3 4" xfId="8882" xr:uid="{00000000-0005-0000-0000-000031070000}"/>
    <cellStyle name="COPEL - DIGITAÇÃO TEXTO 2 2 2 2 4" xfId="3427" xr:uid="{00000000-0005-0000-0000-000032070000}"/>
    <cellStyle name="COPEL - DIGITAÇÃO TEXTO 2 2 2 2 4 2" xfId="3687" xr:uid="{00000000-0005-0000-0000-000033070000}"/>
    <cellStyle name="COPEL - DIGITAÇÃO TEXTO 2 2 2 2 4 3" xfId="7648" xr:uid="{00000000-0005-0000-0000-000034070000}"/>
    <cellStyle name="COPEL - DIGITAÇÃO TEXTO 2 2 2 2 4 4" xfId="9060" xr:uid="{00000000-0005-0000-0000-000035070000}"/>
    <cellStyle name="COPEL - DIGITAÇÃO TEXTO 2 2 2 2 5" xfId="3589" xr:uid="{00000000-0005-0000-0000-000036070000}"/>
    <cellStyle name="COPEL - DIGITAÇÃO TEXTO 2 2 2 2 5 2" xfId="6327" xr:uid="{00000000-0005-0000-0000-000037070000}"/>
    <cellStyle name="COPEL - DIGITAÇÃO TEXTO 2 2 2 2 5 3" xfId="7810" xr:uid="{00000000-0005-0000-0000-000038070000}"/>
    <cellStyle name="COPEL - DIGITAÇÃO TEXTO 2 2 2 2 5 4" xfId="9222" xr:uid="{00000000-0005-0000-0000-000039070000}"/>
    <cellStyle name="COPEL - DIGITAÇÃO TEXTO 2 2 2 2 6" xfId="5711" xr:uid="{00000000-0005-0000-0000-00003A070000}"/>
    <cellStyle name="COPEL - DIGITAÇÃO TEXTO 2 2 2 2 7" xfId="5870" xr:uid="{00000000-0005-0000-0000-00003B070000}"/>
    <cellStyle name="COPEL - DIGITAÇÃO TEXTO 2 2 2 2 8" xfId="4875" xr:uid="{00000000-0005-0000-0000-00003C070000}"/>
    <cellStyle name="COPEL - DIGITAÇÃO TEXTO 2 2 2 3" xfId="2264" xr:uid="{00000000-0005-0000-0000-00003D070000}"/>
    <cellStyle name="COPEL - DIGITAÇÃO TEXTO 2 2 2 3 2" xfId="4550" xr:uid="{00000000-0005-0000-0000-00003E070000}"/>
    <cellStyle name="COPEL - DIGITAÇÃO TEXTO 2 2 2 3 3" xfId="6758" xr:uid="{00000000-0005-0000-0000-00003F070000}"/>
    <cellStyle name="COPEL - DIGITAÇÃO TEXTO 2 2 2 3 4" xfId="8221" xr:uid="{00000000-0005-0000-0000-000040070000}"/>
    <cellStyle name="COPEL - DIGITAÇÃO TEXTO 2 2 2 4" xfId="2989" xr:uid="{00000000-0005-0000-0000-000041070000}"/>
    <cellStyle name="COPEL - DIGITAÇÃO TEXTO 2 2 2 4 2" xfId="4944" xr:uid="{00000000-0005-0000-0000-000042070000}"/>
    <cellStyle name="COPEL - DIGITAÇÃO TEXTO 2 2 2 4 3" xfId="7210" xr:uid="{00000000-0005-0000-0000-000043070000}"/>
    <cellStyle name="COPEL - DIGITAÇÃO TEXTO 2 2 2 4 4" xfId="8622" xr:uid="{00000000-0005-0000-0000-000044070000}"/>
    <cellStyle name="COPEL - DIGITAÇÃO TEXTO 2 2 2 5" xfId="1763" xr:uid="{00000000-0005-0000-0000-000045070000}"/>
    <cellStyle name="COPEL - DIGITAÇÃO TEXTO 2 2 2 5 2" xfId="4354" xr:uid="{00000000-0005-0000-0000-000046070000}"/>
    <cellStyle name="COPEL - DIGITAÇÃO TEXTO 2 2 2 5 3" xfId="6362" xr:uid="{00000000-0005-0000-0000-000047070000}"/>
    <cellStyle name="COPEL - DIGITAÇÃO TEXTO 2 2 2 5 4" xfId="7846" xr:uid="{00000000-0005-0000-0000-000048070000}"/>
    <cellStyle name="COPEL - DIGITAÇÃO TEXTO 2 2 2 6" xfId="1859" xr:uid="{00000000-0005-0000-0000-000049070000}"/>
    <cellStyle name="COPEL - DIGITAÇÃO TEXTO 2 2 2 6 2" xfId="4343" xr:uid="{00000000-0005-0000-0000-00004A070000}"/>
    <cellStyle name="COPEL - DIGITAÇÃO TEXTO 2 2 2 6 3" xfId="6454" xr:uid="{00000000-0005-0000-0000-00004B070000}"/>
    <cellStyle name="COPEL - DIGITAÇÃO TEXTO 2 2 2 6 4" xfId="7937" xr:uid="{00000000-0005-0000-0000-00004C070000}"/>
    <cellStyle name="COPEL - DIGITAÇÃO TEXTO 2 2 2 7" xfId="5021" xr:uid="{00000000-0005-0000-0000-00004D070000}"/>
    <cellStyle name="COPEL - DIGITAÇÃO TEXTO 2 2 2 8" xfId="4527" xr:uid="{00000000-0005-0000-0000-00004E070000}"/>
    <cellStyle name="COPEL - DIGITAÇÃO TEXTO 2 2 2 9" xfId="4941" xr:uid="{00000000-0005-0000-0000-00004F070000}"/>
    <cellStyle name="COPEL - DIGITAÇÃO TEXTO 2 2 3" xfId="4171" xr:uid="{00000000-0005-0000-0000-000050070000}"/>
    <cellStyle name="COPEL - DIGITAÇÃO TEXTO 2 3" xfId="710" xr:uid="{00000000-0005-0000-0000-000051070000}"/>
    <cellStyle name="COPEL - DIGITAÇÃO TEXTO 2 3 2" xfId="1064" xr:uid="{00000000-0005-0000-0000-000052070000}"/>
    <cellStyle name="COPEL - DIGITAÇÃO TEXTO 2 3 2 2" xfId="1512" xr:uid="{00000000-0005-0000-0000-000053070000}"/>
    <cellStyle name="COPEL - DIGITAÇÃO TEXTO 2 3 2 2 2" xfId="2672" xr:uid="{00000000-0005-0000-0000-000054070000}"/>
    <cellStyle name="COPEL - DIGITAÇÃO TEXTO 2 3 2 2 2 2" xfId="5629" xr:uid="{00000000-0005-0000-0000-000055070000}"/>
    <cellStyle name="COPEL - DIGITAÇÃO TEXTO 2 3 2 2 2 3" xfId="6977" xr:uid="{00000000-0005-0000-0000-000056070000}"/>
    <cellStyle name="COPEL - DIGITAÇÃO TEXTO 2 3 2 2 2 4" xfId="8404" xr:uid="{00000000-0005-0000-0000-000057070000}"/>
    <cellStyle name="COPEL - DIGITAÇÃO TEXTO 2 3 2 2 3" xfId="3209" xr:uid="{00000000-0005-0000-0000-000058070000}"/>
    <cellStyle name="COPEL - DIGITAÇÃO TEXTO 2 3 2 2 3 2" xfId="3831" xr:uid="{00000000-0005-0000-0000-000059070000}"/>
    <cellStyle name="COPEL - DIGITAÇÃO TEXTO 2 3 2 2 3 3" xfId="7430" xr:uid="{00000000-0005-0000-0000-00005A070000}"/>
    <cellStyle name="COPEL - DIGITAÇÃO TEXTO 2 3 2 2 3 4" xfId="8842" xr:uid="{00000000-0005-0000-0000-00005B070000}"/>
    <cellStyle name="COPEL - DIGITAÇÃO TEXTO 2 3 2 2 4" xfId="3387" xr:uid="{00000000-0005-0000-0000-00005C070000}"/>
    <cellStyle name="COPEL - DIGITAÇÃO TEXTO 2 3 2 2 4 2" xfId="3715" xr:uid="{00000000-0005-0000-0000-00005D070000}"/>
    <cellStyle name="COPEL - DIGITAÇÃO TEXTO 2 3 2 2 4 3" xfId="7608" xr:uid="{00000000-0005-0000-0000-00005E070000}"/>
    <cellStyle name="COPEL - DIGITAÇÃO TEXTO 2 3 2 2 4 4" xfId="9020" xr:uid="{00000000-0005-0000-0000-00005F070000}"/>
    <cellStyle name="COPEL - DIGITAÇÃO TEXTO 2 3 2 2 5" xfId="3549" xr:uid="{00000000-0005-0000-0000-000060070000}"/>
    <cellStyle name="COPEL - DIGITAÇÃO TEXTO 2 3 2 2 5 2" xfId="436" xr:uid="{00000000-0005-0000-0000-000061070000}"/>
    <cellStyle name="COPEL - DIGITAÇÃO TEXTO 2 3 2 2 5 3" xfId="7770" xr:uid="{00000000-0005-0000-0000-000062070000}"/>
    <cellStyle name="COPEL - DIGITAÇÃO TEXTO 2 3 2 2 5 4" xfId="9182" xr:uid="{00000000-0005-0000-0000-000063070000}"/>
    <cellStyle name="COPEL - DIGITAÇÃO TEXTO 2 3 2 2 6" xfId="4597" xr:uid="{00000000-0005-0000-0000-000064070000}"/>
    <cellStyle name="COPEL - DIGITAÇÃO TEXTO 2 3 2 2 7" xfId="5428" xr:uid="{00000000-0005-0000-0000-000065070000}"/>
    <cellStyle name="COPEL - DIGITAÇÃO TEXTO 2 3 2 2 8" xfId="5203" xr:uid="{00000000-0005-0000-0000-000066070000}"/>
    <cellStyle name="COPEL - DIGITAÇÃO TEXTO 2 3 2 3" xfId="2224" xr:uid="{00000000-0005-0000-0000-000067070000}"/>
    <cellStyle name="COPEL - DIGITAÇÃO TEXTO 2 3 2 3 2" xfId="4840" xr:uid="{00000000-0005-0000-0000-000068070000}"/>
    <cellStyle name="COPEL - DIGITAÇÃO TEXTO 2 3 2 3 3" xfId="6718" xr:uid="{00000000-0005-0000-0000-000069070000}"/>
    <cellStyle name="COPEL - DIGITAÇÃO TEXTO 2 3 2 3 4" xfId="8181" xr:uid="{00000000-0005-0000-0000-00006A070000}"/>
    <cellStyle name="COPEL - DIGITAÇÃO TEXTO 2 3 2 4" xfId="2949" xr:uid="{00000000-0005-0000-0000-00006B070000}"/>
    <cellStyle name="COPEL - DIGITAÇÃO TEXTO 2 3 2 4 2" xfId="5812" xr:uid="{00000000-0005-0000-0000-00006C070000}"/>
    <cellStyle name="COPEL - DIGITAÇÃO TEXTO 2 3 2 4 3" xfId="7170" xr:uid="{00000000-0005-0000-0000-00006D070000}"/>
    <cellStyle name="COPEL - DIGITAÇÃO TEXTO 2 3 2 4 4" xfId="8582" xr:uid="{00000000-0005-0000-0000-00006E070000}"/>
    <cellStyle name="COPEL - DIGITAÇÃO TEXTO 2 3 2 5" xfId="1682" xr:uid="{00000000-0005-0000-0000-00006F070000}"/>
    <cellStyle name="COPEL - DIGITAÇÃO TEXTO 2 3 2 5 2" xfId="5708" xr:uid="{00000000-0005-0000-0000-000070070000}"/>
    <cellStyle name="COPEL - DIGITAÇÃO TEXTO 2 3 2 5 3" xfId="4075" xr:uid="{00000000-0005-0000-0000-000071070000}"/>
    <cellStyle name="COPEL - DIGITAÇÃO TEXTO 2 3 2 5 4" xfId="4610" xr:uid="{00000000-0005-0000-0000-000072070000}"/>
    <cellStyle name="COPEL - DIGITAÇÃO TEXTO 2 3 2 6" xfId="1748" xr:uid="{00000000-0005-0000-0000-000073070000}"/>
    <cellStyle name="COPEL - DIGITAÇÃO TEXTO 2 3 2 6 2" xfId="4332" xr:uid="{00000000-0005-0000-0000-000074070000}"/>
    <cellStyle name="COPEL - DIGITAÇÃO TEXTO 2 3 2 6 3" xfId="6110" xr:uid="{00000000-0005-0000-0000-000075070000}"/>
    <cellStyle name="COPEL - DIGITAÇÃO TEXTO 2 3 2 6 4" xfId="4756" xr:uid="{00000000-0005-0000-0000-000076070000}"/>
    <cellStyle name="COPEL - DIGITAÇÃO TEXTO 2 3 2 7" xfId="3864" xr:uid="{00000000-0005-0000-0000-000077070000}"/>
    <cellStyle name="COPEL - DIGITAÇÃO TEXTO 2 3 2 8" xfId="6127" xr:uid="{00000000-0005-0000-0000-000078070000}"/>
    <cellStyle name="COPEL - DIGITAÇÃO TEXTO 2 3 2 9" xfId="6873" xr:uid="{00000000-0005-0000-0000-000079070000}"/>
    <cellStyle name="COPEL - DIGITAÇÃO TEXTO 2 3 3" xfId="4139" xr:uid="{00000000-0005-0000-0000-00007A070000}"/>
    <cellStyle name="COPEL - DIGITAÇÃO TEXTO 3" xfId="669" xr:uid="{00000000-0005-0000-0000-00007B070000}"/>
    <cellStyle name="COPEL - DIGITAÇÃO TEXTO 3 2" xfId="758" xr:uid="{00000000-0005-0000-0000-00007C070000}"/>
    <cellStyle name="COPEL - DIGITAÇÃO TEXTO 3 2 2" xfId="1111" xr:uid="{00000000-0005-0000-0000-00007D070000}"/>
    <cellStyle name="COPEL - DIGITAÇÃO TEXTO 3 2 2 2" xfId="1559" xr:uid="{00000000-0005-0000-0000-00007E070000}"/>
    <cellStyle name="COPEL - DIGITAÇÃO TEXTO 3 2 2 2 2" xfId="2719" xr:uid="{00000000-0005-0000-0000-00007F070000}"/>
    <cellStyle name="COPEL - DIGITAÇÃO TEXTO 3 2 2 2 2 2" xfId="3852" xr:uid="{00000000-0005-0000-0000-000080070000}"/>
    <cellStyle name="COPEL - DIGITAÇÃO TEXTO 3 2 2 2 2 3" xfId="7024" xr:uid="{00000000-0005-0000-0000-000081070000}"/>
    <cellStyle name="COPEL - DIGITAÇÃO TEXTO 3 2 2 2 2 4" xfId="8451" xr:uid="{00000000-0005-0000-0000-000082070000}"/>
    <cellStyle name="COPEL - DIGITAÇÃO TEXTO 3 2 2 2 3" xfId="3256" xr:uid="{00000000-0005-0000-0000-000083070000}"/>
    <cellStyle name="COPEL - DIGITAÇÃO TEXTO 3 2 2 2 3 2" xfId="3806" xr:uid="{00000000-0005-0000-0000-000084070000}"/>
    <cellStyle name="COPEL - DIGITAÇÃO TEXTO 3 2 2 2 3 3" xfId="7477" xr:uid="{00000000-0005-0000-0000-000085070000}"/>
    <cellStyle name="COPEL - DIGITAÇÃO TEXTO 3 2 2 2 3 4" xfId="8889" xr:uid="{00000000-0005-0000-0000-000086070000}"/>
    <cellStyle name="COPEL - DIGITAÇÃO TEXTO 3 2 2 2 4" xfId="3434" xr:uid="{00000000-0005-0000-0000-000087070000}"/>
    <cellStyle name="COPEL - DIGITAÇÃO TEXTO 3 2 2 2 4 2" xfId="3681" xr:uid="{00000000-0005-0000-0000-000088070000}"/>
    <cellStyle name="COPEL - DIGITAÇÃO TEXTO 3 2 2 2 4 3" xfId="7655" xr:uid="{00000000-0005-0000-0000-000089070000}"/>
    <cellStyle name="COPEL - DIGITAÇÃO TEXTO 3 2 2 2 4 4" xfId="9067" xr:uid="{00000000-0005-0000-0000-00008A070000}"/>
    <cellStyle name="COPEL - DIGITAÇÃO TEXTO 3 2 2 2 5" xfId="3596" xr:uid="{00000000-0005-0000-0000-00008B070000}"/>
    <cellStyle name="COPEL - DIGITAÇÃO TEXTO 3 2 2 2 5 2" xfId="6334" xr:uid="{00000000-0005-0000-0000-00008C070000}"/>
    <cellStyle name="COPEL - DIGITAÇÃO TEXTO 3 2 2 2 5 3" xfId="7817" xr:uid="{00000000-0005-0000-0000-00008D070000}"/>
    <cellStyle name="COPEL - DIGITAÇÃO TEXTO 3 2 2 2 5 4" xfId="9229" xr:uid="{00000000-0005-0000-0000-00008E070000}"/>
    <cellStyle name="COPEL - DIGITAÇÃO TEXTO 3 2 2 2 6" xfId="5359" xr:uid="{00000000-0005-0000-0000-00008F070000}"/>
    <cellStyle name="COPEL - DIGITAÇÃO TEXTO 3 2 2 2 7" xfId="4990" xr:uid="{00000000-0005-0000-0000-000090070000}"/>
    <cellStyle name="COPEL - DIGITAÇÃO TEXTO 3 2 2 2 8" xfId="6048" xr:uid="{00000000-0005-0000-0000-000091070000}"/>
    <cellStyle name="COPEL - DIGITAÇÃO TEXTO 3 2 2 3" xfId="2271" xr:uid="{00000000-0005-0000-0000-000092070000}"/>
    <cellStyle name="COPEL - DIGITAÇÃO TEXTO 3 2 2 3 2" xfId="5674" xr:uid="{00000000-0005-0000-0000-000093070000}"/>
    <cellStyle name="COPEL - DIGITAÇÃO TEXTO 3 2 2 3 3" xfId="6765" xr:uid="{00000000-0005-0000-0000-000094070000}"/>
    <cellStyle name="COPEL - DIGITAÇÃO TEXTO 3 2 2 3 4" xfId="8228" xr:uid="{00000000-0005-0000-0000-000095070000}"/>
    <cellStyle name="COPEL - DIGITAÇÃO TEXTO 3 2 2 4" xfId="2996" xr:uid="{00000000-0005-0000-0000-000096070000}"/>
    <cellStyle name="COPEL - DIGITAÇÃO TEXTO 3 2 2 4 2" xfId="5650" xr:uid="{00000000-0005-0000-0000-000097070000}"/>
    <cellStyle name="COPEL - DIGITAÇÃO TEXTO 3 2 2 4 3" xfId="7217" xr:uid="{00000000-0005-0000-0000-000098070000}"/>
    <cellStyle name="COPEL - DIGITAÇÃO TEXTO 3 2 2 4 4" xfId="8629" xr:uid="{00000000-0005-0000-0000-000099070000}"/>
    <cellStyle name="COPEL - DIGITAÇÃO TEXTO 3 2 2 5" xfId="1767" xr:uid="{00000000-0005-0000-0000-00009A070000}"/>
    <cellStyle name="COPEL - DIGITAÇÃO TEXTO 3 2 2 5 2" xfId="4987" xr:uid="{00000000-0005-0000-0000-00009B070000}"/>
    <cellStyle name="COPEL - DIGITAÇÃO TEXTO 3 2 2 5 3" xfId="6366" xr:uid="{00000000-0005-0000-0000-00009C070000}"/>
    <cellStyle name="COPEL - DIGITAÇÃO TEXTO 3 2 2 5 4" xfId="7850" xr:uid="{00000000-0005-0000-0000-00009D070000}"/>
    <cellStyle name="COPEL - DIGITAÇÃO TEXTO 3 2 2 6" xfId="1983" xr:uid="{00000000-0005-0000-0000-00009E070000}"/>
    <cellStyle name="COPEL - DIGITAÇÃO TEXTO 3 2 2 6 2" xfId="5395" xr:uid="{00000000-0005-0000-0000-00009F070000}"/>
    <cellStyle name="COPEL - DIGITAÇÃO TEXTO 3 2 2 6 3" xfId="6571" xr:uid="{00000000-0005-0000-0000-0000A0070000}"/>
    <cellStyle name="COPEL - DIGITAÇÃO TEXTO 3 2 2 6 4" xfId="8052" xr:uid="{00000000-0005-0000-0000-0000A1070000}"/>
    <cellStyle name="COPEL - DIGITAÇÃO TEXTO 3 2 2 7" xfId="4699" xr:uid="{00000000-0005-0000-0000-0000A2070000}"/>
    <cellStyle name="COPEL - DIGITAÇÃO TEXTO 3 2 2 8" xfId="3926" xr:uid="{00000000-0005-0000-0000-0000A3070000}"/>
    <cellStyle name="COPEL - DIGITAÇÃO TEXTO 3 2 2 9" xfId="6877" xr:uid="{00000000-0005-0000-0000-0000A4070000}"/>
    <cellStyle name="COPEL - DIGITAÇÃO TEXTO 3 2 3" xfId="4178" xr:uid="{00000000-0005-0000-0000-0000A5070000}"/>
    <cellStyle name="COPEL - DIGITAÇÃO TEXTO 3 3" xfId="717" xr:uid="{00000000-0005-0000-0000-0000A6070000}"/>
    <cellStyle name="COPEL - DIGITAÇÃO TEXTO 3 3 2" xfId="1071" xr:uid="{00000000-0005-0000-0000-0000A7070000}"/>
    <cellStyle name="COPEL - DIGITAÇÃO TEXTO 3 3 2 2" xfId="1519" xr:uid="{00000000-0005-0000-0000-0000A8070000}"/>
    <cellStyle name="COPEL - DIGITAÇÃO TEXTO 3 3 2 2 2" xfId="2679" xr:uid="{00000000-0005-0000-0000-0000A9070000}"/>
    <cellStyle name="COPEL - DIGITAÇÃO TEXTO 3 3 2 2 2 2" xfId="5329" xr:uid="{00000000-0005-0000-0000-0000AA070000}"/>
    <cellStyle name="COPEL - DIGITAÇÃO TEXTO 3 3 2 2 2 3" xfId="6984" xr:uid="{00000000-0005-0000-0000-0000AB070000}"/>
    <cellStyle name="COPEL - DIGITAÇÃO TEXTO 3 3 2 2 2 4" xfId="8411" xr:uid="{00000000-0005-0000-0000-0000AC070000}"/>
    <cellStyle name="COPEL - DIGITAÇÃO TEXTO 3 3 2 2 3" xfId="3216" xr:uid="{00000000-0005-0000-0000-0000AD070000}"/>
    <cellStyle name="COPEL - DIGITAÇÃO TEXTO 3 3 2 2 3 2" xfId="3971" xr:uid="{00000000-0005-0000-0000-0000AE070000}"/>
    <cellStyle name="COPEL - DIGITAÇÃO TEXTO 3 3 2 2 3 3" xfId="7437" xr:uid="{00000000-0005-0000-0000-0000AF070000}"/>
    <cellStyle name="COPEL - DIGITAÇÃO TEXTO 3 3 2 2 3 4" xfId="8849" xr:uid="{00000000-0005-0000-0000-0000B0070000}"/>
    <cellStyle name="COPEL - DIGITAÇÃO TEXTO 3 3 2 2 4" xfId="3394" xr:uid="{00000000-0005-0000-0000-0000B1070000}"/>
    <cellStyle name="COPEL - DIGITAÇÃO TEXTO 3 3 2 2 4 2" xfId="3710" xr:uid="{00000000-0005-0000-0000-0000B2070000}"/>
    <cellStyle name="COPEL - DIGITAÇÃO TEXTO 3 3 2 2 4 3" xfId="7615" xr:uid="{00000000-0005-0000-0000-0000B3070000}"/>
    <cellStyle name="COPEL - DIGITAÇÃO TEXTO 3 3 2 2 4 4" xfId="9027" xr:uid="{00000000-0005-0000-0000-0000B4070000}"/>
    <cellStyle name="COPEL - DIGITAÇÃO TEXTO 3 3 2 2 5" xfId="3556" xr:uid="{00000000-0005-0000-0000-0000B5070000}"/>
    <cellStyle name="COPEL - DIGITAÇÃO TEXTO 3 3 2 2 5 2" xfId="6294" xr:uid="{00000000-0005-0000-0000-0000B6070000}"/>
    <cellStyle name="COPEL - DIGITAÇÃO TEXTO 3 3 2 2 5 3" xfId="7777" xr:uid="{00000000-0005-0000-0000-0000B7070000}"/>
    <cellStyle name="COPEL - DIGITAÇÃO TEXTO 3 3 2 2 5 4" xfId="9189" xr:uid="{00000000-0005-0000-0000-0000B8070000}"/>
    <cellStyle name="COPEL - DIGITAÇÃO TEXTO 3 3 2 2 6" xfId="4653" xr:uid="{00000000-0005-0000-0000-0000B9070000}"/>
    <cellStyle name="COPEL - DIGITAÇÃO TEXTO 3 3 2 2 7" xfId="3887" xr:uid="{00000000-0005-0000-0000-0000BA070000}"/>
    <cellStyle name="COPEL - DIGITAÇÃO TEXTO 3 3 2 2 8" xfId="5530" xr:uid="{00000000-0005-0000-0000-0000BB070000}"/>
    <cellStyle name="COPEL - DIGITAÇÃO TEXTO 3 3 2 3" xfId="2231" xr:uid="{00000000-0005-0000-0000-0000BC070000}"/>
    <cellStyle name="COPEL - DIGITAÇÃO TEXTO 3 3 2 3 2" xfId="4882" xr:uid="{00000000-0005-0000-0000-0000BD070000}"/>
    <cellStyle name="COPEL - DIGITAÇÃO TEXTO 3 3 2 3 3" xfId="6725" xr:uid="{00000000-0005-0000-0000-0000BE070000}"/>
    <cellStyle name="COPEL - DIGITAÇÃO TEXTO 3 3 2 3 4" xfId="8188" xr:uid="{00000000-0005-0000-0000-0000BF070000}"/>
    <cellStyle name="COPEL - DIGITAÇÃO TEXTO 3 3 2 4" xfId="2956" xr:uid="{00000000-0005-0000-0000-0000C0070000}"/>
    <cellStyle name="COPEL - DIGITAÇÃO TEXTO 3 3 2 4 2" xfId="4432" xr:uid="{00000000-0005-0000-0000-0000C1070000}"/>
    <cellStyle name="COPEL - DIGITAÇÃO TEXTO 3 3 2 4 3" xfId="7177" xr:uid="{00000000-0005-0000-0000-0000C2070000}"/>
    <cellStyle name="COPEL - DIGITAÇÃO TEXTO 3 3 2 4 4" xfId="8589" xr:uid="{00000000-0005-0000-0000-0000C3070000}"/>
    <cellStyle name="COPEL - DIGITAÇÃO TEXTO 3 3 2 5" xfId="1903" xr:uid="{00000000-0005-0000-0000-0000C4070000}"/>
    <cellStyle name="COPEL - DIGITAÇÃO TEXTO 3 3 2 5 2" xfId="5498" xr:uid="{00000000-0005-0000-0000-0000C5070000}"/>
    <cellStyle name="COPEL - DIGITAÇÃO TEXTO 3 3 2 5 3" xfId="6498" xr:uid="{00000000-0005-0000-0000-0000C6070000}"/>
    <cellStyle name="COPEL - DIGITAÇÃO TEXTO 3 3 2 5 4" xfId="7981" xr:uid="{00000000-0005-0000-0000-0000C7070000}"/>
    <cellStyle name="COPEL - DIGITAÇÃO TEXTO 3 3 2 6" xfId="3105" xr:uid="{00000000-0005-0000-0000-0000C8070000}"/>
    <cellStyle name="COPEL - DIGITAÇÃO TEXTO 3 3 2 6 2" xfId="6060" xr:uid="{00000000-0005-0000-0000-0000C9070000}"/>
    <cellStyle name="COPEL - DIGITAÇÃO TEXTO 3 3 2 6 3" xfId="7326" xr:uid="{00000000-0005-0000-0000-0000CA070000}"/>
    <cellStyle name="COPEL - DIGITAÇÃO TEXTO 3 3 2 6 4" xfId="8738" xr:uid="{00000000-0005-0000-0000-0000CB070000}"/>
    <cellStyle name="COPEL - DIGITAÇÃO TEXTO 3 3 2 7" xfId="5101" xr:uid="{00000000-0005-0000-0000-0000CC070000}"/>
    <cellStyle name="COPEL - DIGITAÇÃO TEXTO 3 3 2 8" xfId="6011" xr:uid="{00000000-0005-0000-0000-0000CD070000}"/>
    <cellStyle name="COPEL - DIGITAÇÃO TEXTO 3 3 2 9" xfId="6882" xr:uid="{00000000-0005-0000-0000-0000CE070000}"/>
    <cellStyle name="COPEL - DIGITAÇÃO TEXTO 3 3 3" xfId="4146" xr:uid="{00000000-0005-0000-0000-0000CF070000}"/>
    <cellStyle name="COPEL - DIGITAÇÃO TEXTO 3 4" xfId="1031" xr:uid="{00000000-0005-0000-0000-0000D0070000}"/>
    <cellStyle name="COPEL - DIGITAÇÃO TEXTO 3 4 2" xfId="1479" xr:uid="{00000000-0005-0000-0000-0000D1070000}"/>
    <cellStyle name="COPEL - DIGITAÇÃO TEXTO 3 4 2 2" xfId="2639" xr:uid="{00000000-0005-0000-0000-0000D2070000}"/>
    <cellStyle name="COPEL - DIGITAÇÃO TEXTO 3 4 2 2 2" xfId="5984" xr:uid="{00000000-0005-0000-0000-0000D3070000}"/>
    <cellStyle name="COPEL - DIGITAÇÃO TEXTO 3 4 2 2 3" xfId="6944" xr:uid="{00000000-0005-0000-0000-0000D4070000}"/>
    <cellStyle name="COPEL - DIGITAÇÃO TEXTO 3 4 2 2 4" xfId="8371" xr:uid="{00000000-0005-0000-0000-0000D5070000}"/>
    <cellStyle name="COPEL - DIGITAÇÃO TEXTO 3 4 2 3" xfId="3176" xr:uid="{00000000-0005-0000-0000-0000D6070000}"/>
    <cellStyle name="COPEL - DIGITAÇÃO TEXTO 3 4 2 3 2" xfId="4403" xr:uid="{00000000-0005-0000-0000-0000D7070000}"/>
    <cellStyle name="COPEL - DIGITAÇÃO TEXTO 3 4 2 3 3" xfId="7397" xr:uid="{00000000-0005-0000-0000-0000D8070000}"/>
    <cellStyle name="COPEL - DIGITAÇÃO TEXTO 3 4 2 3 4" xfId="8809" xr:uid="{00000000-0005-0000-0000-0000D9070000}"/>
    <cellStyle name="COPEL - DIGITAÇÃO TEXTO 3 4 2 4" xfId="3354" xr:uid="{00000000-0005-0000-0000-0000DA070000}"/>
    <cellStyle name="COPEL - DIGITAÇÃO TEXTO 3 4 2 4 2" xfId="3736" xr:uid="{00000000-0005-0000-0000-0000DB070000}"/>
    <cellStyle name="COPEL - DIGITAÇÃO TEXTO 3 4 2 4 3" xfId="7575" xr:uid="{00000000-0005-0000-0000-0000DC070000}"/>
    <cellStyle name="COPEL - DIGITAÇÃO TEXTO 3 4 2 4 4" xfId="8987" xr:uid="{00000000-0005-0000-0000-0000DD070000}"/>
    <cellStyle name="COPEL - DIGITAÇÃO TEXTO 3 4 2 5" xfId="3516" xr:uid="{00000000-0005-0000-0000-0000DE070000}"/>
    <cellStyle name="COPEL - DIGITAÇÃO TEXTO 3 4 2 5 2" xfId="3624" xr:uid="{00000000-0005-0000-0000-0000DF070000}"/>
    <cellStyle name="COPEL - DIGITAÇÃO TEXTO 3 4 2 5 3" xfId="7737" xr:uid="{00000000-0005-0000-0000-0000E0070000}"/>
    <cellStyle name="COPEL - DIGITAÇÃO TEXTO 3 4 2 5 4" xfId="9149" xr:uid="{00000000-0005-0000-0000-0000E1070000}"/>
    <cellStyle name="COPEL - DIGITAÇÃO TEXTO 3 4 2 6" xfId="5597" xr:uid="{00000000-0005-0000-0000-0000E2070000}"/>
    <cellStyle name="COPEL - DIGITAÇÃO TEXTO 3 4 2 7" xfId="5877" xr:uid="{00000000-0005-0000-0000-0000E3070000}"/>
    <cellStyle name="COPEL - DIGITAÇÃO TEXTO 3 4 2 8" xfId="4456" xr:uid="{00000000-0005-0000-0000-0000E4070000}"/>
    <cellStyle name="COPEL - DIGITAÇÃO TEXTO 3 4 3" xfId="2191" xr:uid="{00000000-0005-0000-0000-0000E5070000}"/>
    <cellStyle name="COPEL - DIGITAÇÃO TEXTO 3 4 3 2" xfId="5348" xr:uid="{00000000-0005-0000-0000-0000E6070000}"/>
    <cellStyle name="COPEL - DIGITAÇÃO TEXTO 3 4 3 3" xfId="6685" xr:uid="{00000000-0005-0000-0000-0000E7070000}"/>
    <cellStyle name="COPEL - DIGITAÇÃO TEXTO 3 4 3 4" xfId="8148" xr:uid="{00000000-0005-0000-0000-0000E8070000}"/>
    <cellStyle name="COPEL - DIGITAÇÃO TEXTO 3 4 4" xfId="2916" xr:uid="{00000000-0005-0000-0000-0000E9070000}"/>
    <cellStyle name="COPEL - DIGITAÇÃO TEXTO 3 4 4 2" xfId="4452" xr:uid="{00000000-0005-0000-0000-0000EA070000}"/>
    <cellStyle name="COPEL - DIGITAÇÃO TEXTO 3 4 4 3" xfId="7137" xr:uid="{00000000-0005-0000-0000-0000EB070000}"/>
    <cellStyle name="COPEL - DIGITAÇÃO TEXTO 3 4 4 4" xfId="8549" xr:uid="{00000000-0005-0000-0000-0000EC070000}"/>
    <cellStyle name="COPEL - DIGITAÇÃO TEXTO 3 4 5" xfId="1782" xr:uid="{00000000-0005-0000-0000-0000ED070000}"/>
    <cellStyle name="COPEL - DIGITAÇÃO TEXTO 3 4 5 2" xfId="5145" xr:uid="{00000000-0005-0000-0000-0000EE070000}"/>
    <cellStyle name="COPEL - DIGITAÇÃO TEXTO 3 4 5 3" xfId="6381" xr:uid="{00000000-0005-0000-0000-0000EF070000}"/>
    <cellStyle name="COPEL - DIGITAÇÃO TEXTO 3 4 5 4" xfId="7865" xr:uid="{00000000-0005-0000-0000-0000F0070000}"/>
    <cellStyle name="COPEL - DIGITAÇÃO TEXTO 3 4 6" xfId="3023" xr:uid="{00000000-0005-0000-0000-0000F1070000}"/>
    <cellStyle name="COPEL - DIGITAÇÃO TEXTO 3 4 6 2" xfId="6281" xr:uid="{00000000-0005-0000-0000-0000F2070000}"/>
    <cellStyle name="COPEL - DIGITAÇÃO TEXTO 3 4 6 3" xfId="7244" xr:uid="{00000000-0005-0000-0000-0000F3070000}"/>
    <cellStyle name="COPEL - DIGITAÇÃO TEXTO 3 4 6 4" xfId="8656" xr:uid="{00000000-0005-0000-0000-0000F4070000}"/>
    <cellStyle name="COPEL - DIGITAÇÃO TEXTO 3 4 7" xfId="5911" xr:uid="{00000000-0005-0000-0000-0000F5070000}"/>
    <cellStyle name="COPEL - DIGITAÇÃO TEXTO 3 4 8" xfId="5567" xr:uid="{00000000-0005-0000-0000-0000F6070000}"/>
    <cellStyle name="COPEL - DIGITAÇÃO TEXTO 3 4 9" xfId="6028" xr:uid="{00000000-0005-0000-0000-0000F7070000}"/>
    <cellStyle name="COPEL - DIGITAÇÃO TEXTO 3 5" xfId="4103" xr:uid="{00000000-0005-0000-0000-0000F8070000}"/>
    <cellStyle name="COPEL - DIGITAÇÃO TEXTO 4" xfId="737" xr:uid="{00000000-0005-0000-0000-0000F9070000}"/>
    <cellStyle name="COPEL - DIGITAÇÃO TEXTO 4 2" xfId="1090" xr:uid="{00000000-0005-0000-0000-0000FA070000}"/>
    <cellStyle name="COPEL - DIGITAÇÃO TEXTO 4 2 2" xfId="1538" xr:uid="{00000000-0005-0000-0000-0000FB070000}"/>
    <cellStyle name="COPEL - DIGITAÇÃO TEXTO 4 2 2 2" xfId="2698" xr:uid="{00000000-0005-0000-0000-0000FC070000}"/>
    <cellStyle name="COPEL - DIGITAÇÃO TEXTO 4 2 2 2 2" xfId="3921" xr:uid="{00000000-0005-0000-0000-0000FD070000}"/>
    <cellStyle name="COPEL - DIGITAÇÃO TEXTO 4 2 2 2 3" xfId="7003" xr:uid="{00000000-0005-0000-0000-0000FE070000}"/>
    <cellStyle name="COPEL - DIGITAÇÃO TEXTO 4 2 2 2 4" xfId="8430" xr:uid="{00000000-0005-0000-0000-0000FF070000}"/>
    <cellStyle name="COPEL - DIGITAÇÃO TEXTO 4 2 2 3" xfId="3235" xr:uid="{00000000-0005-0000-0000-000000080000}"/>
    <cellStyle name="COPEL - DIGITAÇÃO TEXTO 4 2 2 3 2" xfId="3965" xr:uid="{00000000-0005-0000-0000-000001080000}"/>
    <cellStyle name="COPEL - DIGITAÇÃO TEXTO 4 2 2 3 3" xfId="7456" xr:uid="{00000000-0005-0000-0000-000002080000}"/>
    <cellStyle name="COPEL - DIGITAÇÃO TEXTO 4 2 2 3 4" xfId="8868" xr:uid="{00000000-0005-0000-0000-000003080000}"/>
    <cellStyle name="COPEL - DIGITAÇÃO TEXTO 4 2 2 4" xfId="3413" xr:uid="{00000000-0005-0000-0000-000004080000}"/>
    <cellStyle name="COPEL - DIGITAÇÃO TEXTO 4 2 2 4 2" xfId="4232" xr:uid="{00000000-0005-0000-0000-000005080000}"/>
    <cellStyle name="COPEL - DIGITAÇÃO TEXTO 4 2 2 4 3" xfId="7634" xr:uid="{00000000-0005-0000-0000-000006080000}"/>
    <cellStyle name="COPEL - DIGITAÇÃO TEXTO 4 2 2 4 4" xfId="9046" xr:uid="{00000000-0005-0000-0000-000007080000}"/>
    <cellStyle name="COPEL - DIGITAÇÃO TEXTO 4 2 2 5" xfId="3575" xr:uid="{00000000-0005-0000-0000-000008080000}"/>
    <cellStyle name="COPEL - DIGITAÇÃO TEXTO 4 2 2 5 2" xfId="6313" xr:uid="{00000000-0005-0000-0000-000009080000}"/>
    <cellStyle name="COPEL - DIGITAÇÃO TEXTO 4 2 2 5 3" xfId="7796" xr:uid="{00000000-0005-0000-0000-00000A080000}"/>
    <cellStyle name="COPEL - DIGITAÇÃO TEXTO 4 2 2 5 4" xfId="9208" xr:uid="{00000000-0005-0000-0000-00000B080000}"/>
    <cellStyle name="COPEL - DIGITAÇÃO TEXTO 4 2 2 6" xfId="4544" xr:uid="{00000000-0005-0000-0000-00000C080000}"/>
    <cellStyle name="COPEL - DIGITAÇÃO TEXTO 4 2 2 7" xfId="5068" xr:uid="{00000000-0005-0000-0000-00000D080000}"/>
    <cellStyle name="COPEL - DIGITAÇÃO TEXTO 4 2 2 8" xfId="4183" xr:uid="{00000000-0005-0000-0000-00000E080000}"/>
    <cellStyle name="COPEL - DIGITAÇÃO TEXTO 4 2 3" xfId="2250" xr:uid="{00000000-0005-0000-0000-00000F080000}"/>
    <cellStyle name="COPEL - DIGITAÇÃO TEXTO 4 2 3 2" xfId="4324" xr:uid="{00000000-0005-0000-0000-000010080000}"/>
    <cellStyle name="COPEL - DIGITAÇÃO TEXTO 4 2 3 3" xfId="6744" xr:uid="{00000000-0005-0000-0000-000011080000}"/>
    <cellStyle name="COPEL - DIGITAÇÃO TEXTO 4 2 3 4" xfId="8207" xr:uid="{00000000-0005-0000-0000-000012080000}"/>
    <cellStyle name="COPEL - DIGITAÇÃO TEXTO 4 2 4" xfId="2975" xr:uid="{00000000-0005-0000-0000-000013080000}"/>
    <cellStyle name="COPEL - DIGITAÇÃO TEXTO 4 2 4 2" xfId="5967" xr:uid="{00000000-0005-0000-0000-000014080000}"/>
    <cellStyle name="COPEL - DIGITAÇÃO TEXTO 4 2 4 3" xfId="7196" xr:uid="{00000000-0005-0000-0000-000015080000}"/>
    <cellStyle name="COPEL - DIGITAÇÃO TEXTO 4 2 4 4" xfId="8608" xr:uid="{00000000-0005-0000-0000-000016080000}"/>
    <cellStyle name="COPEL - DIGITAÇÃO TEXTO 4 2 5" xfId="1909" xr:uid="{00000000-0005-0000-0000-000017080000}"/>
    <cellStyle name="COPEL - DIGITAÇÃO TEXTO 4 2 5 2" xfId="4315" xr:uid="{00000000-0005-0000-0000-000018080000}"/>
    <cellStyle name="COPEL - DIGITAÇÃO TEXTO 4 2 5 3" xfId="6504" xr:uid="{00000000-0005-0000-0000-000019080000}"/>
    <cellStyle name="COPEL - DIGITAÇÃO TEXTO 4 2 5 4" xfId="7987" xr:uid="{00000000-0005-0000-0000-00001A080000}"/>
    <cellStyle name="COPEL - DIGITAÇÃO TEXTO 4 2 6" xfId="1737" xr:uid="{00000000-0005-0000-0000-00001B080000}"/>
    <cellStyle name="COPEL - DIGITAÇÃO TEXTO 4 2 6 2" xfId="5338" xr:uid="{00000000-0005-0000-0000-00001C080000}"/>
    <cellStyle name="COPEL - DIGITAÇÃO TEXTO 4 2 6 3" xfId="5819" xr:uid="{00000000-0005-0000-0000-00001D080000}"/>
    <cellStyle name="COPEL - DIGITAÇÃO TEXTO 4 2 6 4" xfId="5085" xr:uid="{00000000-0005-0000-0000-00001E080000}"/>
    <cellStyle name="COPEL - DIGITAÇÃO TEXTO 4 2 7" xfId="5215" xr:uid="{00000000-0005-0000-0000-00001F080000}"/>
    <cellStyle name="COPEL - DIGITAÇÃO TEXTO 4 2 8" xfId="4866" xr:uid="{00000000-0005-0000-0000-000020080000}"/>
    <cellStyle name="COPEL - DIGITAÇÃO TEXTO 4 2 9" xfId="4071" xr:uid="{00000000-0005-0000-0000-000021080000}"/>
    <cellStyle name="COPEL - DIGITAÇÃO TEXTO 4 3" xfId="4162" xr:uid="{00000000-0005-0000-0000-000022080000}"/>
    <cellStyle name="COPEL - DIGITAÇÃO TEXTO 5" xfId="696" xr:uid="{00000000-0005-0000-0000-000023080000}"/>
    <cellStyle name="COPEL - DIGITAÇÃO TEXTO 5 2" xfId="1050" xr:uid="{00000000-0005-0000-0000-000024080000}"/>
    <cellStyle name="COPEL - DIGITAÇÃO TEXTO 5 2 2" xfId="1498" xr:uid="{00000000-0005-0000-0000-000025080000}"/>
    <cellStyle name="COPEL - DIGITAÇÃO TEXTO 5 2 2 2" xfId="2658" xr:uid="{00000000-0005-0000-0000-000026080000}"/>
    <cellStyle name="COPEL - DIGITAÇÃO TEXTO 5 2 2 2 2" xfId="5268" xr:uid="{00000000-0005-0000-0000-000027080000}"/>
    <cellStyle name="COPEL - DIGITAÇÃO TEXTO 5 2 2 2 3" xfId="6963" xr:uid="{00000000-0005-0000-0000-000028080000}"/>
    <cellStyle name="COPEL - DIGITAÇÃO TEXTO 5 2 2 2 4" xfId="8390" xr:uid="{00000000-0005-0000-0000-000029080000}"/>
    <cellStyle name="COPEL - DIGITAÇÃO TEXTO 5 2 2 3" xfId="3195" xr:uid="{00000000-0005-0000-0000-00002A080000}"/>
    <cellStyle name="COPEL - DIGITAÇÃO TEXTO 5 2 2 3 2" xfId="4796" xr:uid="{00000000-0005-0000-0000-00002B080000}"/>
    <cellStyle name="COPEL - DIGITAÇÃO TEXTO 5 2 2 3 3" xfId="7416" xr:uid="{00000000-0005-0000-0000-00002C080000}"/>
    <cellStyle name="COPEL - DIGITAÇÃO TEXTO 5 2 2 3 4" xfId="8828" xr:uid="{00000000-0005-0000-0000-00002D080000}"/>
    <cellStyle name="COPEL - DIGITAÇÃO TEXTO 5 2 2 4" xfId="3373" xr:uid="{00000000-0005-0000-0000-00002E080000}"/>
    <cellStyle name="COPEL - DIGITAÇÃO TEXTO 5 2 2 4 2" xfId="4245" xr:uid="{00000000-0005-0000-0000-00002F080000}"/>
    <cellStyle name="COPEL - DIGITAÇÃO TEXTO 5 2 2 4 3" xfId="7594" xr:uid="{00000000-0005-0000-0000-000030080000}"/>
    <cellStyle name="COPEL - DIGITAÇÃO TEXTO 5 2 2 4 4" xfId="9006" xr:uid="{00000000-0005-0000-0000-000031080000}"/>
    <cellStyle name="COPEL - DIGITAÇÃO TEXTO 5 2 2 5" xfId="3535" xr:uid="{00000000-0005-0000-0000-000032080000}"/>
    <cellStyle name="COPEL - DIGITAÇÃO TEXTO 5 2 2 5 2" xfId="414" xr:uid="{00000000-0005-0000-0000-000033080000}"/>
    <cellStyle name="COPEL - DIGITAÇÃO TEXTO 5 2 2 5 3" xfId="7756" xr:uid="{00000000-0005-0000-0000-000034080000}"/>
    <cellStyle name="COPEL - DIGITAÇÃO TEXTO 5 2 2 5 4" xfId="9168" xr:uid="{00000000-0005-0000-0000-000035080000}"/>
    <cellStyle name="COPEL - DIGITAÇÃO TEXTO 5 2 2 6" xfId="6174" xr:uid="{00000000-0005-0000-0000-000036080000}"/>
    <cellStyle name="COPEL - DIGITAÇÃO TEXTO 5 2 2 7" xfId="6054" xr:uid="{00000000-0005-0000-0000-000037080000}"/>
    <cellStyle name="COPEL - DIGITAÇÃO TEXTO 5 2 2 8" xfId="4105" xr:uid="{00000000-0005-0000-0000-000038080000}"/>
    <cellStyle name="COPEL - DIGITAÇÃO TEXTO 5 2 3" xfId="2210" xr:uid="{00000000-0005-0000-0000-000039080000}"/>
    <cellStyle name="COPEL - DIGITAÇÃO TEXTO 5 2 3 2" xfId="4488" xr:uid="{00000000-0005-0000-0000-00003A080000}"/>
    <cellStyle name="COPEL - DIGITAÇÃO TEXTO 5 2 3 3" xfId="6704" xr:uid="{00000000-0005-0000-0000-00003B080000}"/>
    <cellStyle name="COPEL - DIGITAÇÃO TEXTO 5 2 3 4" xfId="8167" xr:uid="{00000000-0005-0000-0000-00003C080000}"/>
    <cellStyle name="COPEL - DIGITAÇÃO TEXTO 5 2 4" xfId="2935" xr:uid="{00000000-0005-0000-0000-00003D080000}"/>
    <cellStyle name="COPEL - DIGITAÇÃO TEXTO 5 2 4 2" xfId="4773" xr:uid="{00000000-0005-0000-0000-00003E080000}"/>
    <cellStyle name="COPEL - DIGITAÇÃO TEXTO 5 2 4 3" xfId="7156" xr:uid="{00000000-0005-0000-0000-00003F080000}"/>
    <cellStyle name="COPEL - DIGITAÇÃO TEXTO 5 2 4 4" xfId="8568" xr:uid="{00000000-0005-0000-0000-000040080000}"/>
    <cellStyle name="COPEL - DIGITAÇÃO TEXTO 5 2 5" xfId="1980" xr:uid="{00000000-0005-0000-0000-000041080000}"/>
    <cellStyle name="COPEL - DIGITAÇÃO TEXTO 5 2 5 2" xfId="5191" xr:uid="{00000000-0005-0000-0000-000042080000}"/>
    <cellStyle name="COPEL - DIGITAÇÃO TEXTO 5 2 5 3" xfId="6568" xr:uid="{00000000-0005-0000-0000-000043080000}"/>
    <cellStyle name="COPEL - DIGITAÇÃO TEXTO 5 2 5 4" xfId="8049" xr:uid="{00000000-0005-0000-0000-000044080000}"/>
    <cellStyle name="COPEL - DIGITAÇÃO TEXTO 5 2 6" xfId="3278" xr:uid="{00000000-0005-0000-0000-000045080000}"/>
    <cellStyle name="COPEL - DIGITAÇÃO TEXTO 5 2 6 2" xfId="3957" xr:uid="{00000000-0005-0000-0000-000046080000}"/>
    <cellStyle name="COPEL - DIGITAÇÃO TEXTO 5 2 6 3" xfId="7499" xr:uid="{00000000-0005-0000-0000-000047080000}"/>
    <cellStyle name="COPEL - DIGITAÇÃO TEXTO 5 2 6 4" xfId="8911" xr:uid="{00000000-0005-0000-0000-000048080000}"/>
    <cellStyle name="COPEL - DIGITAÇÃO TEXTO 5 2 7" xfId="5106" xr:uid="{00000000-0005-0000-0000-000049080000}"/>
    <cellStyle name="COPEL - DIGITAÇÃO TEXTO 5 2 8" xfId="4038" xr:uid="{00000000-0005-0000-0000-00004A080000}"/>
    <cellStyle name="COPEL - DIGITAÇÃO TEXTO 5 2 9" xfId="6787" xr:uid="{00000000-0005-0000-0000-00004B080000}"/>
    <cellStyle name="COPEL - DIGITAÇÃO TEXTO 5 3" xfId="4128" xr:uid="{00000000-0005-0000-0000-00004C080000}"/>
    <cellStyle name="COPEL - DIGITAÇÃO TEXTO_Cópia de SCONS" xfId="384" xr:uid="{00000000-0005-0000-0000-00004D080000}"/>
    <cellStyle name="COPEL - TEXTO" xfId="385" xr:uid="{00000000-0005-0000-0000-00004E080000}"/>
    <cellStyle name="COPEL_QDR_CAD" xfId="386" xr:uid="{00000000-0005-0000-0000-00004F080000}"/>
    <cellStyle name="Curren - Style2" xfId="302" xr:uid="{00000000-0005-0000-0000-000050080000}"/>
    <cellStyle name="Curren - Style2 2" xfId="387" xr:uid="{00000000-0005-0000-0000-000051080000}"/>
    <cellStyle name="Currency (0)" xfId="303" xr:uid="{00000000-0005-0000-0000-000052080000}"/>
    <cellStyle name="Currency (0) 2" xfId="491" xr:uid="{00000000-0005-0000-0000-000053080000}"/>
    <cellStyle name="Currency (2)" xfId="304" xr:uid="{00000000-0005-0000-0000-000054080000}"/>
    <cellStyle name="Currency (2) 2" xfId="492" xr:uid="{00000000-0005-0000-0000-000055080000}"/>
    <cellStyle name="Currency [0]_12matrix" xfId="305" xr:uid="{00000000-0005-0000-0000-000056080000}"/>
    <cellStyle name="Currency [00]" xfId="306" xr:uid="{00000000-0005-0000-0000-000057080000}"/>
    <cellStyle name="Currency [00] 2" xfId="493" xr:uid="{00000000-0005-0000-0000-000058080000}"/>
    <cellStyle name="Currency_12matrix" xfId="307" xr:uid="{00000000-0005-0000-0000-000059080000}"/>
    <cellStyle name="Currency0" xfId="308" xr:uid="{00000000-0005-0000-0000-00005A080000}"/>
    <cellStyle name="Currency0 2" xfId="494" xr:uid="{00000000-0005-0000-0000-00005B080000}"/>
    <cellStyle name="Data" xfId="495" xr:uid="{00000000-0005-0000-0000-00005C080000}"/>
    <cellStyle name="Date" xfId="388" xr:uid="{00000000-0005-0000-0000-00005D080000}"/>
    <cellStyle name="Date Short" xfId="496" xr:uid="{00000000-0005-0000-0000-00005E080000}"/>
    <cellStyle name="Date Short 2" xfId="497" xr:uid="{00000000-0005-0000-0000-00005F080000}"/>
    <cellStyle name="Date_Compra de Energia encaminhado ANEEL_18_05_05" xfId="498" xr:uid="{00000000-0005-0000-0000-000060080000}"/>
    <cellStyle name="Date-Time" xfId="499" xr:uid="{00000000-0005-0000-0000-000061080000}"/>
    <cellStyle name="Decimal 1" xfId="500" xr:uid="{00000000-0005-0000-0000-000062080000}"/>
    <cellStyle name="Decimal 2" xfId="501" xr:uid="{00000000-0005-0000-0000-000063080000}"/>
    <cellStyle name="Decimal 3" xfId="502" xr:uid="{00000000-0005-0000-0000-000064080000}"/>
    <cellStyle name="DELTA" xfId="503" xr:uid="{00000000-0005-0000-0000-000065080000}"/>
    <cellStyle name="DELTA 2" xfId="504" xr:uid="{00000000-0005-0000-0000-000066080000}"/>
    <cellStyle name="Enter Currency (0)" xfId="505" xr:uid="{00000000-0005-0000-0000-000067080000}"/>
    <cellStyle name="Enter Currency (0) 2" xfId="506" xr:uid="{00000000-0005-0000-0000-000068080000}"/>
    <cellStyle name="Enter Currency (2)" xfId="507" xr:uid="{00000000-0005-0000-0000-000069080000}"/>
    <cellStyle name="Enter Units (0)" xfId="508" xr:uid="{00000000-0005-0000-0000-00006A080000}"/>
    <cellStyle name="Enter Units (0) 2" xfId="509" xr:uid="{00000000-0005-0000-0000-00006B080000}"/>
    <cellStyle name="Enter Units (1)" xfId="510" xr:uid="{00000000-0005-0000-0000-00006C080000}"/>
    <cellStyle name="Enter Units (1) 2" xfId="511" xr:uid="{00000000-0005-0000-0000-00006D080000}"/>
    <cellStyle name="Enter Units (2)" xfId="512" xr:uid="{00000000-0005-0000-0000-00006E080000}"/>
    <cellStyle name="Estilo 1" xfId="309" xr:uid="{00000000-0005-0000-0000-00006F080000}"/>
    <cellStyle name="Estilo 1 2" xfId="433" xr:uid="{00000000-0005-0000-0000-000070080000}"/>
    <cellStyle name="Euro" xfId="310" xr:uid="{00000000-0005-0000-0000-000071080000}"/>
    <cellStyle name="Euro 1" xfId="390" xr:uid="{00000000-0005-0000-0000-000072080000}"/>
    <cellStyle name="Euro 10" xfId="391" xr:uid="{00000000-0005-0000-0000-000073080000}"/>
    <cellStyle name="Euro 11" xfId="392" xr:uid="{00000000-0005-0000-0000-000074080000}"/>
    <cellStyle name="Euro 12" xfId="513" xr:uid="{00000000-0005-0000-0000-000075080000}"/>
    <cellStyle name="Euro 12 2" xfId="514" xr:uid="{00000000-0005-0000-0000-000076080000}"/>
    <cellStyle name="Euro 13" xfId="389" xr:uid="{00000000-0005-0000-0000-000077080000}"/>
    <cellStyle name="Euro 14" xfId="863" xr:uid="{00000000-0005-0000-0000-000078080000}"/>
    <cellStyle name="Euro 2" xfId="393" xr:uid="{00000000-0005-0000-0000-000079080000}"/>
    <cellStyle name="Euro 3" xfId="394" xr:uid="{00000000-0005-0000-0000-00007A080000}"/>
    <cellStyle name="Euro 4" xfId="395" xr:uid="{00000000-0005-0000-0000-00007B080000}"/>
    <cellStyle name="Euro 5" xfId="396" xr:uid="{00000000-0005-0000-0000-00007C080000}"/>
    <cellStyle name="Euro 6" xfId="397" xr:uid="{00000000-0005-0000-0000-00007D080000}"/>
    <cellStyle name="Euro 7" xfId="398" xr:uid="{00000000-0005-0000-0000-00007E080000}"/>
    <cellStyle name="Euro 8" xfId="399" xr:uid="{00000000-0005-0000-0000-00007F080000}"/>
    <cellStyle name="Euro 9" xfId="400" xr:uid="{00000000-0005-0000-0000-000080080000}"/>
    <cellStyle name="Euro_AJUSTE ENCARGOS DA REDE GET - RES.1008 JUN10" xfId="515" xr:uid="{00000000-0005-0000-0000-000081080000}"/>
    <cellStyle name="Ex_MISTO" xfId="516" xr:uid="{00000000-0005-0000-0000-000082080000}"/>
    <cellStyle name="Excel_BuiltIn_Comma 1" xfId="401" xr:uid="{00000000-0005-0000-0000-000083080000}"/>
    <cellStyle name="FIELD" xfId="402" xr:uid="{00000000-0005-0000-0000-000084080000}"/>
    <cellStyle name="Fixed" xfId="403" xr:uid="{00000000-0005-0000-0000-000085080000}"/>
    <cellStyle name="Fixed 2" xfId="517" xr:uid="{00000000-0005-0000-0000-000086080000}"/>
    <cellStyle name="Fixed 2 2" xfId="518" xr:uid="{00000000-0005-0000-0000-000087080000}"/>
    <cellStyle name="Fixo" xfId="519" xr:uid="{00000000-0005-0000-0000-000088080000}"/>
    <cellStyle name="Followed Hyperlink" xfId="520" xr:uid="{00000000-0005-0000-0000-000089080000}"/>
    <cellStyle name="fundoamarelo" xfId="521" xr:uid="{00000000-0005-0000-0000-00008A080000}"/>
    <cellStyle name="fundoazul" xfId="522" xr:uid="{00000000-0005-0000-0000-00008B080000}"/>
    <cellStyle name="fundocinza" xfId="523" xr:uid="{00000000-0005-0000-0000-00008C080000}"/>
    <cellStyle name="fundodeentrada" xfId="524" xr:uid="{00000000-0005-0000-0000-00008D080000}"/>
    <cellStyle name="fundodeentrada 2" xfId="525" xr:uid="{00000000-0005-0000-0000-00008E080000}"/>
    <cellStyle name="fundodeentrada 2 2" xfId="686" xr:uid="{00000000-0005-0000-0000-00008F080000}"/>
    <cellStyle name="fundodeentrada 2 2 2" xfId="773" xr:uid="{00000000-0005-0000-0000-000090080000}"/>
    <cellStyle name="fundodeentrada 2 2 2 2" xfId="1126" xr:uid="{00000000-0005-0000-0000-000091080000}"/>
    <cellStyle name="fundodeentrada 2 2 2 2 2" xfId="1574" xr:uid="{00000000-0005-0000-0000-000092080000}"/>
    <cellStyle name="fundodeentrada 2 2 2 2 2 2" xfId="2734" xr:uid="{00000000-0005-0000-0000-000093080000}"/>
    <cellStyle name="fundodeentrada 2 2 2 2 2 2 2" xfId="3994" xr:uid="{00000000-0005-0000-0000-000094080000}"/>
    <cellStyle name="fundodeentrada 2 2 2 2 2 2 3" xfId="7039" xr:uid="{00000000-0005-0000-0000-000095080000}"/>
    <cellStyle name="fundodeentrada 2 2 2 2 2 2 4" xfId="8466" xr:uid="{00000000-0005-0000-0000-000096080000}"/>
    <cellStyle name="fundodeentrada 2 2 2 2 2 3" xfId="3271" xr:uid="{00000000-0005-0000-0000-000097080000}"/>
    <cellStyle name="fundodeentrada 2 2 2 2 2 3 2" xfId="3796" xr:uid="{00000000-0005-0000-0000-000098080000}"/>
    <cellStyle name="fundodeentrada 2 2 2 2 2 3 3" xfId="7492" xr:uid="{00000000-0005-0000-0000-000099080000}"/>
    <cellStyle name="fundodeentrada 2 2 2 2 2 3 4" xfId="8904" xr:uid="{00000000-0005-0000-0000-00009A080000}"/>
    <cellStyle name="fundodeentrada 2 2 2 2 2 4" xfId="5" xr:uid="{00000000-0005-0000-0000-00009B080000}"/>
    <cellStyle name="fundodeentrada 2 2 2 2 2 4 2" xfId="3449" xr:uid="{00000000-0005-0000-0000-00009C080000}"/>
    <cellStyle name="fundodeentrada 2 2 2 2 2 4 3" xfId="3671" xr:uid="{00000000-0005-0000-0000-00009D080000}"/>
    <cellStyle name="fundodeentrada 2 2 2 2 2 4 4" xfId="7670" xr:uid="{00000000-0005-0000-0000-00009E080000}"/>
    <cellStyle name="fundodeentrada 2 2 2 2 2 4 5" xfId="9082" xr:uid="{00000000-0005-0000-0000-00009F080000}"/>
    <cellStyle name="fundodeentrada 2 2 2 2 2 5" xfId="3611" xr:uid="{00000000-0005-0000-0000-0000A0080000}"/>
    <cellStyle name="fundodeentrada 2 2 2 2 2 5 2" xfId="6349" xr:uid="{00000000-0005-0000-0000-0000A1080000}"/>
    <cellStyle name="fundodeentrada 2 2 2 2 2 5 3" xfId="7832" xr:uid="{00000000-0005-0000-0000-0000A2080000}"/>
    <cellStyle name="fundodeentrada 2 2 2 2 2 5 4" xfId="9244" xr:uid="{00000000-0005-0000-0000-0000A3080000}"/>
    <cellStyle name="fundodeentrada 2 2 2 2 2 6" xfId="5447" xr:uid="{00000000-0005-0000-0000-0000A4080000}"/>
    <cellStyle name="fundodeentrada 2 2 2 2 2 7" xfId="5939" xr:uid="{00000000-0005-0000-0000-0000A5080000}"/>
    <cellStyle name="fundodeentrada 2 2 2 2 2 8" xfId="6150" xr:uid="{00000000-0005-0000-0000-0000A6080000}"/>
    <cellStyle name="fundodeentrada 2 2 2 2 3" xfId="2286" xr:uid="{00000000-0005-0000-0000-0000A7080000}"/>
    <cellStyle name="fundodeentrada 2 2 2 2 3 2" xfId="5698" xr:uid="{00000000-0005-0000-0000-0000A8080000}"/>
    <cellStyle name="fundodeentrada 2 2 2 2 3 3" xfId="6780" xr:uid="{00000000-0005-0000-0000-0000A9080000}"/>
    <cellStyle name="fundodeentrada 2 2 2 2 3 4" xfId="8243" xr:uid="{00000000-0005-0000-0000-0000AA080000}"/>
    <cellStyle name="fundodeentrada 2 2 2 2 4" xfId="3011" xr:uid="{00000000-0005-0000-0000-0000AB080000}"/>
    <cellStyle name="fundodeentrada 2 2 2 2 4 2" xfId="5829" xr:uid="{00000000-0005-0000-0000-0000AC080000}"/>
    <cellStyle name="fundodeentrada 2 2 2 2 4 3" xfId="7232" xr:uid="{00000000-0005-0000-0000-0000AD080000}"/>
    <cellStyle name="fundodeentrada 2 2 2 2 4 4" xfId="8644" xr:uid="{00000000-0005-0000-0000-0000AE080000}"/>
    <cellStyle name="fundodeentrada 2 2 2 2 5" xfId="1705" xr:uid="{00000000-0005-0000-0000-0000AF080000}"/>
    <cellStyle name="fundodeentrada 2 2 2 2 5 2" xfId="4599" xr:uid="{00000000-0005-0000-0000-0000B0080000}"/>
    <cellStyle name="fundodeentrada 2 2 2 2 5 3" xfId="4081" xr:uid="{00000000-0005-0000-0000-0000B1080000}"/>
    <cellStyle name="fundodeentrada 2 2 2 2 5 4" xfId="5422" xr:uid="{00000000-0005-0000-0000-0000B2080000}"/>
    <cellStyle name="fundodeentrada 2 2 2 2 6" xfId="1744" xr:uid="{00000000-0005-0000-0000-0000B3080000}"/>
    <cellStyle name="fundodeentrada 2 2 2 2 6 2" xfId="5383" xr:uid="{00000000-0005-0000-0000-0000B4080000}"/>
    <cellStyle name="fundodeentrada 2 2 2 2 6 3" xfId="4753" xr:uid="{00000000-0005-0000-0000-0000B5080000}"/>
    <cellStyle name="fundodeentrada 2 2 2 2 6 4" xfId="5784" xr:uid="{00000000-0005-0000-0000-0000B6080000}"/>
    <cellStyle name="fundodeentrada 2 2 2 2 7" xfId="5544" xr:uid="{00000000-0005-0000-0000-0000B7080000}"/>
    <cellStyle name="fundodeentrada 2 2 2 2 8" xfId="5346" xr:uid="{00000000-0005-0000-0000-0000B8080000}"/>
    <cellStyle name="fundodeentrada 2 2 2 2 9" xfId="6618" xr:uid="{00000000-0005-0000-0000-0000B9080000}"/>
    <cellStyle name="fundodeentrada 2 2 3" xfId="732" xr:uid="{00000000-0005-0000-0000-0000BA080000}"/>
    <cellStyle name="fundodeentrada 2 2 3 2" xfId="1085" xr:uid="{00000000-0005-0000-0000-0000BB080000}"/>
    <cellStyle name="fundodeentrada 2 2 3 2 2" xfId="1533" xr:uid="{00000000-0005-0000-0000-0000BC080000}"/>
    <cellStyle name="fundodeentrada 2 2 3 2 2 2" xfId="2693" xr:uid="{00000000-0005-0000-0000-0000BD080000}"/>
    <cellStyle name="fundodeentrada 2 2 3 2 2 2 2" xfId="4016" xr:uid="{00000000-0005-0000-0000-0000BE080000}"/>
    <cellStyle name="fundodeentrada 2 2 3 2 2 2 3" xfId="6998" xr:uid="{00000000-0005-0000-0000-0000BF080000}"/>
    <cellStyle name="fundodeentrada 2 2 3 2 2 2 4" xfId="8425" xr:uid="{00000000-0005-0000-0000-0000C0080000}"/>
    <cellStyle name="fundodeentrada 2 2 3 2 2 3" xfId="3230" xr:uid="{00000000-0005-0000-0000-0000C1080000}"/>
    <cellStyle name="fundodeentrada 2 2 3 2 2 3 2" xfId="3967" xr:uid="{00000000-0005-0000-0000-0000C2080000}"/>
    <cellStyle name="fundodeentrada 2 2 3 2 2 3 3" xfId="7451" xr:uid="{00000000-0005-0000-0000-0000C3080000}"/>
    <cellStyle name="fundodeentrada 2 2 3 2 2 3 4" xfId="8863" xr:uid="{00000000-0005-0000-0000-0000C4080000}"/>
    <cellStyle name="fundodeentrada 2 2 3 2 2 4" xfId="3408" xr:uid="{00000000-0005-0000-0000-0000C5080000}"/>
    <cellStyle name="fundodeentrada 2 2 3 2 2 4 2" xfId="4234" xr:uid="{00000000-0005-0000-0000-0000C6080000}"/>
    <cellStyle name="fundodeentrada 2 2 3 2 2 4 3" xfId="7629" xr:uid="{00000000-0005-0000-0000-0000C7080000}"/>
    <cellStyle name="fundodeentrada 2 2 3 2 2 4 4" xfId="9041" xr:uid="{00000000-0005-0000-0000-0000C8080000}"/>
    <cellStyle name="fundodeentrada 2 2 3 2 2 5" xfId="3570" xr:uid="{00000000-0005-0000-0000-0000C9080000}"/>
    <cellStyle name="fundodeentrada 2 2 3 2 2 5 2" xfId="6308" xr:uid="{00000000-0005-0000-0000-0000CA080000}"/>
    <cellStyle name="fundodeentrada 2 2 3 2 2 5 3" xfId="7791" xr:uid="{00000000-0005-0000-0000-0000CB080000}"/>
    <cellStyle name="fundodeentrada 2 2 3 2 2 5 4" xfId="9203" xr:uid="{00000000-0005-0000-0000-0000CC080000}"/>
    <cellStyle name="fundodeentrada 2 2 3 2 2 6" xfId="5521" xr:uid="{00000000-0005-0000-0000-0000CD080000}"/>
    <cellStyle name="fundodeentrada 2 2 3 2 2 7" xfId="5276" xr:uid="{00000000-0005-0000-0000-0000CE080000}"/>
    <cellStyle name="fundodeentrada 2 2 3 2 2 8" xfId="6033" xr:uid="{00000000-0005-0000-0000-0000CF080000}"/>
    <cellStyle name="fundodeentrada 2 2 3 2 3" xfId="2245" xr:uid="{00000000-0005-0000-0000-0000D0080000}"/>
    <cellStyle name="fundodeentrada 2 2 3 2 3 2" xfId="4661" xr:uid="{00000000-0005-0000-0000-0000D1080000}"/>
    <cellStyle name="fundodeentrada 2 2 3 2 3 3" xfId="6739" xr:uid="{00000000-0005-0000-0000-0000D2080000}"/>
    <cellStyle name="fundodeentrada 2 2 3 2 3 4" xfId="8202" xr:uid="{00000000-0005-0000-0000-0000D3080000}"/>
    <cellStyle name="fundodeentrada 2 2 3 2 4" xfId="2970" xr:uid="{00000000-0005-0000-0000-0000D4080000}"/>
    <cellStyle name="fundodeentrada 2 2 3 2 4 2" xfId="5109" xr:uid="{00000000-0005-0000-0000-0000D5080000}"/>
    <cellStyle name="fundodeentrada 2 2 3 2 4 3" xfId="7191" xr:uid="{00000000-0005-0000-0000-0000D6080000}"/>
    <cellStyle name="fundodeentrada 2 2 3 2 4 4" xfId="8603" xr:uid="{00000000-0005-0000-0000-0000D7080000}"/>
    <cellStyle name="fundodeentrada 2 2 3 2 5" xfId="1905" xr:uid="{00000000-0005-0000-0000-0000D8080000}"/>
    <cellStyle name="fundodeentrada 2 2 3 2 5 2" xfId="5367" xr:uid="{00000000-0005-0000-0000-0000D9080000}"/>
    <cellStyle name="fundodeentrada 2 2 3 2 5 3" xfId="6500" xr:uid="{00000000-0005-0000-0000-0000DA080000}"/>
    <cellStyle name="fundodeentrada 2 2 3 2 5 4" xfId="7983" xr:uid="{00000000-0005-0000-0000-0000DB080000}"/>
    <cellStyle name="fundodeentrada 2 2 3 2 6" xfId="1740" xr:uid="{00000000-0005-0000-0000-0000DC080000}"/>
    <cellStyle name="fundodeentrada 2 2 3 2 6 2" xfId="4489" xr:uid="{00000000-0005-0000-0000-0000DD080000}"/>
    <cellStyle name="fundodeentrada 2 2 3 2 6 3" xfId="4971" xr:uid="{00000000-0005-0000-0000-0000DE080000}"/>
    <cellStyle name="fundodeentrada 2 2 3 2 6 4" xfId="5957" xr:uid="{00000000-0005-0000-0000-0000DF080000}"/>
    <cellStyle name="fundodeentrada 2 2 3 2 7" xfId="5418" xr:uid="{00000000-0005-0000-0000-0000E0080000}"/>
    <cellStyle name="fundodeentrada 2 2 3 2 8" xfId="5472" xr:uid="{00000000-0005-0000-0000-0000E1080000}"/>
    <cellStyle name="fundodeentrada 2 2 3 2 9" xfId="6630" xr:uid="{00000000-0005-0000-0000-0000E2080000}"/>
    <cellStyle name="fundodeentrada 2 2 4" xfId="1044" xr:uid="{00000000-0005-0000-0000-0000E3080000}"/>
    <cellStyle name="fundodeentrada 2 2 4 2" xfId="1492" xr:uid="{00000000-0005-0000-0000-0000E4080000}"/>
    <cellStyle name="fundodeentrada 2 2 4 2 2" xfId="2652" xr:uid="{00000000-0005-0000-0000-0000E5080000}"/>
    <cellStyle name="fundodeentrada 2 2 4 2 2 2" xfId="4791" xr:uid="{00000000-0005-0000-0000-0000E6080000}"/>
    <cellStyle name="fundodeentrada 2 2 4 2 2 3" xfId="6957" xr:uid="{00000000-0005-0000-0000-0000E7080000}"/>
    <cellStyle name="fundodeentrada 2 2 4 2 2 4" xfId="8384" xr:uid="{00000000-0005-0000-0000-0000E8080000}"/>
    <cellStyle name="fundodeentrada 2 2 4 2 3" xfId="3189" xr:uid="{00000000-0005-0000-0000-0000E9080000}"/>
    <cellStyle name="fundodeentrada 2 2 4 2 3 2" xfId="5847" xr:uid="{00000000-0005-0000-0000-0000EA080000}"/>
    <cellStyle name="fundodeentrada 2 2 4 2 3 3" xfId="7410" xr:uid="{00000000-0005-0000-0000-0000EB080000}"/>
    <cellStyle name="fundodeentrada 2 2 4 2 3 4" xfId="8822" xr:uid="{00000000-0005-0000-0000-0000EC080000}"/>
    <cellStyle name="fundodeentrada 2 2 4 2 4" xfId="3367" xr:uid="{00000000-0005-0000-0000-0000ED080000}"/>
    <cellStyle name="fundodeentrada 2 2 4 2 4 2" xfId="4247" xr:uid="{00000000-0005-0000-0000-0000EE080000}"/>
    <cellStyle name="fundodeentrada 2 2 4 2 4 3" xfId="7588" xr:uid="{00000000-0005-0000-0000-0000EF080000}"/>
    <cellStyle name="fundodeentrada 2 2 4 2 4 4" xfId="9000" xr:uid="{00000000-0005-0000-0000-0000F0080000}"/>
    <cellStyle name="fundodeentrada 2 2 4 2 5" xfId="3529" xr:uid="{00000000-0005-0000-0000-0000F1080000}"/>
    <cellStyle name="fundodeentrada 2 2 4 2 5 2" xfId="3616" xr:uid="{00000000-0005-0000-0000-0000F2080000}"/>
    <cellStyle name="fundodeentrada 2 2 4 2 5 3" xfId="7750" xr:uid="{00000000-0005-0000-0000-0000F3080000}"/>
    <cellStyle name="fundodeentrada 2 2 4 2 5 4" xfId="9162" xr:uid="{00000000-0005-0000-0000-0000F4080000}"/>
    <cellStyle name="fundodeentrada 2 2 4 2 6" xfId="4158" xr:uid="{00000000-0005-0000-0000-0000F5080000}"/>
    <cellStyle name="fundodeentrada 2 2 4 2 7" xfId="5896" xr:uid="{00000000-0005-0000-0000-0000F6080000}"/>
    <cellStyle name="fundodeentrada 2 2 4 2 8" xfId="4314" xr:uid="{00000000-0005-0000-0000-0000F7080000}"/>
    <cellStyle name="fundodeentrada 2 2 4 3" xfId="2204" xr:uid="{00000000-0005-0000-0000-0000F8080000}"/>
    <cellStyle name="fundodeentrada 2 2 4 3 2" xfId="5138" xr:uid="{00000000-0005-0000-0000-0000F9080000}"/>
    <cellStyle name="fundodeentrada 2 2 4 3 3" xfId="6698" xr:uid="{00000000-0005-0000-0000-0000FA080000}"/>
    <cellStyle name="fundodeentrada 2 2 4 3 4" xfId="8161" xr:uid="{00000000-0005-0000-0000-0000FB080000}"/>
    <cellStyle name="fundodeentrada 2 2 4 4" xfId="2929" xr:uid="{00000000-0005-0000-0000-0000FC080000}"/>
    <cellStyle name="fundodeentrada 2 2 4 4 2" xfId="5822" xr:uid="{00000000-0005-0000-0000-0000FD080000}"/>
    <cellStyle name="fundodeentrada 2 2 4 4 3" xfId="7150" xr:uid="{00000000-0005-0000-0000-0000FE080000}"/>
    <cellStyle name="fundodeentrada 2 2 4 4 4" xfId="8562" xr:uid="{00000000-0005-0000-0000-0000FF080000}"/>
    <cellStyle name="fundodeentrada 2 2 4 5" xfId="1678" xr:uid="{00000000-0005-0000-0000-000000090000}"/>
    <cellStyle name="fundodeentrada 2 2 4 5 2" xfId="5175" xr:uid="{00000000-0005-0000-0000-000001090000}"/>
    <cellStyle name="fundodeentrada 2 2 4 5 3" xfId="4073" xr:uid="{00000000-0005-0000-0000-000002090000}"/>
    <cellStyle name="fundodeentrada 2 2 4 5 4" xfId="6192" xr:uid="{00000000-0005-0000-0000-000003090000}"/>
    <cellStyle name="fundodeentrada 2 2 4 6" xfId="1836" xr:uid="{00000000-0005-0000-0000-000004090000}"/>
    <cellStyle name="fundodeentrada 2 2 4 6 2" xfId="4406" xr:uid="{00000000-0005-0000-0000-000005090000}"/>
    <cellStyle name="fundodeentrada 2 2 4 6 3" xfId="6431" xr:uid="{00000000-0005-0000-0000-000006090000}"/>
    <cellStyle name="fundodeentrada 2 2 4 6 4" xfId="7914" xr:uid="{00000000-0005-0000-0000-000007090000}"/>
    <cellStyle name="fundodeentrada 2 2 4 7" xfId="4149" xr:uid="{00000000-0005-0000-0000-000008090000}"/>
    <cellStyle name="fundodeentrada 2 2 4 8" xfId="4514" xr:uid="{00000000-0005-0000-0000-000009090000}"/>
    <cellStyle name="fundodeentrada 2 2 4 9" xfId="5940" xr:uid="{00000000-0005-0000-0000-00000A090000}"/>
    <cellStyle name="fundodeentrada 2 3" xfId="747" xr:uid="{00000000-0005-0000-0000-00000B090000}"/>
    <cellStyle name="fundodeentrada 2 3 2" xfId="1100" xr:uid="{00000000-0005-0000-0000-00000C090000}"/>
    <cellStyle name="fundodeentrada 2 3 2 2" xfId="1548" xr:uid="{00000000-0005-0000-0000-00000D090000}"/>
    <cellStyle name="fundodeentrada 2 3 2 2 2" xfId="2708" xr:uid="{00000000-0005-0000-0000-00000E090000}"/>
    <cellStyle name="fundodeentrada 2 3 2 2 2 2" xfId="3913" xr:uid="{00000000-0005-0000-0000-00000F090000}"/>
    <cellStyle name="fundodeentrada 2 3 2 2 2 3" xfId="7013" xr:uid="{00000000-0005-0000-0000-000010090000}"/>
    <cellStyle name="fundodeentrada 2 3 2 2 2 4" xfId="8440" xr:uid="{00000000-0005-0000-0000-000011090000}"/>
    <cellStyle name="fundodeentrada 2 3 2 2 3" xfId="3245" xr:uid="{00000000-0005-0000-0000-000012090000}"/>
    <cellStyle name="fundodeentrada 2 3 2 2 3 2" xfId="3893" xr:uid="{00000000-0005-0000-0000-000013090000}"/>
    <cellStyle name="fundodeentrada 2 3 2 2 3 3" xfId="7466" xr:uid="{00000000-0005-0000-0000-000014090000}"/>
    <cellStyle name="fundodeentrada 2 3 2 2 3 4" xfId="8878" xr:uid="{00000000-0005-0000-0000-000015090000}"/>
    <cellStyle name="fundodeentrada 2 3 2 2 4" xfId="3423" xr:uid="{00000000-0005-0000-0000-000016090000}"/>
    <cellStyle name="fundodeentrada 2 3 2 2 4 2" xfId="3690" xr:uid="{00000000-0005-0000-0000-000017090000}"/>
    <cellStyle name="fundodeentrada 2 3 2 2 4 3" xfId="7644" xr:uid="{00000000-0005-0000-0000-000018090000}"/>
    <cellStyle name="fundodeentrada 2 3 2 2 4 4" xfId="9056" xr:uid="{00000000-0005-0000-0000-000019090000}"/>
    <cellStyle name="fundodeentrada 2 3 2 2 5" xfId="3585" xr:uid="{00000000-0005-0000-0000-00001A090000}"/>
    <cellStyle name="fundodeentrada 2 3 2 2 5 2" xfId="6323" xr:uid="{00000000-0005-0000-0000-00001B090000}"/>
    <cellStyle name="fundodeentrada 2 3 2 2 5 3" xfId="7806" xr:uid="{00000000-0005-0000-0000-00001C090000}"/>
    <cellStyle name="fundodeentrada 2 3 2 2 5 4" xfId="9218" xr:uid="{00000000-0005-0000-0000-00001D090000}"/>
    <cellStyle name="fundodeentrada 2 3 2 2 6" xfId="5178" xr:uid="{00000000-0005-0000-0000-00001E090000}"/>
    <cellStyle name="fundodeentrada 2 3 2 2 7" xfId="5234" xr:uid="{00000000-0005-0000-0000-00001F090000}"/>
    <cellStyle name="fundodeentrada 2 3 2 2 8" xfId="4961" xr:uid="{00000000-0005-0000-0000-000020090000}"/>
    <cellStyle name="fundodeentrada 2 3 2 3" xfId="2260" xr:uid="{00000000-0005-0000-0000-000021090000}"/>
    <cellStyle name="fundodeentrada 2 3 2 3 2" xfId="4681" xr:uid="{00000000-0005-0000-0000-000022090000}"/>
    <cellStyle name="fundodeentrada 2 3 2 3 3" xfId="6754" xr:uid="{00000000-0005-0000-0000-000023090000}"/>
    <cellStyle name="fundodeentrada 2 3 2 3 4" xfId="8217" xr:uid="{00000000-0005-0000-0000-000024090000}"/>
    <cellStyle name="fundodeentrada 2 3 2 4" xfId="2985" xr:uid="{00000000-0005-0000-0000-000025090000}"/>
    <cellStyle name="fundodeentrada 2 3 2 4 2" xfId="5995" xr:uid="{00000000-0005-0000-0000-000026090000}"/>
    <cellStyle name="fundodeentrada 2 3 2 4 3" xfId="7206" xr:uid="{00000000-0005-0000-0000-000027090000}"/>
    <cellStyle name="fundodeentrada 2 3 2 4 4" xfId="8618" xr:uid="{00000000-0005-0000-0000-000028090000}"/>
    <cellStyle name="fundodeentrada 2 3 2 5" xfId="1916" xr:uid="{00000000-0005-0000-0000-000029090000}"/>
    <cellStyle name="fundodeentrada 2 3 2 5 2" xfId="4495" xr:uid="{00000000-0005-0000-0000-00002A090000}"/>
    <cellStyle name="fundodeentrada 2 3 2 5 3" xfId="6511" xr:uid="{00000000-0005-0000-0000-00002B090000}"/>
    <cellStyle name="fundodeentrada 2 3 2 5 4" xfId="7994" xr:uid="{00000000-0005-0000-0000-00002C090000}"/>
    <cellStyle name="fundodeentrada 2 3 2 6" xfId="1732" xr:uid="{00000000-0005-0000-0000-00002D090000}"/>
    <cellStyle name="fundodeentrada 2 3 2 6 2" xfId="4341" xr:uid="{00000000-0005-0000-0000-00002E090000}"/>
    <cellStyle name="fundodeentrada 2 3 2 6 3" xfId="6206" xr:uid="{00000000-0005-0000-0000-00002F090000}"/>
    <cellStyle name="fundodeentrada 2 3 2 6 4" xfId="5875" xr:uid="{00000000-0005-0000-0000-000030090000}"/>
    <cellStyle name="fundodeentrada 2 3 2 7" xfId="5887" xr:uid="{00000000-0005-0000-0000-000031090000}"/>
    <cellStyle name="fundodeentrada 2 3 2 8" xfId="6108" xr:uid="{00000000-0005-0000-0000-000032090000}"/>
    <cellStyle name="fundodeentrada 2 3 2 9" xfId="5838" xr:uid="{00000000-0005-0000-0000-000033090000}"/>
    <cellStyle name="fundodeentrada 2 4" xfId="706" xr:uid="{00000000-0005-0000-0000-000034090000}"/>
    <cellStyle name="fundodeentrada 2 4 2" xfId="1060" xr:uid="{00000000-0005-0000-0000-000035090000}"/>
    <cellStyle name="fundodeentrada 2 4 2 2" xfId="1508" xr:uid="{00000000-0005-0000-0000-000036090000}"/>
    <cellStyle name="fundodeentrada 2 4 2 2 2" xfId="2668" xr:uid="{00000000-0005-0000-0000-000037090000}"/>
    <cellStyle name="fundodeentrada 2 4 2 2 2 2" xfId="5300" xr:uid="{00000000-0005-0000-0000-000038090000}"/>
    <cellStyle name="fundodeentrada 2 4 2 2 2 3" xfId="6973" xr:uid="{00000000-0005-0000-0000-000039090000}"/>
    <cellStyle name="fundodeentrada 2 4 2 2 2 4" xfId="8400" xr:uid="{00000000-0005-0000-0000-00003A090000}"/>
    <cellStyle name="fundodeentrada 2 4 2 2 3" xfId="3205" xr:uid="{00000000-0005-0000-0000-00003B090000}"/>
    <cellStyle name="fundodeentrada 2 4 2 2 3 2" xfId="3975" xr:uid="{00000000-0005-0000-0000-00003C090000}"/>
    <cellStyle name="fundodeentrada 2 4 2 2 3 3" xfId="7426" xr:uid="{00000000-0005-0000-0000-00003D090000}"/>
    <cellStyle name="fundodeentrada 2 4 2 2 3 4" xfId="8838" xr:uid="{00000000-0005-0000-0000-00003E090000}"/>
    <cellStyle name="fundodeentrada 2 4 2 2 4" xfId="3383" xr:uid="{00000000-0005-0000-0000-00003F090000}"/>
    <cellStyle name="fundodeentrada 2 4 2 2 4 2" xfId="4242" xr:uid="{00000000-0005-0000-0000-000040090000}"/>
    <cellStyle name="fundodeentrada 2 4 2 2 4 3" xfId="7604" xr:uid="{00000000-0005-0000-0000-000041090000}"/>
    <cellStyle name="fundodeentrada 2 4 2 2 4 4" xfId="9016" xr:uid="{00000000-0005-0000-0000-000042090000}"/>
    <cellStyle name="fundodeentrada 2 4 2 2 5" xfId="3545" xr:uid="{00000000-0005-0000-0000-000043090000}"/>
    <cellStyle name="fundodeentrada 2 4 2 2 5 2" xfId="4195" xr:uid="{00000000-0005-0000-0000-000044090000}"/>
    <cellStyle name="fundodeentrada 2 4 2 2 5 3" xfId="7766" xr:uid="{00000000-0005-0000-0000-000045090000}"/>
    <cellStyle name="fundodeentrada 2 4 2 2 5 4" xfId="9178" xr:uid="{00000000-0005-0000-0000-000046090000}"/>
    <cellStyle name="fundodeentrada 2 4 2 2 6" xfId="4046" xr:uid="{00000000-0005-0000-0000-000047090000}"/>
    <cellStyle name="fundodeentrada 2 4 2 2 7" xfId="5026" xr:uid="{00000000-0005-0000-0000-000048090000}"/>
    <cellStyle name="fundodeentrada 2 4 2 2 8" xfId="5722" xr:uid="{00000000-0005-0000-0000-000049090000}"/>
    <cellStyle name="fundodeentrada 2 4 2 3" xfId="2220" xr:uid="{00000000-0005-0000-0000-00004A090000}"/>
    <cellStyle name="fundodeentrada 2 4 2 3 2" xfId="5490" xr:uid="{00000000-0005-0000-0000-00004B090000}"/>
    <cellStyle name="fundodeentrada 2 4 2 3 3" xfId="6714" xr:uid="{00000000-0005-0000-0000-00004C090000}"/>
    <cellStyle name="fundodeentrada 2 4 2 3 4" xfId="8177" xr:uid="{00000000-0005-0000-0000-00004D090000}"/>
    <cellStyle name="fundodeentrada 2 4 2 4" xfId="2945" xr:uid="{00000000-0005-0000-0000-00004E090000}"/>
    <cellStyle name="fundodeentrada 2 4 2 4 2" xfId="4801" xr:uid="{00000000-0005-0000-0000-00004F090000}"/>
    <cellStyle name="fundodeentrada 2 4 2 4 3" xfId="7166" xr:uid="{00000000-0005-0000-0000-000050090000}"/>
    <cellStyle name="fundodeentrada 2 4 2 4 4" xfId="8578" xr:uid="{00000000-0005-0000-0000-000051090000}"/>
    <cellStyle name="fundodeentrada 2 4 2 5" xfId="1681" xr:uid="{00000000-0005-0000-0000-000052090000}"/>
    <cellStyle name="fundodeentrada 2 4 2 5 2" xfId="5377" xr:uid="{00000000-0005-0000-0000-000053090000}"/>
    <cellStyle name="fundodeentrada 2 4 2 5 3" xfId="4715" xr:uid="{00000000-0005-0000-0000-000054090000}"/>
    <cellStyle name="fundodeentrada 2 4 2 5 4" xfId="5941" xr:uid="{00000000-0005-0000-0000-000055090000}"/>
    <cellStyle name="fundodeentrada 2 4 2 6" xfId="1749" xr:uid="{00000000-0005-0000-0000-000056090000}"/>
    <cellStyle name="fundodeentrada 2 4 2 6 2" xfId="5158" xr:uid="{00000000-0005-0000-0000-000057090000}"/>
    <cellStyle name="fundodeentrada 2 4 2 6 3" xfId="5436" xr:uid="{00000000-0005-0000-0000-000058090000}"/>
    <cellStyle name="fundodeentrada 2 4 2 6 4" xfId="5239" xr:uid="{00000000-0005-0000-0000-000059090000}"/>
    <cellStyle name="fundodeentrada 2 4 2 7" xfId="4182" xr:uid="{00000000-0005-0000-0000-00005A090000}"/>
    <cellStyle name="fundodeentrada 2 4 2 8" xfId="5932" xr:uid="{00000000-0005-0000-0000-00005B090000}"/>
    <cellStyle name="fundodeentrada 2 4 2 9" xfId="4427" xr:uid="{00000000-0005-0000-0000-00005C090000}"/>
    <cellStyle name="fundodeentrada 2 5" xfId="1018" xr:uid="{00000000-0005-0000-0000-00005D090000}"/>
    <cellStyle name="fundodeentrada 2 5 2" xfId="1466" xr:uid="{00000000-0005-0000-0000-00005E090000}"/>
    <cellStyle name="fundodeentrada 2 5 2 2" xfId="2626" xr:uid="{00000000-0005-0000-0000-00005F090000}"/>
    <cellStyle name="fundodeentrada 2 5 2 2 2" xfId="5247" xr:uid="{00000000-0005-0000-0000-000060090000}"/>
    <cellStyle name="fundodeentrada 2 5 2 2 3" xfId="6938" xr:uid="{00000000-0005-0000-0000-000061090000}"/>
    <cellStyle name="fundodeentrada 2 5 2 2 4" xfId="8367" xr:uid="{00000000-0005-0000-0000-000062090000}"/>
    <cellStyle name="fundodeentrada 2 5 2 3" xfId="3169" xr:uid="{00000000-0005-0000-0000-000063090000}"/>
    <cellStyle name="fundodeentrada 2 5 2 3 2" xfId="5790" xr:uid="{00000000-0005-0000-0000-000064090000}"/>
    <cellStyle name="fundodeentrada 2 5 2 3 3" xfId="7390" xr:uid="{00000000-0005-0000-0000-000065090000}"/>
    <cellStyle name="fundodeentrada 2 5 2 3 4" xfId="8802" xr:uid="{00000000-0005-0000-0000-000066090000}"/>
    <cellStyle name="fundodeentrada 2 5 2 4" xfId="3350" xr:uid="{00000000-0005-0000-0000-000067090000}"/>
    <cellStyle name="fundodeentrada 2 5 2 4 2" xfId="3739" xr:uid="{00000000-0005-0000-0000-000068090000}"/>
    <cellStyle name="fundodeentrada 2 5 2 4 3" xfId="7571" xr:uid="{00000000-0005-0000-0000-000069090000}"/>
    <cellStyle name="fundodeentrada 2 5 2 4 4" xfId="8983" xr:uid="{00000000-0005-0000-0000-00006A090000}"/>
    <cellStyle name="fundodeentrada 2 5 2 5" xfId="3512" xr:uid="{00000000-0005-0000-0000-00006B090000}"/>
    <cellStyle name="fundodeentrada 2 5 2 5 2" xfId="3627" xr:uid="{00000000-0005-0000-0000-00006C090000}"/>
    <cellStyle name="fundodeentrada 2 5 2 5 3" xfId="7733" xr:uid="{00000000-0005-0000-0000-00006D090000}"/>
    <cellStyle name="fundodeentrada 2 5 2 5 4" xfId="9145" xr:uid="{00000000-0005-0000-0000-00006E090000}"/>
    <cellStyle name="fundodeentrada 2 5 2 6" xfId="6154" xr:uid="{00000000-0005-0000-0000-00006F090000}"/>
    <cellStyle name="fundodeentrada 2 5 2 7" xfId="4999" xr:uid="{00000000-0005-0000-0000-000070090000}"/>
    <cellStyle name="fundodeentrada 2 5 2 8" xfId="5235" xr:uid="{00000000-0005-0000-0000-000071090000}"/>
    <cellStyle name="fundodeentrada 2 5 3" xfId="2178" xr:uid="{00000000-0005-0000-0000-000072090000}"/>
    <cellStyle name="fundodeentrada 2 5 3 2" xfId="4732" xr:uid="{00000000-0005-0000-0000-000073090000}"/>
    <cellStyle name="fundodeentrada 2 5 3 3" xfId="6679" xr:uid="{00000000-0005-0000-0000-000074090000}"/>
    <cellStyle name="fundodeentrada 2 5 3 4" xfId="8144" xr:uid="{00000000-0005-0000-0000-000075090000}"/>
    <cellStyle name="fundodeentrada 2 5 4" xfId="2909" xr:uid="{00000000-0005-0000-0000-000076090000}"/>
    <cellStyle name="fundodeentrada 2 5 4 2" xfId="5835" xr:uid="{00000000-0005-0000-0000-000077090000}"/>
    <cellStyle name="fundodeentrada 2 5 4 3" xfId="7130" xr:uid="{00000000-0005-0000-0000-000078090000}"/>
    <cellStyle name="fundodeentrada 2 5 4 4" xfId="8542" xr:uid="{00000000-0005-0000-0000-000079090000}"/>
    <cellStyle name="fundodeentrada 2 5 5" xfId="1964" xr:uid="{00000000-0005-0000-0000-00007A090000}"/>
    <cellStyle name="fundodeentrada 2 5 5 2" xfId="4405" xr:uid="{00000000-0005-0000-0000-00007B090000}"/>
    <cellStyle name="fundodeentrada 2 5 5 3" xfId="6552" xr:uid="{00000000-0005-0000-0000-00007C090000}"/>
    <cellStyle name="fundodeentrada 2 5 5 4" xfId="8033" xr:uid="{00000000-0005-0000-0000-00007D090000}"/>
    <cellStyle name="fundodeentrada 2 5 6" xfId="2848" xr:uid="{00000000-0005-0000-0000-00007E090000}"/>
    <cellStyle name="fundodeentrada 2 5 6 2" xfId="6222" xr:uid="{00000000-0005-0000-0000-00007F090000}"/>
    <cellStyle name="fundodeentrada 2 5 6 3" xfId="7069" xr:uid="{00000000-0005-0000-0000-000080090000}"/>
    <cellStyle name="fundodeentrada 2 5 6 4" xfId="8481" xr:uid="{00000000-0005-0000-0000-000081090000}"/>
    <cellStyle name="fundodeentrada 2 5 7" xfId="4604" xr:uid="{00000000-0005-0000-0000-000082090000}"/>
    <cellStyle name="fundodeentrada 2 5 8" xfId="5856" xr:uid="{00000000-0005-0000-0000-000083090000}"/>
    <cellStyle name="fundodeentrada 2 5 9" xfId="6153" xr:uid="{00000000-0005-0000-0000-000084090000}"/>
    <cellStyle name="fundodeentrada 3" xfId="685" xr:uid="{00000000-0005-0000-0000-000085090000}"/>
    <cellStyle name="fundodeentrada 3 2" xfId="772" xr:uid="{00000000-0005-0000-0000-000086090000}"/>
    <cellStyle name="fundodeentrada 3 2 2" xfId="1125" xr:uid="{00000000-0005-0000-0000-000087090000}"/>
    <cellStyle name="fundodeentrada 3 2 2 2" xfId="1573" xr:uid="{00000000-0005-0000-0000-000088090000}"/>
    <cellStyle name="fundodeentrada 3 2 2 2 2" xfId="2733" xr:uid="{00000000-0005-0000-0000-000089090000}"/>
    <cellStyle name="fundodeentrada 3 2 2 2 2 2" xfId="3995" xr:uid="{00000000-0005-0000-0000-00008A090000}"/>
    <cellStyle name="fundodeentrada 3 2 2 2 2 3" xfId="7038" xr:uid="{00000000-0005-0000-0000-00008B090000}"/>
    <cellStyle name="fundodeentrada 3 2 2 2 2 4" xfId="8465" xr:uid="{00000000-0005-0000-0000-00008C090000}"/>
    <cellStyle name="fundodeentrada 3 2 2 2 3" xfId="3270" xr:uid="{00000000-0005-0000-0000-00008D090000}"/>
    <cellStyle name="fundodeentrada 3 2 2 2 3 2" xfId="3797" xr:uid="{00000000-0005-0000-0000-00008E090000}"/>
    <cellStyle name="fundodeentrada 3 2 2 2 3 3" xfId="7491" xr:uid="{00000000-0005-0000-0000-00008F090000}"/>
    <cellStyle name="fundodeentrada 3 2 2 2 3 4" xfId="8903" xr:uid="{00000000-0005-0000-0000-000090090000}"/>
    <cellStyle name="fundodeentrada 3 2 2 2 4" xfId="3448" xr:uid="{00000000-0005-0000-0000-000091090000}"/>
    <cellStyle name="fundodeentrada 3 2 2 2 4 2" xfId="3672" xr:uid="{00000000-0005-0000-0000-000092090000}"/>
    <cellStyle name="fundodeentrada 3 2 2 2 4 3" xfId="7669" xr:uid="{00000000-0005-0000-0000-000093090000}"/>
    <cellStyle name="fundodeentrada 3 2 2 2 4 4" xfId="9081" xr:uid="{00000000-0005-0000-0000-000094090000}"/>
    <cellStyle name="fundodeentrada 3 2 2 2 5" xfId="3610" xr:uid="{00000000-0005-0000-0000-000095090000}"/>
    <cellStyle name="fundodeentrada 3 2 2 2 5 2" xfId="6348" xr:uid="{00000000-0005-0000-0000-000096090000}"/>
    <cellStyle name="fundodeentrada 3 2 2 2 5 3" xfId="7831" xr:uid="{00000000-0005-0000-0000-000097090000}"/>
    <cellStyle name="fundodeentrada 3 2 2 2 5 4" xfId="9243" xr:uid="{00000000-0005-0000-0000-000098090000}"/>
    <cellStyle name="fundodeentrada 3 2 2 2 6" xfId="5080" xr:uid="{00000000-0005-0000-0000-000099090000}"/>
    <cellStyle name="fundodeentrada 3 2 2 2 7" xfId="5775" xr:uid="{00000000-0005-0000-0000-00009A090000}"/>
    <cellStyle name="fundodeentrada 3 2 2 2 8" xfId="5883" xr:uid="{00000000-0005-0000-0000-00009B090000}"/>
    <cellStyle name="fundodeentrada 3 2 2 3" xfId="2285" xr:uid="{00000000-0005-0000-0000-00009C090000}"/>
    <cellStyle name="fundodeentrada 3 2 2 3 2" xfId="5365" xr:uid="{00000000-0005-0000-0000-00009D090000}"/>
    <cellStyle name="fundodeentrada 3 2 2 3 3" xfId="6779" xr:uid="{00000000-0005-0000-0000-00009E090000}"/>
    <cellStyle name="fundodeentrada 3 2 2 3 4" xfId="8242" xr:uid="{00000000-0005-0000-0000-00009F090000}"/>
    <cellStyle name="fundodeentrada 3 2 2 4" xfId="3010" xr:uid="{00000000-0005-0000-0000-0000A0090000}"/>
    <cellStyle name="fundodeentrada 3 2 2 4 2" xfId="5116" xr:uid="{00000000-0005-0000-0000-0000A1090000}"/>
    <cellStyle name="fundodeentrada 3 2 2 4 3" xfId="7231" xr:uid="{00000000-0005-0000-0000-0000A2090000}"/>
    <cellStyle name="fundodeentrada 3 2 2 4 4" xfId="8643" xr:uid="{00000000-0005-0000-0000-0000A3090000}"/>
    <cellStyle name="fundodeentrada 3 2 2 5" xfId="1776" xr:uid="{00000000-0005-0000-0000-0000A4090000}"/>
    <cellStyle name="fundodeentrada 3 2 2 5 2" xfId="4652" xr:uid="{00000000-0005-0000-0000-0000A5090000}"/>
    <cellStyle name="fundodeentrada 3 2 2 5 3" xfId="6375" xr:uid="{00000000-0005-0000-0000-0000A6090000}"/>
    <cellStyle name="fundodeentrada 3 2 2 5 4" xfId="7859" xr:uid="{00000000-0005-0000-0000-0000A7090000}"/>
    <cellStyle name="fundodeentrada 3 2 2 6" xfId="1960" xr:uid="{00000000-0005-0000-0000-0000A8090000}"/>
    <cellStyle name="fundodeentrada 3 2 2 6 2" xfId="4600" xr:uid="{00000000-0005-0000-0000-0000A9090000}"/>
    <cellStyle name="fundodeentrada 3 2 2 6 3" xfId="6548" xr:uid="{00000000-0005-0000-0000-0000AA090000}"/>
    <cellStyle name="fundodeentrada 3 2 2 6 4" xfId="8029" xr:uid="{00000000-0005-0000-0000-0000AB090000}"/>
    <cellStyle name="fundodeentrada 3 2 2 7" xfId="5934" xr:uid="{00000000-0005-0000-0000-0000AC090000}"/>
    <cellStyle name="fundodeentrada 3 2 2 8" xfId="5997" xr:uid="{00000000-0005-0000-0000-0000AD090000}"/>
    <cellStyle name="fundodeentrada 3 2 2 9" xfId="5918" xr:uid="{00000000-0005-0000-0000-0000AE090000}"/>
    <cellStyle name="fundodeentrada 3 3" xfId="731" xr:uid="{00000000-0005-0000-0000-0000AF090000}"/>
    <cellStyle name="fundodeentrada 3 3 2" xfId="1084" xr:uid="{00000000-0005-0000-0000-0000B0090000}"/>
    <cellStyle name="fundodeentrada 3 3 2 2" xfId="1532" xr:uid="{00000000-0005-0000-0000-0000B1090000}"/>
    <cellStyle name="fundodeentrada 3 3 2 2 2" xfId="2692" xr:uid="{00000000-0005-0000-0000-0000B2090000}"/>
    <cellStyle name="fundodeentrada 3 3 2 2 2 2" xfId="4017" xr:uid="{00000000-0005-0000-0000-0000B3090000}"/>
    <cellStyle name="fundodeentrada 3 3 2 2 2 3" xfId="6997" xr:uid="{00000000-0005-0000-0000-0000B4090000}"/>
    <cellStyle name="fundodeentrada 3 3 2 2 2 4" xfId="8424" xr:uid="{00000000-0005-0000-0000-0000B5090000}"/>
    <cellStyle name="fundodeentrada 3 3 2 2 3" xfId="3229" xr:uid="{00000000-0005-0000-0000-0000B6090000}"/>
    <cellStyle name="fundodeentrada 3 3 2 2 3 2" xfId="3820" xr:uid="{00000000-0005-0000-0000-0000B7090000}"/>
    <cellStyle name="fundodeentrada 3 3 2 2 3 3" xfId="7450" xr:uid="{00000000-0005-0000-0000-0000B8090000}"/>
    <cellStyle name="fundodeentrada 3 3 2 2 3 4" xfId="8862" xr:uid="{00000000-0005-0000-0000-0000B9090000}"/>
    <cellStyle name="fundodeentrada 3 3 2 2 4" xfId="3407" xr:uid="{00000000-0005-0000-0000-0000BA090000}"/>
    <cellStyle name="fundodeentrada 3 3 2 2 4 2" xfId="3701" xr:uid="{00000000-0005-0000-0000-0000BB090000}"/>
    <cellStyle name="fundodeentrada 3 3 2 2 4 3" xfId="7628" xr:uid="{00000000-0005-0000-0000-0000BC090000}"/>
    <cellStyle name="fundodeentrada 3 3 2 2 4 4" xfId="9040" xr:uid="{00000000-0005-0000-0000-0000BD090000}"/>
    <cellStyle name="fundodeentrada 3 3 2 2 5" xfId="3569" xr:uid="{00000000-0005-0000-0000-0000BE090000}"/>
    <cellStyle name="fundodeentrada 3 3 2 2 5 2" xfId="6307" xr:uid="{00000000-0005-0000-0000-0000BF090000}"/>
    <cellStyle name="fundodeentrada 3 3 2 2 5 3" xfId="7790" xr:uid="{00000000-0005-0000-0000-0000C0090000}"/>
    <cellStyle name="fundodeentrada 3 3 2 2 5 4" xfId="9202" xr:uid="{00000000-0005-0000-0000-0000C1090000}"/>
    <cellStyle name="fundodeentrada 3 3 2 2 6" xfId="5187" xr:uid="{00000000-0005-0000-0000-0000C2090000}"/>
    <cellStyle name="fundodeentrada 3 3 2 2 7" xfId="5919" xr:uid="{00000000-0005-0000-0000-0000C3090000}"/>
    <cellStyle name="fundodeentrada 3 3 2 2 8" xfId="6146" xr:uid="{00000000-0005-0000-0000-0000C4090000}"/>
    <cellStyle name="fundodeentrada 3 3 2 3" xfId="2244" xr:uid="{00000000-0005-0000-0000-0000C5090000}"/>
    <cellStyle name="fundodeentrada 3 3 2 3 2" xfId="5506" xr:uid="{00000000-0005-0000-0000-0000C6090000}"/>
    <cellStyle name="fundodeentrada 3 3 2 3 3" xfId="6738" xr:uid="{00000000-0005-0000-0000-0000C7090000}"/>
    <cellStyle name="fundodeentrada 3 3 2 3 4" xfId="8201" xr:uid="{00000000-0005-0000-0000-0000C8090000}"/>
    <cellStyle name="fundodeentrada 3 3 2 4" xfId="2969" xr:uid="{00000000-0005-0000-0000-0000C9090000}"/>
    <cellStyle name="fundodeentrada 3 3 2 4 2" xfId="5925" xr:uid="{00000000-0005-0000-0000-0000CA090000}"/>
    <cellStyle name="fundodeentrada 3 3 2 4 3" xfId="7190" xr:uid="{00000000-0005-0000-0000-0000CB090000}"/>
    <cellStyle name="fundodeentrada 3 3 2 4 4" xfId="8602" xr:uid="{00000000-0005-0000-0000-0000CC090000}"/>
    <cellStyle name="fundodeentrada 3 3 2 5" xfId="1904" xr:uid="{00000000-0005-0000-0000-0000CD090000}"/>
    <cellStyle name="fundodeentrada 3 3 2 5 2" xfId="4651" xr:uid="{00000000-0005-0000-0000-0000CE090000}"/>
    <cellStyle name="fundodeentrada 3 3 2 5 3" xfId="6499" xr:uid="{00000000-0005-0000-0000-0000CF090000}"/>
    <cellStyle name="fundodeentrada 3 3 2 5 4" xfId="7982" xr:uid="{00000000-0005-0000-0000-0000D0090000}"/>
    <cellStyle name="fundodeentrada 3 3 2 6" xfId="2015" xr:uid="{00000000-0005-0000-0000-0000D1090000}"/>
    <cellStyle name="fundodeentrada 3 3 2 6 2" xfId="5736" xr:uid="{00000000-0005-0000-0000-0000D2090000}"/>
    <cellStyle name="fundodeentrada 3 3 2 6 3" xfId="6603" xr:uid="{00000000-0005-0000-0000-0000D3090000}"/>
    <cellStyle name="fundodeentrada 3 3 2 6 4" xfId="8084" xr:uid="{00000000-0005-0000-0000-0000D4090000}"/>
    <cellStyle name="fundodeentrada 3 3 2 7" xfId="5888" xr:uid="{00000000-0005-0000-0000-0000D5090000}"/>
    <cellStyle name="fundodeentrada 3 3 2 8" xfId="4975" xr:uid="{00000000-0005-0000-0000-0000D6090000}"/>
    <cellStyle name="fundodeentrada 3 3 2 9" xfId="4611" xr:uid="{00000000-0005-0000-0000-0000D7090000}"/>
    <cellStyle name="fundodeentrada 3 4" xfId="1043" xr:uid="{00000000-0005-0000-0000-0000D8090000}"/>
    <cellStyle name="fundodeentrada 3 4 2" xfId="1491" xr:uid="{00000000-0005-0000-0000-0000D9090000}"/>
    <cellStyle name="fundodeentrada 3 4 2 2" xfId="2651" xr:uid="{00000000-0005-0000-0000-0000DA090000}"/>
    <cellStyle name="fundodeentrada 3 4 2 2 2" xfId="5639" xr:uid="{00000000-0005-0000-0000-0000DB090000}"/>
    <cellStyle name="fundodeentrada 3 4 2 2 3" xfId="6956" xr:uid="{00000000-0005-0000-0000-0000DC090000}"/>
    <cellStyle name="fundodeentrada 3 4 2 2 4" xfId="8383" xr:uid="{00000000-0005-0000-0000-0000DD090000}"/>
    <cellStyle name="fundodeentrada 3 4 2 3" xfId="3188" xr:uid="{00000000-0005-0000-0000-0000DE090000}"/>
    <cellStyle name="fundodeentrada 3 4 2 3 2" xfId="4947" xr:uid="{00000000-0005-0000-0000-0000DF090000}"/>
    <cellStyle name="fundodeentrada 3 4 2 3 3" xfId="7409" xr:uid="{00000000-0005-0000-0000-0000E0090000}"/>
    <cellStyle name="fundodeentrada 3 4 2 3 4" xfId="8821" xr:uid="{00000000-0005-0000-0000-0000E1090000}"/>
    <cellStyle name="fundodeentrada 3 4 2 4" xfId="3366" xr:uid="{00000000-0005-0000-0000-0000E2090000}"/>
    <cellStyle name="fundodeentrada 3 4 2 4 2" xfId="3728" xr:uid="{00000000-0005-0000-0000-0000E3090000}"/>
    <cellStyle name="fundodeentrada 3 4 2 4 3" xfId="7587" xr:uid="{00000000-0005-0000-0000-0000E4090000}"/>
    <cellStyle name="fundodeentrada 3 4 2 4 4" xfId="8999" xr:uid="{00000000-0005-0000-0000-0000E5090000}"/>
    <cellStyle name="fundodeentrada 3 4 2 5" xfId="3528" xr:uid="{00000000-0005-0000-0000-0000E6090000}"/>
    <cellStyle name="fundodeentrada 3 4 2 5 2" xfId="4201" xr:uid="{00000000-0005-0000-0000-0000E7090000}"/>
    <cellStyle name="fundodeentrada 3 4 2 5 3" xfId="7749" xr:uid="{00000000-0005-0000-0000-0000E8090000}"/>
    <cellStyle name="fundodeentrada 3 4 2 5 4" xfId="9161" xr:uid="{00000000-0005-0000-0000-0000E9090000}"/>
    <cellStyle name="fundodeentrada 3 4 2 6" xfId="4449" xr:uid="{00000000-0005-0000-0000-0000EA090000}"/>
    <cellStyle name="fundodeentrada 3 4 2 7" xfId="5455" xr:uid="{00000000-0005-0000-0000-0000EB090000}"/>
    <cellStyle name="fundodeentrada 3 4 2 8" xfId="5543" xr:uid="{00000000-0005-0000-0000-0000EC090000}"/>
    <cellStyle name="fundodeentrada 3 4 3" xfId="2203" xr:uid="{00000000-0005-0000-0000-0000ED090000}"/>
    <cellStyle name="fundodeentrada 3 4 3 2" xfId="4296" xr:uid="{00000000-0005-0000-0000-0000EE090000}"/>
    <cellStyle name="fundodeentrada 3 4 3 3" xfId="6697" xr:uid="{00000000-0005-0000-0000-0000EF090000}"/>
    <cellStyle name="fundodeentrada 3 4 3 4" xfId="8160" xr:uid="{00000000-0005-0000-0000-0000F0090000}"/>
    <cellStyle name="fundodeentrada 3 4 4" xfId="2928" xr:uid="{00000000-0005-0000-0000-0000F1090000}"/>
    <cellStyle name="fundodeentrada 3 4 4 2" xfId="5409" xr:uid="{00000000-0005-0000-0000-0000F2090000}"/>
    <cellStyle name="fundodeentrada 3 4 4 3" xfId="7149" xr:uid="{00000000-0005-0000-0000-0000F3090000}"/>
    <cellStyle name="fundodeentrada 3 4 4 4" xfId="8561" xr:uid="{00000000-0005-0000-0000-0000F4090000}"/>
    <cellStyle name="fundodeentrada 3 4 5" xfId="1888" xr:uid="{00000000-0005-0000-0000-0000F5090000}"/>
    <cellStyle name="fundodeentrada 3 4 5 2" xfId="4885" xr:uid="{00000000-0005-0000-0000-0000F6090000}"/>
    <cellStyle name="fundodeentrada 3 4 5 3" xfId="6483" xr:uid="{00000000-0005-0000-0000-0000F7090000}"/>
    <cellStyle name="fundodeentrada 3 4 5 4" xfId="7966" xr:uid="{00000000-0005-0000-0000-0000F8090000}"/>
    <cellStyle name="fundodeentrada 3 4 6" xfId="2859" xr:uid="{00000000-0005-0000-0000-0000F9090000}"/>
    <cellStyle name="fundodeentrada 3 4 6 2" xfId="6143" xr:uid="{00000000-0005-0000-0000-0000FA090000}"/>
    <cellStyle name="fundodeentrada 3 4 6 3" xfId="7080" xr:uid="{00000000-0005-0000-0000-0000FB090000}"/>
    <cellStyle name="fundodeentrada 3 4 6 4" xfId="8492" xr:uid="{00000000-0005-0000-0000-0000FC090000}"/>
    <cellStyle name="fundodeentrada 3 4 7" xfId="4441" xr:uid="{00000000-0005-0000-0000-0000FD090000}"/>
    <cellStyle name="fundodeentrada 3 4 8" xfId="5820" xr:uid="{00000000-0005-0000-0000-0000FE090000}"/>
    <cellStyle name="fundodeentrada 3 4 9" xfId="7049" xr:uid="{00000000-0005-0000-0000-0000FF090000}"/>
    <cellStyle name="fundodeentrada 4" xfId="746" xr:uid="{00000000-0005-0000-0000-0000000A0000}"/>
    <cellStyle name="fundodeentrada 4 2" xfId="1099" xr:uid="{00000000-0005-0000-0000-0000010A0000}"/>
    <cellStyle name="fundodeentrada 4 2 2" xfId="1547" xr:uid="{00000000-0005-0000-0000-0000020A0000}"/>
    <cellStyle name="fundodeentrada 4 2 2 2" xfId="2707" xr:uid="{00000000-0005-0000-0000-0000030A0000}"/>
    <cellStyle name="fundodeentrada 4 2 2 2 2" xfId="3914" xr:uid="{00000000-0005-0000-0000-0000040A0000}"/>
    <cellStyle name="fundodeentrada 4 2 2 2 3" xfId="7012" xr:uid="{00000000-0005-0000-0000-0000050A0000}"/>
    <cellStyle name="fundodeentrada 4 2 2 2 4" xfId="8439" xr:uid="{00000000-0005-0000-0000-0000060A0000}"/>
    <cellStyle name="fundodeentrada 4 2 2 3" xfId="3244" xr:uid="{00000000-0005-0000-0000-0000070A0000}"/>
    <cellStyle name="fundodeentrada 4 2 2 3 2" xfId="3814" xr:uid="{00000000-0005-0000-0000-0000080A0000}"/>
    <cellStyle name="fundodeentrada 4 2 2 3 3" xfId="7465" xr:uid="{00000000-0005-0000-0000-0000090A0000}"/>
    <cellStyle name="fundodeentrada 4 2 2 3 4" xfId="8877" xr:uid="{00000000-0005-0000-0000-00000A0A0000}"/>
    <cellStyle name="fundodeentrada 4 2 2 4" xfId="3422" xr:uid="{00000000-0005-0000-0000-00000B0A0000}"/>
    <cellStyle name="fundodeentrada 4 2 2 4 2" xfId="3691" xr:uid="{00000000-0005-0000-0000-00000C0A0000}"/>
    <cellStyle name="fundodeentrada 4 2 2 4 3" xfId="7643" xr:uid="{00000000-0005-0000-0000-00000D0A0000}"/>
    <cellStyle name="fundodeentrada 4 2 2 4 4" xfId="9055" xr:uid="{00000000-0005-0000-0000-00000E0A0000}"/>
    <cellStyle name="fundodeentrada 4 2 2 5" xfId="3584" xr:uid="{00000000-0005-0000-0000-00000F0A0000}"/>
    <cellStyle name="fundodeentrada 4 2 2 5 2" xfId="6322" xr:uid="{00000000-0005-0000-0000-0000100A0000}"/>
    <cellStyle name="fundodeentrada 4 2 2 5 3" xfId="7805" xr:uid="{00000000-0005-0000-0000-0000110A0000}"/>
    <cellStyle name="fundodeentrada 4 2 2 5 4" xfId="9217" xr:uid="{00000000-0005-0000-0000-0000120A0000}"/>
    <cellStyle name="fundodeentrada 4 2 2 6" xfId="4487" xr:uid="{00000000-0005-0000-0000-0000130A0000}"/>
    <cellStyle name="fundodeentrada 4 2 2 7" xfId="6203" xr:uid="{00000000-0005-0000-0000-0000140A0000}"/>
    <cellStyle name="fundodeentrada 4 2 2 8" xfId="4577" xr:uid="{00000000-0005-0000-0000-0000150A0000}"/>
    <cellStyle name="fundodeentrada 4 2 3" xfId="2259" xr:uid="{00000000-0005-0000-0000-0000160A0000}"/>
    <cellStyle name="fundodeentrada 4 2 3 2" xfId="5528" xr:uid="{00000000-0005-0000-0000-0000170A0000}"/>
    <cellStyle name="fundodeentrada 4 2 3 3" xfId="6753" xr:uid="{00000000-0005-0000-0000-0000180A0000}"/>
    <cellStyle name="fundodeentrada 4 2 3 4" xfId="8216" xr:uid="{00000000-0005-0000-0000-0000190A0000}"/>
    <cellStyle name="fundodeentrada 4 2 4" xfId="2984" xr:uid="{00000000-0005-0000-0000-00001A0A0000}"/>
    <cellStyle name="fundodeentrada 4 2 4 2" xfId="6129" xr:uid="{00000000-0005-0000-0000-00001B0A0000}"/>
    <cellStyle name="fundodeentrada 4 2 4 3" xfId="7205" xr:uid="{00000000-0005-0000-0000-00001C0A0000}"/>
    <cellStyle name="fundodeentrada 4 2 4 4" xfId="8617" xr:uid="{00000000-0005-0000-0000-00001D0A0000}"/>
    <cellStyle name="fundodeentrada 4 2 5" xfId="2006" xr:uid="{00000000-0005-0000-0000-00001E0A0000}"/>
    <cellStyle name="fundodeentrada 4 2 5 2" xfId="4645" xr:uid="{00000000-0005-0000-0000-00001F0A0000}"/>
    <cellStyle name="fundodeentrada 4 2 5 3" xfId="6594" xr:uid="{00000000-0005-0000-0000-0000200A0000}"/>
    <cellStyle name="fundodeentrada 4 2 5 4" xfId="8075" xr:uid="{00000000-0005-0000-0000-0000210A0000}"/>
    <cellStyle name="fundodeentrada 4 2 6" xfId="1788" xr:uid="{00000000-0005-0000-0000-0000220A0000}"/>
    <cellStyle name="fundodeentrada 4 2 6 2" xfId="4496" xr:uid="{00000000-0005-0000-0000-0000230A0000}"/>
    <cellStyle name="fundodeentrada 4 2 6 3" xfId="6387" xr:uid="{00000000-0005-0000-0000-0000240A0000}"/>
    <cellStyle name="fundodeentrada 4 2 6 4" xfId="7871" xr:uid="{00000000-0005-0000-0000-0000250A0000}"/>
    <cellStyle name="fundodeentrada 4 2 7" xfId="4985" xr:uid="{00000000-0005-0000-0000-0000260A0000}"/>
    <cellStyle name="fundodeentrada 4 2 8" xfId="6234" xr:uid="{00000000-0005-0000-0000-0000270A0000}"/>
    <cellStyle name="fundodeentrada 4 2 9" xfId="6943" xr:uid="{00000000-0005-0000-0000-0000280A0000}"/>
    <cellStyle name="fundodeentrada 5" xfId="705" xr:uid="{00000000-0005-0000-0000-0000290A0000}"/>
    <cellStyle name="fundodeentrada 5 2" xfId="1059" xr:uid="{00000000-0005-0000-0000-00002A0A0000}"/>
    <cellStyle name="fundodeentrada 5 2 2" xfId="1507" xr:uid="{00000000-0005-0000-0000-00002B0A0000}"/>
    <cellStyle name="fundodeentrada 5 2 2 2" xfId="2667" xr:uid="{00000000-0005-0000-0000-00002C0A0000}"/>
    <cellStyle name="fundodeentrada 5 2 2 2 2" xfId="5832" xr:uid="{00000000-0005-0000-0000-00002D0A0000}"/>
    <cellStyle name="fundodeentrada 5 2 2 2 3" xfId="6972" xr:uid="{00000000-0005-0000-0000-00002E0A0000}"/>
    <cellStyle name="fundodeentrada 5 2 2 2 4" xfId="8399" xr:uid="{00000000-0005-0000-0000-00002F0A0000}"/>
    <cellStyle name="fundodeentrada 5 2 2 3" xfId="3204" xr:uid="{00000000-0005-0000-0000-0000300A0000}"/>
    <cellStyle name="fundodeentrada 5 2 2 3 2" xfId="3834" xr:uid="{00000000-0005-0000-0000-0000310A0000}"/>
    <cellStyle name="fundodeentrada 5 2 2 3 3" xfId="7425" xr:uid="{00000000-0005-0000-0000-0000320A0000}"/>
    <cellStyle name="fundodeentrada 5 2 2 3 4" xfId="8837" xr:uid="{00000000-0005-0000-0000-0000330A0000}"/>
    <cellStyle name="fundodeentrada 5 2 2 4" xfId="3382" xr:uid="{00000000-0005-0000-0000-0000340A0000}"/>
    <cellStyle name="fundodeentrada 5 2 2 4 2" xfId="3718" xr:uid="{00000000-0005-0000-0000-0000350A0000}"/>
    <cellStyle name="fundodeentrada 5 2 2 4 3" xfId="7603" xr:uid="{00000000-0005-0000-0000-0000360A0000}"/>
    <cellStyle name="fundodeentrada 5 2 2 4 4" xfId="9015" xr:uid="{00000000-0005-0000-0000-0000370A0000}"/>
    <cellStyle name="fundodeentrada 5 2 2 5" xfId="3544" xr:uid="{00000000-0005-0000-0000-0000380A0000}"/>
    <cellStyle name="fundodeentrada 5 2 2 5 2" xfId="441" xr:uid="{00000000-0005-0000-0000-0000390A0000}"/>
    <cellStyle name="fundodeentrada 5 2 2 5 3" xfId="7765" xr:uid="{00000000-0005-0000-0000-00003A0A0000}"/>
    <cellStyle name="fundodeentrada 5 2 2 5 4" xfId="9177" xr:uid="{00000000-0005-0000-0000-00003B0A0000}"/>
    <cellStyle name="fundodeentrada 5 2 2 6" xfId="4047" xr:uid="{00000000-0005-0000-0000-00003C0A0000}"/>
    <cellStyle name="fundodeentrada 5 2 2 7" xfId="5774" xr:uid="{00000000-0005-0000-0000-00003D0A0000}"/>
    <cellStyle name="fundodeentrada 5 2 2 8" xfId="4096" xr:uid="{00000000-0005-0000-0000-00003E0A0000}"/>
    <cellStyle name="fundodeentrada 5 2 3" xfId="2219" xr:uid="{00000000-0005-0000-0000-00003F0A0000}"/>
    <cellStyle name="fundodeentrada 5 2 3 2" xfId="5157" xr:uid="{00000000-0005-0000-0000-0000400A0000}"/>
    <cellStyle name="fundodeentrada 5 2 3 3" xfId="6713" xr:uid="{00000000-0005-0000-0000-0000410A0000}"/>
    <cellStyle name="fundodeentrada 5 2 3 4" xfId="8176" xr:uid="{00000000-0005-0000-0000-0000420A0000}"/>
    <cellStyle name="fundodeentrada 5 2 4" xfId="2944" xr:uid="{00000000-0005-0000-0000-0000430A0000}"/>
    <cellStyle name="fundodeentrada 5 2 4 2" xfId="5652" xr:uid="{00000000-0005-0000-0000-0000440A0000}"/>
    <cellStyle name="fundodeentrada 5 2 4 3" xfId="7165" xr:uid="{00000000-0005-0000-0000-0000450A0000}"/>
    <cellStyle name="fundodeentrada 5 2 4 4" xfId="8577" xr:uid="{00000000-0005-0000-0000-0000460A0000}"/>
    <cellStyle name="fundodeentrada 5 2 5" xfId="1895" xr:uid="{00000000-0005-0000-0000-0000470A0000}"/>
    <cellStyle name="fundodeentrada 5 2 5 2" xfId="4983" xr:uid="{00000000-0005-0000-0000-0000480A0000}"/>
    <cellStyle name="fundodeentrada 5 2 5 3" xfId="6490" xr:uid="{00000000-0005-0000-0000-0000490A0000}"/>
    <cellStyle name="fundodeentrada 5 2 5 4" xfId="7973" xr:uid="{00000000-0005-0000-0000-00004A0A0000}"/>
    <cellStyle name="fundodeentrada 5 2 6" xfId="3275" xr:uid="{00000000-0005-0000-0000-00004B0A0000}"/>
    <cellStyle name="fundodeentrada 5 2 6 2" xfId="3793" xr:uid="{00000000-0005-0000-0000-00004C0A0000}"/>
    <cellStyle name="fundodeentrada 5 2 6 3" xfId="7496" xr:uid="{00000000-0005-0000-0000-00004D0A0000}"/>
    <cellStyle name="fundodeentrada 5 2 6 4" xfId="8908" xr:uid="{00000000-0005-0000-0000-00004E0A0000}"/>
    <cellStyle name="fundodeentrada 5 2 7" xfId="4471" xr:uid="{00000000-0005-0000-0000-00004F0A0000}"/>
    <cellStyle name="fundodeentrada 5 2 8" xfId="4516" xr:uid="{00000000-0005-0000-0000-0000500A0000}"/>
    <cellStyle name="fundodeentrada 5 2 9" xfId="3933" xr:uid="{00000000-0005-0000-0000-0000510A0000}"/>
    <cellStyle name="fundodeentrada 6" xfId="1017" xr:uid="{00000000-0005-0000-0000-0000520A0000}"/>
    <cellStyle name="fundodeentrada 6 2" xfId="1465" xr:uid="{00000000-0005-0000-0000-0000530A0000}"/>
    <cellStyle name="fundodeentrada 6 2 2" xfId="2625" xr:uid="{00000000-0005-0000-0000-0000540A0000}"/>
    <cellStyle name="fundodeentrada 6 2 2 2" xfId="5788" xr:uid="{00000000-0005-0000-0000-0000550A0000}"/>
    <cellStyle name="fundodeentrada 6 2 2 3" xfId="6937" xr:uid="{00000000-0005-0000-0000-0000560A0000}"/>
    <cellStyle name="fundodeentrada 6 2 2 4" xfId="8366" xr:uid="{00000000-0005-0000-0000-0000570A0000}"/>
    <cellStyle name="fundodeentrada 6 2 3" xfId="3168" xr:uid="{00000000-0005-0000-0000-0000580A0000}"/>
    <cellStyle name="fundodeentrada 6 2 3 2" xfId="5082" xr:uid="{00000000-0005-0000-0000-0000590A0000}"/>
    <cellStyle name="fundodeentrada 6 2 3 3" xfId="7389" xr:uid="{00000000-0005-0000-0000-00005A0A0000}"/>
    <cellStyle name="fundodeentrada 6 2 3 4" xfId="8801" xr:uid="{00000000-0005-0000-0000-00005B0A0000}"/>
    <cellStyle name="fundodeentrada 6 2 4" xfId="3349" xr:uid="{00000000-0005-0000-0000-00005C0A0000}"/>
    <cellStyle name="fundodeentrada 6 2 4 2" xfId="4253" xr:uid="{00000000-0005-0000-0000-00005D0A0000}"/>
    <cellStyle name="fundodeentrada 6 2 4 3" xfId="7570" xr:uid="{00000000-0005-0000-0000-00005E0A0000}"/>
    <cellStyle name="fundodeentrada 6 2 4 4" xfId="8982" xr:uid="{00000000-0005-0000-0000-00005F0A0000}"/>
    <cellStyle name="fundodeentrada 6 2 5" xfId="3511" xr:uid="{00000000-0005-0000-0000-0000600A0000}"/>
    <cellStyle name="fundodeentrada 6 2 5 2" xfId="3628" xr:uid="{00000000-0005-0000-0000-0000610A0000}"/>
    <cellStyle name="fundodeentrada 6 2 5 3" xfId="7732" xr:uid="{00000000-0005-0000-0000-0000620A0000}"/>
    <cellStyle name="fundodeentrada 6 2 5 4" xfId="9144" xr:uid="{00000000-0005-0000-0000-0000630A0000}"/>
    <cellStyle name="fundodeentrada 6 2 6" xfId="6264" xr:uid="{00000000-0005-0000-0000-0000640A0000}"/>
    <cellStyle name="fundodeentrada 6 2 7" xfId="6148" xr:uid="{00000000-0005-0000-0000-0000650A0000}"/>
    <cellStyle name="fundodeentrada 6 2 8" xfId="4665" xr:uid="{00000000-0005-0000-0000-0000660A0000}"/>
    <cellStyle name="fundodeentrada 6 3" xfId="2177" xr:uid="{00000000-0005-0000-0000-0000670A0000}"/>
    <cellStyle name="fundodeentrada 6 3 2" xfId="5577" xr:uid="{00000000-0005-0000-0000-0000680A0000}"/>
    <cellStyle name="fundodeentrada 6 3 3" xfId="6678" xr:uid="{00000000-0005-0000-0000-0000690A0000}"/>
    <cellStyle name="fundodeentrada 6 3 4" xfId="8143" xr:uid="{00000000-0005-0000-0000-00006A0A0000}"/>
    <cellStyle name="fundodeentrada 6 4" xfId="2908" xr:uid="{00000000-0005-0000-0000-00006B0A0000}"/>
    <cellStyle name="fundodeentrada 6 4 2" xfId="5049" xr:uid="{00000000-0005-0000-0000-00006C0A0000}"/>
    <cellStyle name="fundodeentrada 6 4 3" xfId="7129" xr:uid="{00000000-0005-0000-0000-00006D0A0000}"/>
    <cellStyle name="fundodeentrada 6 4 4" xfId="8541" xr:uid="{00000000-0005-0000-0000-00006E0A0000}"/>
    <cellStyle name="fundodeentrada 6 5" xfId="1955" xr:uid="{00000000-0005-0000-0000-00006F0A0000}"/>
    <cellStyle name="fundodeentrada 6 5 2" xfId="4348" xr:uid="{00000000-0005-0000-0000-0000700A0000}"/>
    <cellStyle name="fundodeentrada 6 5 3" xfId="6543" xr:uid="{00000000-0005-0000-0000-0000710A0000}"/>
    <cellStyle name="fundodeentrada 6 5 4" xfId="8024" xr:uid="{00000000-0005-0000-0000-0000720A0000}"/>
    <cellStyle name="fundodeentrada 6 6" xfId="3104" xr:uid="{00000000-0005-0000-0000-0000730A0000}"/>
    <cellStyle name="fundodeentrada 6 6 2" xfId="6181" xr:uid="{00000000-0005-0000-0000-0000740A0000}"/>
    <cellStyle name="fundodeentrada 6 6 3" xfId="7325" xr:uid="{00000000-0005-0000-0000-0000750A0000}"/>
    <cellStyle name="fundodeentrada 6 6 4" xfId="8737" xr:uid="{00000000-0005-0000-0000-0000760A0000}"/>
    <cellStyle name="fundodeentrada 6 7" xfId="5450" xr:uid="{00000000-0005-0000-0000-0000770A0000}"/>
    <cellStyle name="fundodeentrada 6 8" xfId="5057" xr:uid="{00000000-0005-0000-0000-0000780A0000}"/>
    <cellStyle name="fundodeentrada 6 9" xfId="4394" xr:uid="{00000000-0005-0000-0000-0000790A0000}"/>
    <cellStyle name="fundoentrada" xfId="526" xr:uid="{00000000-0005-0000-0000-00007A0A0000}"/>
    <cellStyle name="Grey" xfId="404" xr:uid="{00000000-0005-0000-0000-00007B0A0000}"/>
    <cellStyle name="Grey 2" xfId="527" xr:uid="{00000000-0005-0000-0000-00007C0A0000}"/>
    <cellStyle name="HEADER" xfId="405" xr:uid="{00000000-0005-0000-0000-00007D0A0000}"/>
    <cellStyle name="Header1" xfId="406" xr:uid="{00000000-0005-0000-0000-00007E0A0000}"/>
    <cellStyle name="Header1 2" xfId="9249" xr:uid="{00000000-0005-0000-0000-00007F0A0000}"/>
    <cellStyle name="Header2" xfId="407" xr:uid="{00000000-0005-0000-0000-0000800A0000}"/>
    <cellStyle name="Header2 2" xfId="439" xr:uid="{00000000-0005-0000-0000-0000810A0000}"/>
    <cellStyle name="Header2 2 2" xfId="671" xr:uid="{00000000-0005-0000-0000-0000820A0000}"/>
    <cellStyle name="Header2 2 2 2" xfId="760" xr:uid="{00000000-0005-0000-0000-0000830A0000}"/>
    <cellStyle name="Header2 2 2 2 2" xfId="1113" xr:uid="{00000000-0005-0000-0000-0000840A0000}"/>
    <cellStyle name="Header2 2 2 2 2 2" xfId="1561" xr:uid="{00000000-0005-0000-0000-0000850A0000}"/>
    <cellStyle name="Header2 2 2 2 2 2 2" xfId="2721" xr:uid="{00000000-0005-0000-0000-0000860A0000}"/>
    <cellStyle name="Header2 2 2 2 2 2 2 2" xfId="4007" xr:uid="{00000000-0005-0000-0000-0000870A0000}"/>
    <cellStyle name="Header2 2 2 2 2 2 2 3" xfId="7026" xr:uid="{00000000-0005-0000-0000-0000880A0000}"/>
    <cellStyle name="Header2 2 2 2 2 2 2 4" xfId="8453" xr:uid="{00000000-0005-0000-0000-0000890A0000}"/>
    <cellStyle name="Header2 2 2 2 2 2 3" xfId="3258" xr:uid="{00000000-0005-0000-0000-00008A0A0000}"/>
    <cellStyle name="Header2 2 2 2 2 2 3 2" xfId="3959" xr:uid="{00000000-0005-0000-0000-00008B0A0000}"/>
    <cellStyle name="Header2 2 2 2 2 2 3 3" xfId="7479" xr:uid="{00000000-0005-0000-0000-00008C0A0000}"/>
    <cellStyle name="Header2 2 2 2 2 2 3 4" xfId="8891" xr:uid="{00000000-0005-0000-0000-00008D0A0000}"/>
    <cellStyle name="Header2 2 2 2 2 2 4" xfId="3436" xr:uid="{00000000-0005-0000-0000-00008E0A0000}"/>
    <cellStyle name="Header2 2 2 2 2 2 4 2" xfId="3680" xr:uid="{00000000-0005-0000-0000-00008F0A0000}"/>
    <cellStyle name="Header2 2 2 2 2 2 4 3" xfId="7657" xr:uid="{00000000-0005-0000-0000-0000900A0000}"/>
    <cellStyle name="Header2 2 2 2 2 2 4 4" xfId="9069" xr:uid="{00000000-0005-0000-0000-0000910A0000}"/>
    <cellStyle name="Header2 2 2 2 2 2 5" xfId="3598" xr:uid="{00000000-0005-0000-0000-0000920A0000}"/>
    <cellStyle name="Header2 2 2 2 2 2 5 2" xfId="6336" xr:uid="{00000000-0005-0000-0000-0000930A0000}"/>
    <cellStyle name="Header2 2 2 2 2 2 5 3" xfId="7819" xr:uid="{00000000-0005-0000-0000-0000940A0000}"/>
    <cellStyle name="Header2 2 2 2 2 2 5 4" xfId="9231" xr:uid="{00000000-0005-0000-0000-0000950A0000}"/>
    <cellStyle name="Header2 2 2 2 2 2 6" xfId="4839" xr:uid="{00000000-0005-0000-0000-0000960A0000}"/>
    <cellStyle name="Header2 2 2 2 2 2 7" xfId="3876" xr:uid="{00000000-0005-0000-0000-0000970A0000}"/>
    <cellStyle name="Header2 2 2 2 2 2 8" xfId="4534" xr:uid="{00000000-0005-0000-0000-0000980A0000}"/>
    <cellStyle name="Header2 2 2 2 2 3" xfId="2273" xr:uid="{00000000-0005-0000-0000-0000990A0000}"/>
    <cellStyle name="Header2 2 2 2 2 3 2" xfId="4493" xr:uid="{00000000-0005-0000-0000-00009A0A0000}"/>
    <cellStyle name="Header2 2 2 2 2 3 3" xfId="6767" xr:uid="{00000000-0005-0000-0000-00009B0A0000}"/>
    <cellStyle name="Header2 2 2 2 2 3 4" xfId="8230" xr:uid="{00000000-0005-0000-0000-00009C0A0000}"/>
    <cellStyle name="Header2 2 2 2 2 4" xfId="2998" xr:uid="{00000000-0005-0000-0000-00009D0A0000}"/>
    <cellStyle name="Header2 2 2 2 2 4 2" xfId="4468" xr:uid="{00000000-0005-0000-0000-00009E0A0000}"/>
    <cellStyle name="Header2 2 2 2 2 4 3" xfId="7219" xr:uid="{00000000-0005-0000-0000-00009F0A0000}"/>
    <cellStyle name="Header2 2 2 2 2 4 4" xfId="8631" xr:uid="{00000000-0005-0000-0000-0000A00A0000}"/>
    <cellStyle name="Header2 2 2 2 2 5" xfId="1768" xr:uid="{00000000-0005-0000-0000-0000A10A0000}"/>
    <cellStyle name="Header2 2 2 2 2 5 2" xfId="5440" xr:uid="{00000000-0005-0000-0000-0000A20A0000}"/>
    <cellStyle name="Header2 2 2 2 2 5 3" xfId="6367" xr:uid="{00000000-0005-0000-0000-0000A30A0000}"/>
    <cellStyle name="Header2 2 2 2 2 5 4" xfId="7851" xr:uid="{00000000-0005-0000-0000-0000A40A0000}"/>
    <cellStyle name="Header2 2 2 2 2 6" xfId="1962" xr:uid="{00000000-0005-0000-0000-0000A50A0000}"/>
    <cellStyle name="Header2 2 2 2 2 6 2" xfId="5581" xr:uid="{00000000-0005-0000-0000-0000A60A0000}"/>
    <cellStyle name="Header2 2 2 2 2 6 3" xfId="6550" xr:uid="{00000000-0005-0000-0000-0000A70A0000}"/>
    <cellStyle name="Header2 2 2 2 2 6 4" xfId="8031" xr:uid="{00000000-0005-0000-0000-0000A80A0000}"/>
    <cellStyle name="Header2 2 2 2 2 7" xfId="3860" xr:uid="{00000000-0005-0000-0000-0000A90A0000}"/>
    <cellStyle name="Header2 2 2 2 2 8" xfId="4035" xr:uid="{00000000-0005-0000-0000-0000AA0A0000}"/>
    <cellStyle name="Header2 2 2 2 2 9" xfId="6788" xr:uid="{00000000-0005-0000-0000-0000AB0A0000}"/>
    <cellStyle name="Header2 2 2 2 3" xfId="4180" xr:uid="{00000000-0005-0000-0000-0000AC0A0000}"/>
    <cellStyle name="Header2 2 2 3" xfId="719" xr:uid="{00000000-0005-0000-0000-0000AD0A0000}"/>
    <cellStyle name="Header2 2 3" xfId="740" xr:uid="{00000000-0005-0000-0000-0000AE0A0000}"/>
    <cellStyle name="Header2 2 3 2" xfId="1093" xr:uid="{00000000-0005-0000-0000-0000AF0A0000}"/>
    <cellStyle name="Header2 2 3 2 2" xfId="1541" xr:uid="{00000000-0005-0000-0000-0000B00A0000}"/>
    <cellStyle name="Header2 2 3 2 2 2" xfId="2701" xr:uid="{00000000-0005-0000-0000-0000B10A0000}"/>
    <cellStyle name="Header2 2 3 2 2 2 2" xfId="4011" xr:uid="{00000000-0005-0000-0000-0000B20A0000}"/>
    <cellStyle name="Header2 2 3 2 2 2 3" xfId="7006" xr:uid="{00000000-0005-0000-0000-0000B30A0000}"/>
    <cellStyle name="Header2 2 3 2 2 2 4" xfId="8433" xr:uid="{00000000-0005-0000-0000-0000B40A0000}"/>
    <cellStyle name="Header2 2 3 2 2 3" xfId="3238" xr:uid="{00000000-0005-0000-0000-0000B50A0000}"/>
    <cellStyle name="Header2 2 3 2 2 3 2" xfId="3817" xr:uid="{00000000-0005-0000-0000-0000B60A0000}"/>
    <cellStyle name="Header2 2 3 2 2 3 3" xfId="7459" xr:uid="{00000000-0005-0000-0000-0000B70A0000}"/>
    <cellStyle name="Header2 2 3 2 2 3 4" xfId="8871" xr:uid="{00000000-0005-0000-0000-0000B80A0000}"/>
    <cellStyle name="Header2 2 3 2 2 4" xfId="3416" xr:uid="{00000000-0005-0000-0000-0000B90A0000}"/>
    <cellStyle name="Header2 2 3 2 2 4 2" xfId="3695" xr:uid="{00000000-0005-0000-0000-0000BA0A0000}"/>
    <cellStyle name="Header2 2 3 2 2 4 3" xfId="7637" xr:uid="{00000000-0005-0000-0000-0000BB0A0000}"/>
    <cellStyle name="Header2 2 3 2 2 4 4" xfId="9049" xr:uid="{00000000-0005-0000-0000-0000BC0A0000}"/>
    <cellStyle name="Header2 2 3 2 2 5" xfId="3578" xr:uid="{00000000-0005-0000-0000-0000BD0A0000}"/>
    <cellStyle name="Header2 2 3 2 2 5 2" xfId="6316" xr:uid="{00000000-0005-0000-0000-0000BE0A0000}"/>
    <cellStyle name="Header2 2 3 2 2 5 3" xfId="7799" xr:uid="{00000000-0005-0000-0000-0000BF0A0000}"/>
    <cellStyle name="Header2 2 3 2 2 5 4" xfId="9211" xr:uid="{00000000-0005-0000-0000-0000C00A0000}"/>
    <cellStyle name="Header2 2 3 2 2 6" xfId="5137" xr:uid="{00000000-0005-0000-0000-0000C10A0000}"/>
    <cellStyle name="Header2 2 3 2 2 7" xfId="5035" xr:uid="{00000000-0005-0000-0000-0000C20A0000}"/>
    <cellStyle name="Header2 2 3 2 2 8" xfId="3871" xr:uid="{00000000-0005-0000-0000-0000C30A0000}"/>
    <cellStyle name="Header2 2 3 2 3" xfId="2253" xr:uid="{00000000-0005-0000-0000-0000C40A0000}"/>
    <cellStyle name="Header2 2 3 2 3 2" xfId="4636" xr:uid="{00000000-0005-0000-0000-0000C50A0000}"/>
    <cellStyle name="Header2 2 3 2 3 3" xfId="6747" xr:uid="{00000000-0005-0000-0000-0000C60A0000}"/>
    <cellStyle name="Header2 2 3 2 3 4" xfId="8210" xr:uid="{00000000-0005-0000-0000-0000C70A0000}"/>
    <cellStyle name="Header2 2 3 2 4" xfId="2978" xr:uid="{00000000-0005-0000-0000-0000C80A0000}"/>
    <cellStyle name="Header2 2 3 2 4 2" xfId="4411" xr:uid="{00000000-0005-0000-0000-0000C90A0000}"/>
    <cellStyle name="Header2 2 3 2 4 3" xfId="7199" xr:uid="{00000000-0005-0000-0000-0000CA0A0000}"/>
    <cellStyle name="Header2 2 3 2 4 4" xfId="8611" xr:uid="{00000000-0005-0000-0000-0000CB0A0000}"/>
    <cellStyle name="Header2 2 3 2 5" xfId="1911" xr:uid="{00000000-0005-0000-0000-0000CC0A0000}"/>
    <cellStyle name="Header2 2 3 2 5 2" xfId="5475" xr:uid="{00000000-0005-0000-0000-0000CD0A0000}"/>
    <cellStyle name="Header2 2 3 2 5 3" xfId="6506" xr:uid="{00000000-0005-0000-0000-0000CE0A0000}"/>
    <cellStyle name="Header2 2 3 2 5 4" xfId="7989" xr:uid="{00000000-0005-0000-0000-0000CF0A0000}"/>
    <cellStyle name="Header2 2 3 2 6" xfId="2025" xr:uid="{00000000-0005-0000-0000-0000D00A0000}"/>
    <cellStyle name="Header2 2 3 2 6 2" xfId="5245" xr:uid="{00000000-0005-0000-0000-0000D10A0000}"/>
    <cellStyle name="Header2 2 3 2 6 3" xfId="6613" xr:uid="{00000000-0005-0000-0000-0000D20A0000}"/>
    <cellStyle name="Header2 2 3 2 6 4" xfId="8094" xr:uid="{00000000-0005-0000-0000-0000D30A0000}"/>
    <cellStyle name="Header2 2 3 2 7" xfId="5936" xr:uid="{00000000-0005-0000-0000-0000D40A0000}"/>
    <cellStyle name="Header2 2 3 2 8" xfId="5915" xr:uid="{00000000-0005-0000-0000-0000D50A0000}"/>
    <cellStyle name="Header2 2 3 2 9" xfId="4039" xr:uid="{00000000-0005-0000-0000-0000D60A0000}"/>
    <cellStyle name="Header2 2 3 3" xfId="4165" xr:uid="{00000000-0005-0000-0000-0000D70A0000}"/>
    <cellStyle name="Header2 2 4" xfId="699" xr:uid="{00000000-0005-0000-0000-0000D80A0000}"/>
    <cellStyle name="Header2 2 4 2" xfId="1053" xr:uid="{00000000-0005-0000-0000-0000D90A0000}"/>
    <cellStyle name="Header2 2 4 2 2" xfId="1501" xr:uid="{00000000-0005-0000-0000-0000DA0A0000}"/>
    <cellStyle name="Header2 2 4 2 2 2" xfId="2661" xr:uid="{00000000-0005-0000-0000-0000DB0A0000}"/>
    <cellStyle name="Header2 2 4 2 2 2 2" xfId="5974" xr:uid="{00000000-0005-0000-0000-0000DC0A0000}"/>
    <cellStyle name="Header2 2 4 2 2 2 3" xfId="6966" xr:uid="{00000000-0005-0000-0000-0000DD0A0000}"/>
    <cellStyle name="Header2 2 4 2 2 2 4" xfId="8393" xr:uid="{00000000-0005-0000-0000-0000DE0A0000}"/>
    <cellStyle name="Header2 2 4 2 2 3" xfId="3198" xr:uid="{00000000-0005-0000-0000-0000DF0A0000}"/>
    <cellStyle name="Header2 2 4 2 2 3 2" xfId="3837" xr:uid="{00000000-0005-0000-0000-0000E00A0000}"/>
    <cellStyle name="Header2 2 4 2 2 3 3" xfId="7419" xr:uid="{00000000-0005-0000-0000-0000E10A0000}"/>
    <cellStyle name="Header2 2 4 2 2 3 4" xfId="8831" xr:uid="{00000000-0005-0000-0000-0000E20A0000}"/>
    <cellStyle name="Header2 2 4 2 2 4" xfId="3376" xr:uid="{00000000-0005-0000-0000-0000E30A0000}"/>
    <cellStyle name="Header2 2 4 2 2 4 2" xfId="4244" xr:uid="{00000000-0005-0000-0000-0000E40A0000}"/>
    <cellStyle name="Header2 2 4 2 2 4 3" xfId="7597" xr:uid="{00000000-0005-0000-0000-0000E50A0000}"/>
    <cellStyle name="Header2 2 4 2 2 4 4" xfId="9009" xr:uid="{00000000-0005-0000-0000-0000E60A0000}"/>
    <cellStyle name="Header2 2 4 2 2 5" xfId="3538" xr:uid="{00000000-0005-0000-0000-0000E70A0000}"/>
    <cellStyle name="Header2 2 4 2 2 5 2" xfId="415" xr:uid="{00000000-0005-0000-0000-0000E80A0000}"/>
    <cellStyle name="Header2 2 4 2 2 5 3" xfId="7759" xr:uid="{00000000-0005-0000-0000-0000E90A0000}"/>
    <cellStyle name="Header2 2 4 2 2 5 4" xfId="9171" xr:uid="{00000000-0005-0000-0000-0000EA0A0000}"/>
    <cellStyle name="Header2 2 4 2 2 6" xfId="4812" xr:uid="{00000000-0005-0000-0000-0000EB0A0000}"/>
    <cellStyle name="Header2 2 4 2 2 7" xfId="5948" xr:uid="{00000000-0005-0000-0000-0000EC0A0000}"/>
    <cellStyle name="Header2 2 4 2 2 8" xfId="4297" xr:uid="{00000000-0005-0000-0000-0000ED0A0000}"/>
    <cellStyle name="Header2 2 4 2 3" xfId="2213" xr:uid="{00000000-0005-0000-0000-0000EE0A0000}"/>
    <cellStyle name="Header2 2 4 2 3 2" xfId="4667" xr:uid="{00000000-0005-0000-0000-0000EF0A0000}"/>
    <cellStyle name="Header2 2 4 2 3 3" xfId="6707" xr:uid="{00000000-0005-0000-0000-0000F00A0000}"/>
    <cellStyle name="Header2 2 4 2 3 4" xfId="8170" xr:uid="{00000000-0005-0000-0000-0000F10A0000}"/>
    <cellStyle name="Header2 2 4 2 4" xfId="2938" xr:uid="{00000000-0005-0000-0000-0000F20A0000}"/>
    <cellStyle name="Header2 2 4 2 4 2" xfId="4950" xr:uid="{00000000-0005-0000-0000-0000F30A0000}"/>
    <cellStyle name="Header2 2 4 2 4 3" xfId="7159" xr:uid="{00000000-0005-0000-0000-0000F40A0000}"/>
    <cellStyle name="Header2 2 4 2 4 4" xfId="8571" xr:uid="{00000000-0005-0000-0000-0000F50A0000}"/>
    <cellStyle name="Header2 2 4 2 5" xfId="1968" xr:uid="{00000000-0005-0000-0000-0000F60A0000}"/>
    <cellStyle name="Header2 2 4 2 5 2" xfId="5372" xr:uid="{00000000-0005-0000-0000-0000F70A0000}"/>
    <cellStyle name="Header2 2 4 2 5 3" xfId="6556" xr:uid="{00000000-0005-0000-0000-0000F80A0000}"/>
    <cellStyle name="Header2 2 4 2 5 4" xfId="8037" xr:uid="{00000000-0005-0000-0000-0000F90A0000}"/>
    <cellStyle name="Header2 2 4 2 6" xfId="2855" xr:uid="{00000000-0005-0000-0000-0000FA0A0000}"/>
    <cellStyle name="Header2 2 4 2 6 2" xfId="5048" xr:uid="{00000000-0005-0000-0000-0000FB0A0000}"/>
    <cellStyle name="Header2 2 4 2 6 3" xfId="7076" xr:uid="{00000000-0005-0000-0000-0000FC0A0000}"/>
    <cellStyle name="Header2 2 4 2 6 4" xfId="8488" xr:uid="{00000000-0005-0000-0000-0000FD0A0000}"/>
    <cellStyle name="Header2 2 4 2 7" xfId="5321" xr:uid="{00000000-0005-0000-0000-0000FE0A0000}"/>
    <cellStyle name="Header2 2 4 2 8" xfId="5415" xr:uid="{00000000-0005-0000-0000-0000FF0A0000}"/>
    <cellStyle name="Header2 2 4 2 9" xfId="5808" xr:uid="{00000000-0005-0000-0000-0000000B0000}"/>
    <cellStyle name="Header2 2 4 3" xfId="4131" xr:uid="{00000000-0005-0000-0000-0000010B0000}"/>
    <cellStyle name="Header2 3" xfId="672" xr:uid="{00000000-0005-0000-0000-0000020B0000}"/>
    <cellStyle name="Header2 3 2" xfId="1033" xr:uid="{00000000-0005-0000-0000-0000030B0000}"/>
    <cellStyle name="Header2 3 2 2" xfId="1481" xr:uid="{00000000-0005-0000-0000-0000040B0000}"/>
    <cellStyle name="Header2 3 2 2 2" xfId="2641" xr:uid="{00000000-0005-0000-0000-0000050B0000}"/>
    <cellStyle name="Header2 3 2 2 2 2" xfId="4762" xr:uid="{00000000-0005-0000-0000-0000060B0000}"/>
    <cellStyle name="Header2 3 2 2 2 3" xfId="6946" xr:uid="{00000000-0005-0000-0000-0000070B0000}"/>
    <cellStyle name="Header2 3 2 2 2 4" xfId="8373" xr:uid="{00000000-0005-0000-0000-0000080B0000}"/>
    <cellStyle name="Header2 3 2 2 3" xfId="3178" xr:uid="{00000000-0005-0000-0000-0000090B0000}"/>
    <cellStyle name="Header2 3 2 2 3 2" xfId="5042" xr:uid="{00000000-0005-0000-0000-00000A0B0000}"/>
    <cellStyle name="Header2 3 2 2 3 3" xfId="7399" xr:uid="{00000000-0005-0000-0000-00000B0B0000}"/>
    <cellStyle name="Header2 3 2 2 3 4" xfId="8811" xr:uid="{00000000-0005-0000-0000-00000C0B0000}"/>
    <cellStyle name="Header2 3 2 2 4" xfId="3356" xr:uid="{00000000-0005-0000-0000-00000D0B0000}"/>
    <cellStyle name="Header2 3 2 2 4 2" xfId="3735" xr:uid="{00000000-0005-0000-0000-00000E0B0000}"/>
    <cellStyle name="Header2 3 2 2 4 3" xfId="7577" xr:uid="{00000000-0005-0000-0000-00000F0B0000}"/>
    <cellStyle name="Header2 3 2 2 4 4" xfId="8989" xr:uid="{00000000-0005-0000-0000-0000100B0000}"/>
    <cellStyle name="Header2 3 2 2 5" xfId="3518" xr:uid="{00000000-0005-0000-0000-0000110B0000}"/>
    <cellStyle name="Header2 3 2 2 5 2" xfId="3623" xr:uid="{00000000-0005-0000-0000-0000120B0000}"/>
    <cellStyle name="Header2 3 2 2 5 3" xfId="7739" xr:uid="{00000000-0005-0000-0000-0000130B0000}"/>
    <cellStyle name="Header2 3 2 2 5 4" xfId="9151" xr:uid="{00000000-0005-0000-0000-0000140B0000}"/>
    <cellStyle name="Header2 3 2 2 6" xfId="4419" xr:uid="{00000000-0005-0000-0000-0000150B0000}"/>
    <cellStyle name="Header2 3 2 2 7" xfId="4583" xr:uid="{00000000-0005-0000-0000-0000160B0000}"/>
    <cellStyle name="Header2 3 2 2 8" xfId="5676" xr:uid="{00000000-0005-0000-0000-0000170B0000}"/>
    <cellStyle name="Header2 3 2 3" xfId="2193" xr:uid="{00000000-0005-0000-0000-0000180B0000}"/>
    <cellStyle name="Header2 3 2 3 2" xfId="4830" xr:uid="{00000000-0005-0000-0000-0000190B0000}"/>
    <cellStyle name="Header2 3 2 3 3" xfId="6687" xr:uid="{00000000-0005-0000-0000-00001A0B0000}"/>
    <cellStyle name="Header2 3 2 3 4" xfId="8150" xr:uid="{00000000-0005-0000-0000-00001B0B0000}"/>
    <cellStyle name="Header2 3 2 4" xfId="2918" xr:uid="{00000000-0005-0000-0000-00001C0B0000}"/>
    <cellStyle name="Header2 3 2 4 2" xfId="5741" xr:uid="{00000000-0005-0000-0000-00001D0B0000}"/>
    <cellStyle name="Header2 3 2 4 3" xfId="7139" xr:uid="{00000000-0005-0000-0000-00001E0B0000}"/>
    <cellStyle name="Header2 3 2 4 4" xfId="8551" xr:uid="{00000000-0005-0000-0000-00001F0B0000}"/>
    <cellStyle name="Header2 3 2 5" xfId="1808" xr:uid="{00000000-0005-0000-0000-0000200B0000}"/>
    <cellStyle name="Header2 3 2 5 2" xfId="5379" xr:uid="{00000000-0005-0000-0000-0000210B0000}"/>
    <cellStyle name="Header2 3 2 5 3" xfId="6407" xr:uid="{00000000-0005-0000-0000-0000220B0000}"/>
    <cellStyle name="Header2 3 2 5 4" xfId="7891" xr:uid="{00000000-0005-0000-0000-0000230B0000}"/>
    <cellStyle name="Header2 3 2 6" xfId="3283" xr:uid="{00000000-0005-0000-0000-0000240B0000}"/>
    <cellStyle name="Header2 3 2 6 2" xfId="3788" xr:uid="{00000000-0005-0000-0000-0000250B0000}"/>
    <cellStyle name="Header2 3 2 6 3" xfId="7504" xr:uid="{00000000-0005-0000-0000-0000260B0000}"/>
    <cellStyle name="Header2 3 2 6 4" xfId="8916" xr:uid="{00000000-0005-0000-0000-0000270B0000}"/>
    <cellStyle name="Header2 3 2 7" xfId="4609" xr:uid="{00000000-0005-0000-0000-0000280B0000}"/>
    <cellStyle name="Header2 3 2 8" xfId="6018" xr:uid="{00000000-0005-0000-0000-0000290B0000}"/>
    <cellStyle name="Header2 3 2 9" xfId="6846" xr:uid="{00000000-0005-0000-0000-00002A0B0000}"/>
    <cellStyle name="Header2 3 3" xfId="4106" xr:uid="{00000000-0005-0000-0000-00002B0B0000}"/>
    <cellStyle name="Heading 1" xfId="528" xr:uid="{00000000-0005-0000-0000-00002C0B0000}"/>
    <cellStyle name="Heading 2" xfId="529" xr:uid="{00000000-0005-0000-0000-00002D0B0000}"/>
    <cellStyle name="Heading1" xfId="408" xr:uid="{00000000-0005-0000-0000-00002E0B0000}"/>
    <cellStyle name="Heading1 2" xfId="530" xr:uid="{00000000-0005-0000-0000-00002F0B0000}"/>
    <cellStyle name="Heading1 2 2" xfId="531" xr:uid="{00000000-0005-0000-0000-0000300B0000}"/>
    <cellStyle name="Heading2" xfId="409" xr:uid="{00000000-0005-0000-0000-0000310B0000}"/>
    <cellStyle name="Heading2 2" xfId="532" xr:uid="{00000000-0005-0000-0000-0000320B0000}"/>
    <cellStyle name="Heading2 2 2" xfId="533" xr:uid="{00000000-0005-0000-0000-0000330B0000}"/>
    <cellStyle name="HIGHLIGHT" xfId="410" xr:uid="{00000000-0005-0000-0000-0000340B0000}"/>
    <cellStyle name="Indefinido" xfId="534" xr:uid="{00000000-0005-0000-0000-0000350B0000}"/>
    <cellStyle name="Input" xfId="535" xr:uid="{00000000-0005-0000-0000-0000360B0000}"/>
    <cellStyle name="Input %" xfId="536" xr:uid="{00000000-0005-0000-0000-0000370B0000}"/>
    <cellStyle name="Input [yellow]" xfId="411" xr:uid="{00000000-0005-0000-0000-0000380B0000}"/>
    <cellStyle name="Input [yellow] 2" xfId="537" xr:uid="{00000000-0005-0000-0000-0000390B0000}"/>
    <cellStyle name="Input [yellow] 2 2" xfId="661" xr:uid="{00000000-0005-0000-0000-00003A0B0000}"/>
    <cellStyle name="Input [yellow] 2 2 2" xfId="756" xr:uid="{00000000-0005-0000-0000-00003B0B0000}"/>
    <cellStyle name="Input [yellow] 2 2 2 2" xfId="1109" xr:uid="{00000000-0005-0000-0000-00003C0B0000}"/>
    <cellStyle name="Input [yellow] 2 2 2 2 2" xfId="1557" xr:uid="{00000000-0005-0000-0000-00003D0B0000}"/>
    <cellStyle name="Input [yellow] 2 2 2 2 2 2" xfId="2717" xr:uid="{00000000-0005-0000-0000-00003E0B0000}"/>
    <cellStyle name="Input [yellow] 2 2 2 2 2 2 2" xfId="3853" xr:uid="{00000000-0005-0000-0000-00003F0B0000}"/>
    <cellStyle name="Input [yellow] 2 2 2 2 2 2 3" xfId="7022" xr:uid="{00000000-0005-0000-0000-0000400B0000}"/>
    <cellStyle name="Input [yellow] 2 2 2 2 2 2 4" xfId="8449" xr:uid="{00000000-0005-0000-0000-0000410B0000}"/>
    <cellStyle name="Input [yellow] 2 2 2 2 2 3" xfId="3254" xr:uid="{00000000-0005-0000-0000-0000420B0000}"/>
    <cellStyle name="Input [yellow] 2 2 2 2 2 3 2" xfId="3807" xr:uid="{00000000-0005-0000-0000-0000430B0000}"/>
    <cellStyle name="Input [yellow] 2 2 2 2 2 3 3" xfId="7475" xr:uid="{00000000-0005-0000-0000-0000440B0000}"/>
    <cellStyle name="Input [yellow] 2 2 2 2 2 3 4" xfId="8887" xr:uid="{00000000-0005-0000-0000-0000450B0000}"/>
    <cellStyle name="Input [yellow] 2 2 2 2 2 4" xfId="3432" xr:uid="{00000000-0005-0000-0000-0000460B0000}"/>
    <cellStyle name="Input [yellow] 2 2 2 2 2 4 2" xfId="4228" xr:uid="{00000000-0005-0000-0000-0000470B0000}"/>
    <cellStyle name="Input [yellow] 2 2 2 2 2 4 3" xfId="7653" xr:uid="{00000000-0005-0000-0000-0000480B0000}"/>
    <cellStyle name="Input [yellow] 2 2 2 2 2 4 4" xfId="9065" xr:uid="{00000000-0005-0000-0000-0000490B0000}"/>
    <cellStyle name="Input [yellow] 2 2 2 2 2 5" xfId="3594" xr:uid="{00000000-0005-0000-0000-00004A0B0000}"/>
    <cellStyle name="Input [yellow] 2 2 2 2 2 5 2" xfId="6332" xr:uid="{00000000-0005-0000-0000-00004B0B0000}"/>
    <cellStyle name="Input [yellow] 2 2 2 2 2 5 3" xfId="7815" xr:uid="{00000000-0005-0000-0000-00004C0B0000}"/>
    <cellStyle name="Input [yellow] 2 2 2 2 2 5 4" xfId="9227" xr:uid="{00000000-0005-0000-0000-00004D0B0000}"/>
    <cellStyle name="Input [yellow] 2 2 2 2 2 6" xfId="5489" xr:uid="{00000000-0005-0000-0000-00004E0B0000}"/>
    <cellStyle name="Input [yellow] 2 2 2 2 2 7" xfId="5901" xr:uid="{00000000-0005-0000-0000-00004F0B0000}"/>
    <cellStyle name="Input [yellow] 2 2 2 2 2 8" xfId="6179" xr:uid="{00000000-0005-0000-0000-0000500B0000}"/>
    <cellStyle name="Input [yellow] 2 2 2 2 3" xfId="2269" xr:uid="{00000000-0005-0000-0000-0000510B0000}"/>
    <cellStyle name="Input [yellow] 2 2 2 2 3 2" xfId="4625" xr:uid="{00000000-0005-0000-0000-0000520B0000}"/>
    <cellStyle name="Input [yellow] 2 2 2 2 3 3" xfId="6763" xr:uid="{00000000-0005-0000-0000-0000530B0000}"/>
    <cellStyle name="Input [yellow] 2 2 2 2 3 4" xfId="8226" xr:uid="{00000000-0005-0000-0000-0000540B0000}"/>
    <cellStyle name="Input [yellow] 2 2 2 2 4" xfId="2994" xr:uid="{00000000-0005-0000-0000-0000550B0000}"/>
    <cellStyle name="Input [yellow] 2 2 2 2 4 2" xfId="6162" xr:uid="{00000000-0005-0000-0000-0000560B0000}"/>
    <cellStyle name="Input [yellow] 2 2 2 2 4 3" xfId="7215" xr:uid="{00000000-0005-0000-0000-0000570B0000}"/>
    <cellStyle name="Input [yellow] 2 2 2 2 4 4" xfId="8627" xr:uid="{00000000-0005-0000-0000-0000580B0000}"/>
    <cellStyle name="Input [yellow] 2 2 2 2 5" xfId="2007" xr:uid="{00000000-0005-0000-0000-0000590B0000}"/>
    <cellStyle name="Input [yellow] 2 2 2 2 5 2" xfId="5362" xr:uid="{00000000-0005-0000-0000-00005A0B0000}"/>
    <cellStyle name="Input [yellow] 2 2 2 2 5 3" xfId="6595" xr:uid="{00000000-0005-0000-0000-00005B0B0000}"/>
    <cellStyle name="Input [yellow] 2 2 2 2 5 4" xfId="8076" xr:uid="{00000000-0005-0000-0000-00005C0B0000}"/>
    <cellStyle name="Input [yellow] 2 2 2 2 6" xfId="1789" xr:uid="{00000000-0005-0000-0000-00005D0B0000}"/>
    <cellStyle name="Input [yellow] 2 2 2 2 6 2" xfId="5186" xr:uid="{00000000-0005-0000-0000-00005E0B0000}"/>
    <cellStyle name="Input [yellow] 2 2 2 2 6 3" xfId="6388" xr:uid="{00000000-0005-0000-0000-00005F0B0000}"/>
    <cellStyle name="Input [yellow] 2 2 2 2 6 4" xfId="7872" xr:uid="{00000000-0005-0000-0000-0000600B0000}"/>
    <cellStyle name="Input [yellow] 2 2 2 2 7" xfId="5935" xr:uid="{00000000-0005-0000-0000-0000610B0000}"/>
    <cellStyle name="Input [yellow] 2 2 2 2 8" xfId="4933" xr:uid="{00000000-0005-0000-0000-0000620B0000}"/>
    <cellStyle name="Input [yellow] 2 2 2 2 9" xfId="6258" xr:uid="{00000000-0005-0000-0000-0000630B0000}"/>
    <cellStyle name="Input [yellow] 2 2 2 3" xfId="4176" xr:uid="{00000000-0005-0000-0000-0000640B0000}"/>
    <cellStyle name="Input [yellow] 2 2 3" xfId="715" xr:uid="{00000000-0005-0000-0000-0000650B0000}"/>
    <cellStyle name="Input [yellow] 2 2 3 2" xfId="1069" xr:uid="{00000000-0005-0000-0000-0000660B0000}"/>
    <cellStyle name="Input [yellow] 2 2 3 2 2" xfId="1517" xr:uid="{00000000-0005-0000-0000-0000670B0000}"/>
    <cellStyle name="Input [yellow] 2 2 3 2 2 2" xfId="2677" xr:uid="{00000000-0005-0000-0000-0000680B0000}"/>
    <cellStyle name="Input [yellow] 2 2 3 2 2 2 2" xfId="4910" xr:uid="{00000000-0005-0000-0000-0000690B0000}"/>
    <cellStyle name="Input [yellow] 2 2 3 2 2 2 3" xfId="6982" xr:uid="{00000000-0005-0000-0000-00006A0B0000}"/>
    <cellStyle name="Input [yellow] 2 2 3 2 2 2 4" xfId="8409" xr:uid="{00000000-0005-0000-0000-00006B0B0000}"/>
    <cellStyle name="Input [yellow] 2 2 3 2 2 3" xfId="3214" xr:uid="{00000000-0005-0000-0000-00006C0B0000}"/>
    <cellStyle name="Input [yellow] 2 2 3 2 2 3 2" xfId="3972" xr:uid="{00000000-0005-0000-0000-00006D0B0000}"/>
    <cellStyle name="Input [yellow] 2 2 3 2 2 3 3" xfId="7435" xr:uid="{00000000-0005-0000-0000-00006E0B0000}"/>
    <cellStyle name="Input [yellow] 2 2 3 2 2 3 4" xfId="8847" xr:uid="{00000000-0005-0000-0000-00006F0B0000}"/>
    <cellStyle name="Input [yellow] 2 2 3 2 2 4" xfId="3392" xr:uid="{00000000-0005-0000-0000-0000700B0000}"/>
    <cellStyle name="Input [yellow] 2 2 3 2 2 4 2" xfId="4239" xr:uid="{00000000-0005-0000-0000-0000710B0000}"/>
    <cellStyle name="Input [yellow] 2 2 3 2 2 4 3" xfId="7613" xr:uid="{00000000-0005-0000-0000-0000720B0000}"/>
    <cellStyle name="Input [yellow] 2 2 3 2 2 4 4" xfId="9025" xr:uid="{00000000-0005-0000-0000-0000730B0000}"/>
    <cellStyle name="Input [yellow] 2 2 3 2 2 5" xfId="3554" xr:uid="{00000000-0005-0000-0000-0000740B0000}"/>
    <cellStyle name="Input [yellow] 2 2 3 2 2 5 2" xfId="6292" xr:uid="{00000000-0005-0000-0000-0000750B0000}"/>
    <cellStyle name="Input [yellow] 2 2 3 2 2 5 3" xfId="7775" xr:uid="{00000000-0005-0000-0000-0000760B0000}"/>
    <cellStyle name="Input [yellow] 2 2 3 2 2 5 4" xfId="9187" xr:uid="{00000000-0005-0000-0000-0000770B0000}"/>
    <cellStyle name="Input [yellow] 2 2 3 2 2 6" xfId="5166" xr:uid="{00000000-0005-0000-0000-0000780B0000}"/>
    <cellStyle name="Input [yellow] 2 2 3 2 2 7" xfId="3885" xr:uid="{00000000-0005-0000-0000-0000790B0000}"/>
    <cellStyle name="Input [yellow] 2 2 3 2 2 8" xfId="4713" xr:uid="{00000000-0005-0000-0000-00007A0B0000}"/>
    <cellStyle name="Input [yellow] 2 2 3 2 3" xfId="2229" xr:uid="{00000000-0005-0000-0000-00007B0B0000}"/>
    <cellStyle name="Input [yellow] 2 2 3 2 3 2" xfId="5404" xr:uid="{00000000-0005-0000-0000-00007C0B0000}"/>
    <cellStyle name="Input [yellow] 2 2 3 2 3 3" xfId="6723" xr:uid="{00000000-0005-0000-0000-00007D0B0000}"/>
    <cellStyle name="Input [yellow] 2 2 3 2 3 4" xfId="8186" xr:uid="{00000000-0005-0000-0000-00007E0B0000}"/>
    <cellStyle name="Input [yellow] 2 2 3 2 4" xfId="2954" xr:uid="{00000000-0005-0000-0000-00007F0B0000}"/>
    <cellStyle name="Input [yellow] 2 2 3 2 4 2" xfId="5613" xr:uid="{00000000-0005-0000-0000-0000800B0000}"/>
    <cellStyle name="Input [yellow] 2 2 3 2 4 3" xfId="7175" xr:uid="{00000000-0005-0000-0000-0000810B0000}"/>
    <cellStyle name="Input [yellow] 2 2 3 2 4 4" xfId="8587" xr:uid="{00000000-0005-0000-0000-0000820B0000}"/>
    <cellStyle name="Input [yellow] 2 2 3 2 5" xfId="1901" xr:uid="{00000000-0005-0000-0000-0000830B0000}"/>
    <cellStyle name="Input [yellow] 2 2 3 2 5 2" xfId="4395" xr:uid="{00000000-0005-0000-0000-0000840B0000}"/>
    <cellStyle name="Input [yellow] 2 2 3 2 5 3" xfId="6496" xr:uid="{00000000-0005-0000-0000-0000850B0000}"/>
    <cellStyle name="Input [yellow] 2 2 3 2 5 4" xfId="7979" xr:uid="{00000000-0005-0000-0000-0000860B0000}"/>
    <cellStyle name="Input [yellow] 2 2 3 2 6" xfId="3016" xr:uid="{00000000-0005-0000-0000-0000870B0000}"/>
    <cellStyle name="Input [yellow] 2 2 3 2 6 2" xfId="5626" xr:uid="{00000000-0005-0000-0000-0000880B0000}"/>
    <cellStyle name="Input [yellow] 2 2 3 2 6 3" xfId="7237" xr:uid="{00000000-0005-0000-0000-0000890B0000}"/>
    <cellStyle name="Input [yellow] 2 2 3 2 6 4" xfId="8649" xr:uid="{00000000-0005-0000-0000-00008A0B0000}"/>
    <cellStyle name="Input [yellow] 2 2 3 2 7" xfId="5419" xr:uid="{00000000-0005-0000-0000-00008B0B0000}"/>
    <cellStyle name="Input [yellow] 2 2 3 2 8" xfId="4929" xr:uid="{00000000-0005-0000-0000-00008C0B0000}"/>
    <cellStyle name="Input [yellow] 2 2 3 2 9" xfId="4877" xr:uid="{00000000-0005-0000-0000-00008D0B0000}"/>
    <cellStyle name="Input [yellow] 2 2 3 3" xfId="4144" xr:uid="{00000000-0005-0000-0000-00008E0B0000}"/>
    <cellStyle name="Input [yellow] 2 3" xfId="684" xr:uid="{00000000-0005-0000-0000-00008F0B0000}"/>
    <cellStyle name="Input [yellow] 2 3 2" xfId="771" xr:uid="{00000000-0005-0000-0000-0000900B0000}"/>
    <cellStyle name="Input [yellow] 2 3 2 2" xfId="1124" xr:uid="{00000000-0005-0000-0000-0000910B0000}"/>
    <cellStyle name="Input [yellow] 2 3 2 2 2" xfId="1572" xr:uid="{00000000-0005-0000-0000-0000920B0000}"/>
    <cellStyle name="Input [yellow] 2 3 2 2 2 2" xfId="2732" xr:uid="{00000000-0005-0000-0000-0000930B0000}"/>
    <cellStyle name="Input [yellow] 2 3 2 2 2 2 2" xfId="3996" xr:uid="{00000000-0005-0000-0000-0000940B0000}"/>
    <cellStyle name="Input [yellow] 2 3 2 2 2 2 3" xfId="7037" xr:uid="{00000000-0005-0000-0000-0000950B0000}"/>
    <cellStyle name="Input [yellow] 2 3 2 2 2 2 4" xfId="8464" xr:uid="{00000000-0005-0000-0000-0000960B0000}"/>
    <cellStyle name="Input [yellow] 2 3 2 2 2 3" xfId="3269" xr:uid="{00000000-0005-0000-0000-0000970B0000}"/>
    <cellStyle name="Input [yellow] 2 3 2 2 2 3 2" xfId="4274" xr:uid="{00000000-0005-0000-0000-0000980B0000}"/>
    <cellStyle name="Input [yellow] 2 3 2 2 2 3 3" xfId="7490" xr:uid="{00000000-0005-0000-0000-0000990B0000}"/>
    <cellStyle name="Input [yellow] 2 3 2 2 2 3 4" xfId="8902" xr:uid="{00000000-0005-0000-0000-00009A0B0000}"/>
    <cellStyle name="Input [yellow] 2 3 2 2 2 4" xfId="3447" xr:uid="{00000000-0005-0000-0000-00009B0B0000}"/>
    <cellStyle name="Input [yellow] 2 3 2 2 2 4 2" xfId="3673" xr:uid="{00000000-0005-0000-0000-00009C0B0000}"/>
    <cellStyle name="Input [yellow] 2 3 2 2 2 4 3" xfId="7668" xr:uid="{00000000-0005-0000-0000-00009D0B0000}"/>
    <cellStyle name="Input [yellow] 2 3 2 2 2 4 4" xfId="9080" xr:uid="{00000000-0005-0000-0000-00009E0B0000}"/>
    <cellStyle name="Input [yellow] 2 3 2 2 2 5" xfId="3609" xr:uid="{00000000-0005-0000-0000-00009F0B0000}"/>
    <cellStyle name="Input [yellow] 2 3 2 2 2 5 2" xfId="6347" xr:uid="{00000000-0005-0000-0000-0000A00B0000}"/>
    <cellStyle name="Input [yellow] 2 3 2 2 2 5 3" xfId="7830" xr:uid="{00000000-0005-0000-0000-0000A10B0000}"/>
    <cellStyle name="Input [yellow] 2 3 2 2 2 5 4" xfId="9242" xr:uid="{00000000-0005-0000-0000-0000A20B0000}"/>
    <cellStyle name="Input [yellow] 2 3 2 2 2 6" xfId="4284" xr:uid="{00000000-0005-0000-0000-0000A30B0000}"/>
    <cellStyle name="Input [yellow] 2 3 2 2 2 7" xfId="5228" xr:uid="{00000000-0005-0000-0000-0000A40B0000}"/>
    <cellStyle name="Input [yellow] 2 3 2 2 2 8" xfId="6261" xr:uid="{00000000-0005-0000-0000-0000A50B0000}"/>
    <cellStyle name="Input [yellow] 2 3 2 2 3" xfId="2284" xr:uid="{00000000-0005-0000-0000-0000A60B0000}"/>
    <cellStyle name="Input [yellow] 2 3 2 2 3 2" xfId="4648" xr:uid="{00000000-0005-0000-0000-0000A70B0000}"/>
    <cellStyle name="Input [yellow] 2 3 2 2 3 3" xfId="6778" xr:uid="{00000000-0005-0000-0000-0000A80B0000}"/>
    <cellStyle name="Input [yellow] 2 3 2 2 3 4" xfId="8241" xr:uid="{00000000-0005-0000-0000-0000A90B0000}"/>
    <cellStyle name="Input [yellow] 2 3 2 2 4" xfId="3009" xr:uid="{00000000-0005-0000-0000-0000AA0B0000}"/>
    <cellStyle name="Input [yellow] 2 3 2 2 4 2" xfId="5001" xr:uid="{00000000-0005-0000-0000-0000AB0B0000}"/>
    <cellStyle name="Input [yellow] 2 3 2 2 4 3" xfId="7230" xr:uid="{00000000-0005-0000-0000-0000AC0B0000}"/>
    <cellStyle name="Input [yellow] 2 3 2 2 4 4" xfId="8642" xr:uid="{00000000-0005-0000-0000-0000AD0B0000}"/>
    <cellStyle name="Input [yellow] 2 3 2 2 5" xfId="1693" xr:uid="{00000000-0005-0000-0000-0000AE0B0000}"/>
    <cellStyle name="Input [yellow] 2 3 2 2 5 2" xfId="5194" xr:uid="{00000000-0005-0000-0000-0000AF0B0000}"/>
    <cellStyle name="Input [yellow] 2 3 2 2 5 3" xfId="4079" xr:uid="{00000000-0005-0000-0000-0000B00B0000}"/>
    <cellStyle name="Input [yellow] 2 3 2 2 5 4" xfId="4672" xr:uid="{00000000-0005-0000-0000-0000B10B0000}"/>
    <cellStyle name="Input [yellow] 2 3 2 2 6" xfId="1851" xr:uid="{00000000-0005-0000-0000-0000B20B0000}"/>
    <cellStyle name="Input [yellow] 2 3 2 2 6 2" xfId="4502" xr:uid="{00000000-0005-0000-0000-0000B30B0000}"/>
    <cellStyle name="Input [yellow] 2 3 2 2 6 3" xfId="6446" xr:uid="{00000000-0005-0000-0000-0000B40B0000}"/>
    <cellStyle name="Input [yellow] 2 3 2 2 6 4" xfId="7929" xr:uid="{00000000-0005-0000-0000-0000B50B0000}"/>
    <cellStyle name="Input [yellow] 2 3 2 2 7" xfId="6068" xr:uid="{00000000-0005-0000-0000-0000B60B0000}"/>
    <cellStyle name="Input [yellow] 2 3 2 2 8" xfId="5073" xr:uid="{00000000-0005-0000-0000-0000B70B0000}"/>
    <cellStyle name="Input [yellow] 2 3 2 2 9" xfId="4893" xr:uid="{00000000-0005-0000-0000-0000B80B0000}"/>
    <cellStyle name="Input [yellow] 2 3 2 3" xfId="4188" xr:uid="{00000000-0005-0000-0000-0000B90B0000}"/>
    <cellStyle name="Input [yellow] 2 3 3" xfId="730" xr:uid="{00000000-0005-0000-0000-0000BA0B0000}"/>
    <cellStyle name="Input [yellow] 2 3 3 2" xfId="1083" xr:uid="{00000000-0005-0000-0000-0000BB0B0000}"/>
    <cellStyle name="Input [yellow] 2 3 3 2 2" xfId="1531" xr:uid="{00000000-0005-0000-0000-0000BC0B0000}"/>
    <cellStyle name="Input [yellow] 2 3 3 2 2 2" xfId="2691" xr:uid="{00000000-0005-0000-0000-0000BD0B0000}"/>
    <cellStyle name="Input [yellow] 2 3 3 2 2 2 2" xfId="4018" xr:uid="{00000000-0005-0000-0000-0000BE0B0000}"/>
    <cellStyle name="Input [yellow] 2 3 3 2 2 2 3" xfId="6996" xr:uid="{00000000-0005-0000-0000-0000BF0B0000}"/>
    <cellStyle name="Input [yellow] 2 3 3 2 2 2 4" xfId="8423" xr:uid="{00000000-0005-0000-0000-0000C00B0000}"/>
    <cellStyle name="Input [yellow] 2 3 3 2 2 3" xfId="3228" xr:uid="{00000000-0005-0000-0000-0000C10B0000}"/>
    <cellStyle name="Input [yellow] 2 3 3 2 2 3 2" xfId="3968" xr:uid="{00000000-0005-0000-0000-0000C20B0000}"/>
    <cellStyle name="Input [yellow] 2 3 3 2 2 3 3" xfId="7449" xr:uid="{00000000-0005-0000-0000-0000C30B0000}"/>
    <cellStyle name="Input [yellow] 2 3 3 2 2 3 4" xfId="8861" xr:uid="{00000000-0005-0000-0000-0000C40B0000}"/>
    <cellStyle name="Input [yellow] 2 3 3 2 2 4" xfId="3406" xr:uid="{00000000-0005-0000-0000-0000C50B0000}"/>
    <cellStyle name="Input [yellow] 2 3 3 2 2 4 2" xfId="3702" xr:uid="{00000000-0005-0000-0000-0000C60B0000}"/>
    <cellStyle name="Input [yellow] 2 3 3 2 2 4 3" xfId="7627" xr:uid="{00000000-0005-0000-0000-0000C70B0000}"/>
    <cellStyle name="Input [yellow] 2 3 3 2 2 4 4" xfId="9039" xr:uid="{00000000-0005-0000-0000-0000C80B0000}"/>
    <cellStyle name="Input [yellow] 2 3 3 2 2 5" xfId="3568" xr:uid="{00000000-0005-0000-0000-0000C90B0000}"/>
    <cellStyle name="Input [yellow] 2 3 3 2 2 5 2" xfId="6306" xr:uid="{00000000-0005-0000-0000-0000CA0B0000}"/>
    <cellStyle name="Input [yellow] 2 3 3 2 2 5 3" xfId="7789" xr:uid="{00000000-0005-0000-0000-0000CB0B0000}"/>
    <cellStyle name="Input [yellow] 2 3 3 2 2 5 4" xfId="9201" xr:uid="{00000000-0005-0000-0000-0000CC0B0000}"/>
    <cellStyle name="Input [yellow] 2 3 3 2 2 6" xfId="4497" xr:uid="{00000000-0005-0000-0000-0000CD0B0000}"/>
    <cellStyle name="Input [yellow] 2 3 3 2 2 7" xfId="5029" xr:uid="{00000000-0005-0000-0000-0000CE0B0000}"/>
    <cellStyle name="Input [yellow] 2 3 3 2 2 8" xfId="5124" xr:uid="{00000000-0005-0000-0000-0000CF0B0000}"/>
    <cellStyle name="Input [yellow] 2 3 3 2 3" xfId="2243" xr:uid="{00000000-0005-0000-0000-0000D00B0000}"/>
    <cellStyle name="Input [yellow] 2 3 3 2 3 2" xfId="5173" xr:uid="{00000000-0005-0000-0000-0000D10B0000}"/>
    <cellStyle name="Input [yellow] 2 3 3 2 3 3" xfId="6737" xr:uid="{00000000-0005-0000-0000-0000D20B0000}"/>
    <cellStyle name="Input [yellow] 2 3 3 2 3 4" xfId="8200" xr:uid="{00000000-0005-0000-0000-0000D30B0000}"/>
    <cellStyle name="Input [yellow] 2 3 3 2 4" xfId="2968" xr:uid="{00000000-0005-0000-0000-0000D40B0000}"/>
    <cellStyle name="Input [yellow] 2 3 3 2 4 2" xfId="3901" xr:uid="{00000000-0005-0000-0000-0000D50B0000}"/>
    <cellStyle name="Input [yellow] 2 3 3 2 4 3" xfId="7189" xr:uid="{00000000-0005-0000-0000-0000D60B0000}"/>
    <cellStyle name="Input [yellow] 2 3 3 2 4 4" xfId="8601" xr:uid="{00000000-0005-0000-0000-0000D70B0000}"/>
    <cellStyle name="Input [yellow] 2 3 3 2 5" xfId="1685" xr:uid="{00000000-0005-0000-0000-0000D80B0000}"/>
    <cellStyle name="Input [yellow] 2 3 3 2 5 2" xfId="4326" xr:uid="{00000000-0005-0000-0000-0000D90B0000}"/>
    <cellStyle name="Input [yellow] 2 3 3 2 5 3" xfId="4077" xr:uid="{00000000-0005-0000-0000-0000DA0B0000}"/>
    <cellStyle name="Input [yellow] 2 3 3 2 5 4" xfId="5225" xr:uid="{00000000-0005-0000-0000-0000DB0B0000}"/>
    <cellStyle name="Input [yellow] 2 3 3 2 6" xfId="1853" xr:uid="{00000000-0005-0000-0000-0000DC0B0000}"/>
    <cellStyle name="Input [yellow] 2 3 3 2 6 2" xfId="5526" xr:uid="{00000000-0005-0000-0000-0000DD0B0000}"/>
    <cellStyle name="Input [yellow] 2 3 3 2 6 3" xfId="6448" xr:uid="{00000000-0005-0000-0000-0000DE0B0000}"/>
    <cellStyle name="Input [yellow] 2 3 3 2 6 4" xfId="7931" xr:uid="{00000000-0005-0000-0000-0000DF0B0000}"/>
    <cellStyle name="Input [yellow] 2 3 3 2 7" xfId="4977" xr:uid="{00000000-0005-0000-0000-0000E00B0000}"/>
    <cellStyle name="Input [yellow] 2 3 3 2 8" xfId="5183" xr:uid="{00000000-0005-0000-0000-0000E10B0000}"/>
    <cellStyle name="Input [yellow] 2 3 3 2 9" xfId="3877" xr:uid="{00000000-0005-0000-0000-0000E20B0000}"/>
    <cellStyle name="Input [yellow] 2 3 3 3" xfId="4155" xr:uid="{00000000-0005-0000-0000-0000E30B0000}"/>
    <cellStyle name="Input [yellow] 2 3 4" xfId="1042" xr:uid="{00000000-0005-0000-0000-0000E40B0000}"/>
    <cellStyle name="Input [yellow] 2 3 4 2" xfId="1490" xr:uid="{00000000-0005-0000-0000-0000E50B0000}"/>
    <cellStyle name="Input [yellow] 2 3 4 2 2" xfId="2650" xr:uid="{00000000-0005-0000-0000-0000E60B0000}"/>
    <cellStyle name="Input [yellow] 2 3 4 2 2 2" xfId="6017" xr:uid="{00000000-0005-0000-0000-0000E70B0000}"/>
    <cellStyle name="Input [yellow] 2 3 4 2 2 3" xfId="6955" xr:uid="{00000000-0005-0000-0000-0000E80B0000}"/>
    <cellStyle name="Input [yellow] 2 3 4 2 2 4" xfId="8382" xr:uid="{00000000-0005-0000-0000-0000E90B0000}"/>
    <cellStyle name="Input [yellow] 2 3 4 2 3" xfId="3187" xr:uid="{00000000-0005-0000-0000-0000EA0B0000}"/>
    <cellStyle name="Input [yellow] 2 3 4 2 3 2" xfId="5103" xr:uid="{00000000-0005-0000-0000-0000EB0B0000}"/>
    <cellStyle name="Input [yellow] 2 3 4 2 3 3" xfId="7408" xr:uid="{00000000-0005-0000-0000-0000EC0B0000}"/>
    <cellStyle name="Input [yellow] 2 3 4 2 3 4" xfId="8820" xr:uid="{00000000-0005-0000-0000-0000ED0B0000}"/>
    <cellStyle name="Input [yellow] 2 3 4 2 4" xfId="3365" xr:uid="{00000000-0005-0000-0000-0000EE0B0000}"/>
    <cellStyle name="Input [yellow] 2 3 4 2 4 2" xfId="3729" xr:uid="{00000000-0005-0000-0000-0000EF0B0000}"/>
    <cellStyle name="Input [yellow] 2 3 4 2 4 3" xfId="7586" xr:uid="{00000000-0005-0000-0000-0000F00B0000}"/>
    <cellStyle name="Input [yellow] 2 3 4 2 4 4" xfId="8998" xr:uid="{00000000-0005-0000-0000-0000F10B0000}"/>
    <cellStyle name="Input [yellow] 2 3 4 2 5" xfId="3527" xr:uid="{00000000-0005-0000-0000-0000F20B0000}"/>
    <cellStyle name="Input [yellow] 2 3 4 2 5 2" xfId="3617" xr:uid="{00000000-0005-0000-0000-0000F30B0000}"/>
    <cellStyle name="Input [yellow] 2 3 4 2 5 3" xfId="7748" xr:uid="{00000000-0005-0000-0000-0000F40B0000}"/>
    <cellStyle name="Input [yellow] 2 3 4 2 5 4" xfId="9160" xr:uid="{00000000-0005-0000-0000-0000F50B0000}"/>
    <cellStyle name="Input [yellow] 2 3 4 2 6" xfId="4782" xr:uid="{00000000-0005-0000-0000-0000F60B0000}"/>
    <cellStyle name="Input [yellow] 2 3 4 2 7" xfId="5427" xr:uid="{00000000-0005-0000-0000-0000F70B0000}"/>
    <cellStyle name="Input [yellow] 2 3 4 2 8" xfId="4525" xr:uid="{00000000-0005-0000-0000-0000F80B0000}"/>
    <cellStyle name="Input [yellow] 2 3 4 3" xfId="2202" xr:uid="{00000000-0005-0000-0000-0000F90B0000}"/>
    <cellStyle name="Input [yellow] 2 3 4 3 2" xfId="4340" xr:uid="{00000000-0005-0000-0000-0000FA0B0000}"/>
    <cellStyle name="Input [yellow] 2 3 4 3 3" xfId="6696" xr:uid="{00000000-0005-0000-0000-0000FB0B0000}"/>
    <cellStyle name="Input [yellow] 2 3 4 3 4" xfId="8159" xr:uid="{00000000-0005-0000-0000-0000FC0B0000}"/>
    <cellStyle name="Input [yellow] 2 3 4 4" xfId="2927" xr:uid="{00000000-0005-0000-0000-0000FD0B0000}"/>
    <cellStyle name="Input [yellow] 2 3 4 4 2" xfId="5753" xr:uid="{00000000-0005-0000-0000-0000FE0B0000}"/>
    <cellStyle name="Input [yellow] 2 3 4 4 3" xfId="7148" xr:uid="{00000000-0005-0000-0000-0000FF0B0000}"/>
    <cellStyle name="Input [yellow] 2 3 4 4 4" xfId="8560" xr:uid="{00000000-0005-0000-0000-0000000C0000}"/>
    <cellStyle name="Input [yellow] 2 3 4 5" xfId="1887" xr:uid="{00000000-0005-0000-0000-0000010C0000}"/>
    <cellStyle name="Input [yellow] 2 3 4 5 2" xfId="5737" xr:uid="{00000000-0005-0000-0000-0000020C0000}"/>
    <cellStyle name="Input [yellow] 2 3 4 5 3" xfId="6482" xr:uid="{00000000-0005-0000-0000-0000030C0000}"/>
    <cellStyle name="Input [yellow] 2 3 4 5 4" xfId="7965" xr:uid="{00000000-0005-0000-0000-0000040C0000}"/>
    <cellStyle name="Input [yellow] 2 3 4 6" xfId="2850" xr:uid="{00000000-0005-0000-0000-0000050C0000}"/>
    <cellStyle name="Input [yellow] 2 3 4 6 2" xfId="5977" xr:uid="{00000000-0005-0000-0000-0000060C0000}"/>
    <cellStyle name="Input [yellow] 2 3 4 6 3" xfId="7071" xr:uid="{00000000-0005-0000-0000-0000070C0000}"/>
    <cellStyle name="Input [yellow] 2 3 4 6 4" xfId="8483" xr:uid="{00000000-0005-0000-0000-0000080C0000}"/>
    <cellStyle name="Input [yellow] 2 3 4 7" xfId="4774" xr:uid="{00000000-0005-0000-0000-0000090C0000}"/>
    <cellStyle name="Input [yellow] 2 3 4 8" xfId="4032" xr:uid="{00000000-0005-0000-0000-00000A0C0000}"/>
    <cellStyle name="Input [yellow] 2 3 4 9" xfId="6791" xr:uid="{00000000-0005-0000-0000-00000B0C0000}"/>
    <cellStyle name="Input [yellow] 2 3 5" xfId="4116" xr:uid="{00000000-0005-0000-0000-00000C0C0000}"/>
    <cellStyle name="Input [yellow] 2 4" xfId="748" xr:uid="{00000000-0005-0000-0000-00000D0C0000}"/>
    <cellStyle name="Input [yellow] 2 4 2" xfId="1101" xr:uid="{00000000-0005-0000-0000-00000E0C0000}"/>
    <cellStyle name="Input [yellow] 2 4 2 2" xfId="1549" xr:uid="{00000000-0005-0000-0000-00000F0C0000}"/>
    <cellStyle name="Input [yellow] 2 4 2 2 2" xfId="2709" xr:uid="{00000000-0005-0000-0000-0000100C0000}"/>
    <cellStyle name="Input [yellow] 2 4 2 2 2 2" xfId="3912" xr:uid="{00000000-0005-0000-0000-0000110C0000}"/>
    <cellStyle name="Input [yellow] 2 4 2 2 2 3" xfId="7014" xr:uid="{00000000-0005-0000-0000-0000120C0000}"/>
    <cellStyle name="Input [yellow] 2 4 2 2 2 4" xfId="8441" xr:uid="{00000000-0005-0000-0000-0000130C0000}"/>
    <cellStyle name="Input [yellow] 2 4 2 2 3" xfId="3246" xr:uid="{00000000-0005-0000-0000-0000140C0000}"/>
    <cellStyle name="Input [yellow] 2 4 2 2 3 2" xfId="3813" xr:uid="{00000000-0005-0000-0000-0000150C0000}"/>
    <cellStyle name="Input [yellow] 2 4 2 2 3 3" xfId="7467" xr:uid="{00000000-0005-0000-0000-0000160C0000}"/>
    <cellStyle name="Input [yellow] 2 4 2 2 3 4" xfId="8879" xr:uid="{00000000-0005-0000-0000-0000170C0000}"/>
    <cellStyle name="Input [yellow] 2 4 2 2 4" xfId="3424" xr:uid="{00000000-0005-0000-0000-0000180C0000}"/>
    <cellStyle name="Input [yellow] 2 4 2 2 4 2" xfId="3689" xr:uid="{00000000-0005-0000-0000-0000190C0000}"/>
    <cellStyle name="Input [yellow] 2 4 2 2 4 3" xfId="7645" xr:uid="{00000000-0005-0000-0000-00001A0C0000}"/>
    <cellStyle name="Input [yellow] 2 4 2 2 4 4" xfId="9057" xr:uid="{00000000-0005-0000-0000-00001B0C0000}"/>
    <cellStyle name="Input [yellow] 2 4 2 2 5" xfId="3586" xr:uid="{00000000-0005-0000-0000-00001C0C0000}"/>
    <cellStyle name="Input [yellow] 2 4 2 2 5 2" xfId="6324" xr:uid="{00000000-0005-0000-0000-00001D0C0000}"/>
    <cellStyle name="Input [yellow] 2 4 2 2 5 3" xfId="7807" xr:uid="{00000000-0005-0000-0000-00001E0C0000}"/>
    <cellStyle name="Input [yellow] 2 4 2 2 5 4" xfId="9219" xr:uid="{00000000-0005-0000-0000-00001F0C0000}"/>
    <cellStyle name="Input [yellow] 2 4 2 2 6" xfId="5511" xr:uid="{00000000-0005-0000-0000-0000200C0000}"/>
    <cellStyle name="Input [yellow] 2 4 2 2 7" xfId="4605" xr:uid="{00000000-0005-0000-0000-0000210C0000}"/>
    <cellStyle name="Input [yellow] 2 4 2 2 8" xfId="6049" xr:uid="{00000000-0005-0000-0000-0000220C0000}"/>
    <cellStyle name="Input [yellow] 2 4 2 3" xfId="2261" xr:uid="{00000000-0005-0000-0000-0000230C0000}"/>
    <cellStyle name="Input [yellow] 2 4 2 3 2" xfId="5399" xr:uid="{00000000-0005-0000-0000-0000240C0000}"/>
    <cellStyle name="Input [yellow] 2 4 2 3 3" xfId="6755" xr:uid="{00000000-0005-0000-0000-0000250C0000}"/>
    <cellStyle name="Input [yellow] 2 4 2 3 4" xfId="8218" xr:uid="{00000000-0005-0000-0000-0000260C0000}"/>
    <cellStyle name="Input [yellow] 2 4 2 4" xfId="2986" xr:uid="{00000000-0005-0000-0000-0000270C0000}"/>
    <cellStyle name="Input [yellow] 2 4 2 4 2" xfId="5620" xr:uid="{00000000-0005-0000-0000-0000280C0000}"/>
    <cellStyle name="Input [yellow] 2 4 2 4 3" xfId="7207" xr:uid="{00000000-0005-0000-0000-0000290C0000}"/>
    <cellStyle name="Input [yellow] 2 4 2 4 4" xfId="8619" xr:uid="{00000000-0005-0000-0000-00002A0C0000}"/>
    <cellStyle name="Input [yellow] 2 4 2 5" xfId="1917" xr:uid="{00000000-0005-0000-0000-00002B0C0000}"/>
    <cellStyle name="Input [yellow] 2 4 2 5 2" xfId="5185" xr:uid="{00000000-0005-0000-0000-00002C0C0000}"/>
    <cellStyle name="Input [yellow] 2 4 2 5 3" xfId="6512" xr:uid="{00000000-0005-0000-0000-00002D0C0000}"/>
    <cellStyle name="Input [yellow] 2 4 2 5 4" xfId="7995" xr:uid="{00000000-0005-0000-0000-00002E0C0000}"/>
    <cellStyle name="Input [yellow] 2 4 2 6" xfId="1731" xr:uid="{00000000-0005-0000-0000-00002F0C0000}"/>
    <cellStyle name="Input [yellow] 2 4 2 6 2" xfId="4547" xr:uid="{00000000-0005-0000-0000-0000300C0000}"/>
    <cellStyle name="Input [yellow] 2 4 2 6 3" xfId="5994" xr:uid="{00000000-0005-0000-0000-0000310C0000}"/>
    <cellStyle name="Input [yellow] 2 4 2 6 4" xfId="5165" xr:uid="{00000000-0005-0000-0000-0000320C0000}"/>
    <cellStyle name="Input [yellow] 2 4 2 7" xfId="5417" xr:uid="{00000000-0005-0000-0000-0000330C0000}"/>
    <cellStyle name="Input [yellow] 2 4 2 8" xfId="5013" xr:uid="{00000000-0005-0000-0000-0000340C0000}"/>
    <cellStyle name="Input [yellow] 2 4 2 9" xfId="5769" xr:uid="{00000000-0005-0000-0000-0000350C0000}"/>
    <cellStyle name="Input [yellow] 2 4 3" xfId="4169" xr:uid="{00000000-0005-0000-0000-0000360C0000}"/>
    <cellStyle name="Input [yellow] 2 5" xfId="707" xr:uid="{00000000-0005-0000-0000-0000370C0000}"/>
    <cellStyle name="Input [yellow] 2 5 2" xfId="1061" xr:uid="{00000000-0005-0000-0000-0000380C0000}"/>
    <cellStyle name="Input [yellow] 2 5 2 2" xfId="1509" xr:uid="{00000000-0005-0000-0000-0000390C0000}"/>
    <cellStyle name="Input [yellow] 2 5 2 2 2" xfId="2669" xr:uid="{00000000-0005-0000-0000-00003A0C0000}"/>
    <cellStyle name="Input [yellow] 2 5 2 2 2 2" xfId="6253" xr:uid="{00000000-0005-0000-0000-00003B0C0000}"/>
    <cellStyle name="Input [yellow] 2 5 2 2 2 3" xfId="6974" xr:uid="{00000000-0005-0000-0000-00003C0C0000}"/>
    <cellStyle name="Input [yellow] 2 5 2 2 2 4" xfId="8401" xr:uid="{00000000-0005-0000-0000-00003D0C0000}"/>
    <cellStyle name="Input [yellow] 2 5 2 2 3" xfId="3206" xr:uid="{00000000-0005-0000-0000-00003E0C0000}"/>
    <cellStyle name="Input [yellow] 2 5 2 2 3 2" xfId="3976" xr:uid="{00000000-0005-0000-0000-00003F0C0000}"/>
    <cellStyle name="Input [yellow] 2 5 2 2 3 3" xfId="7427" xr:uid="{00000000-0005-0000-0000-0000400C0000}"/>
    <cellStyle name="Input [yellow] 2 5 2 2 3 4" xfId="8839" xr:uid="{00000000-0005-0000-0000-0000410C0000}"/>
    <cellStyle name="Input [yellow] 2 5 2 2 4" xfId="3384" xr:uid="{00000000-0005-0000-0000-0000420C0000}"/>
    <cellStyle name="Input [yellow] 2 5 2 2 4 2" xfId="3717" xr:uid="{00000000-0005-0000-0000-0000430C0000}"/>
    <cellStyle name="Input [yellow] 2 5 2 2 4 3" xfId="7605" xr:uid="{00000000-0005-0000-0000-0000440C0000}"/>
    <cellStyle name="Input [yellow] 2 5 2 2 4 4" xfId="9017" xr:uid="{00000000-0005-0000-0000-0000450C0000}"/>
    <cellStyle name="Input [yellow] 2 5 2 2 5" xfId="3546" xr:uid="{00000000-0005-0000-0000-0000460C0000}"/>
    <cellStyle name="Input [yellow] 2 5 2 2 5 2" xfId="434" xr:uid="{00000000-0005-0000-0000-0000470C0000}"/>
    <cellStyle name="Input [yellow] 2 5 2 2 5 3" xfId="7767" xr:uid="{00000000-0005-0000-0000-0000480C0000}"/>
    <cellStyle name="Input [yellow] 2 5 2 2 5 4" xfId="9179" xr:uid="{00000000-0005-0000-0000-0000490C0000}"/>
    <cellStyle name="Input [yellow] 2 5 2 2 6" xfId="4045" xr:uid="{00000000-0005-0000-0000-00004A0C0000}"/>
    <cellStyle name="Input [yellow] 2 5 2 2 7" xfId="5751" xr:uid="{00000000-0005-0000-0000-00004B0C0000}"/>
    <cellStyle name="Input [yellow] 2 5 2 2 8" xfId="4317" xr:uid="{00000000-0005-0000-0000-00004C0C0000}"/>
    <cellStyle name="Input [yellow] 2 5 2 3" xfId="2221" xr:uid="{00000000-0005-0000-0000-00004D0C0000}"/>
    <cellStyle name="Input [yellow] 2 5 2 3 2" xfId="4642" xr:uid="{00000000-0005-0000-0000-00004E0C0000}"/>
    <cellStyle name="Input [yellow] 2 5 2 3 3" xfId="6715" xr:uid="{00000000-0005-0000-0000-00004F0C0000}"/>
    <cellStyle name="Input [yellow] 2 5 2 3 4" xfId="8178" xr:uid="{00000000-0005-0000-0000-0000500C0000}"/>
    <cellStyle name="Input [yellow] 2 5 2 4" xfId="2946" xr:uid="{00000000-0005-0000-0000-0000510C0000}"/>
    <cellStyle name="Input [yellow] 2 5 2 4 2" xfId="4470" xr:uid="{00000000-0005-0000-0000-0000520C0000}"/>
    <cellStyle name="Input [yellow] 2 5 2 4 3" xfId="7167" xr:uid="{00000000-0005-0000-0000-0000530C0000}"/>
    <cellStyle name="Input [yellow] 2 5 2 4 4" xfId="8579" xr:uid="{00000000-0005-0000-0000-0000540C0000}"/>
    <cellStyle name="Input [yellow] 2 5 2 5" xfId="1896" xr:uid="{00000000-0005-0000-0000-0000550C0000}"/>
    <cellStyle name="Input [yellow] 2 5 2 5 2" xfId="5439" xr:uid="{00000000-0005-0000-0000-0000560C0000}"/>
    <cellStyle name="Input [yellow] 2 5 2 5 3" xfId="6491" xr:uid="{00000000-0005-0000-0000-0000570C0000}"/>
    <cellStyle name="Input [yellow] 2 5 2 5 4" xfId="7974" xr:uid="{00000000-0005-0000-0000-0000580C0000}"/>
    <cellStyle name="Input [yellow] 2 5 2 6" xfId="3103" xr:uid="{00000000-0005-0000-0000-0000590C0000}"/>
    <cellStyle name="Input [yellow] 2 5 2 6 2" xfId="5206" xr:uid="{00000000-0005-0000-0000-00005A0C0000}"/>
    <cellStyle name="Input [yellow] 2 5 2 6 3" xfId="7324" xr:uid="{00000000-0005-0000-0000-00005B0C0000}"/>
    <cellStyle name="Input [yellow] 2 5 2 6 4" xfId="8736" xr:uid="{00000000-0005-0000-0000-00005C0C0000}"/>
    <cellStyle name="Input [yellow] 2 5 2 7" xfId="4109" xr:uid="{00000000-0005-0000-0000-00005D0C0000}"/>
    <cellStyle name="Input [yellow] 2 5 2 8" xfId="6081" xr:uid="{00000000-0005-0000-0000-00005E0C0000}"/>
    <cellStyle name="Input [yellow] 2 5 2 9" xfId="5024" xr:uid="{00000000-0005-0000-0000-00005F0C0000}"/>
    <cellStyle name="Input [yellow] 2 5 3" xfId="4137" xr:uid="{00000000-0005-0000-0000-0000600C0000}"/>
    <cellStyle name="Input [yellow] 3" xfId="653" xr:uid="{00000000-0005-0000-0000-0000610C0000}"/>
    <cellStyle name="Input [yellow] 3 2" xfId="753" xr:uid="{00000000-0005-0000-0000-0000620C0000}"/>
    <cellStyle name="Input [yellow] 3 2 2" xfId="1106" xr:uid="{00000000-0005-0000-0000-0000630C0000}"/>
    <cellStyle name="Input [yellow] 3 2 2 2" xfId="1554" xr:uid="{00000000-0005-0000-0000-0000640C0000}"/>
    <cellStyle name="Input [yellow] 3 2 2 2 2" xfId="2714" xr:uid="{00000000-0005-0000-0000-0000650C0000}"/>
    <cellStyle name="Input [yellow] 3 2 2 2 2 2" xfId="3911" xr:uid="{00000000-0005-0000-0000-0000660C0000}"/>
    <cellStyle name="Input [yellow] 3 2 2 2 2 3" xfId="7019" xr:uid="{00000000-0005-0000-0000-0000670C0000}"/>
    <cellStyle name="Input [yellow] 3 2 2 2 2 4" xfId="8446" xr:uid="{00000000-0005-0000-0000-0000680C0000}"/>
    <cellStyle name="Input [yellow] 3 2 2 2 3" xfId="3251" xr:uid="{00000000-0005-0000-0000-0000690C0000}"/>
    <cellStyle name="Input [yellow] 3 2 2 2 3 2" xfId="3810" xr:uid="{00000000-0005-0000-0000-00006A0C0000}"/>
    <cellStyle name="Input [yellow] 3 2 2 2 3 3" xfId="7472" xr:uid="{00000000-0005-0000-0000-00006B0C0000}"/>
    <cellStyle name="Input [yellow] 3 2 2 2 3 4" xfId="8884" xr:uid="{00000000-0005-0000-0000-00006C0C0000}"/>
    <cellStyle name="Input [yellow] 3 2 2 2 4" xfId="3429" xr:uid="{00000000-0005-0000-0000-00006D0C0000}"/>
    <cellStyle name="Input [yellow] 3 2 2 2 4 2" xfId="3685" xr:uid="{00000000-0005-0000-0000-00006E0C0000}"/>
    <cellStyle name="Input [yellow] 3 2 2 2 4 3" xfId="7650" xr:uid="{00000000-0005-0000-0000-00006F0C0000}"/>
    <cellStyle name="Input [yellow] 3 2 2 2 4 4" xfId="9062" xr:uid="{00000000-0005-0000-0000-0000700C0000}"/>
    <cellStyle name="Input [yellow] 3 2 2 2 5" xfId="3591" xr:uid="{00000000-0005-0000-0000-0000710C0000}"/>
    <cellStyle name="Input [yellow] 3 2 2 2 5 2" xfId="6329" xr:uid="{00000000-0005-0000-0000-0000720C0000}"/>
    <cellStyle name="Input [yellow] 3 2 2 2 5 3" xfId="7812" xr:uid="{00000000-0005-0000-0000-0000730C0000}"/>
    <cellStyle name="Input [yellow] 3 2 2 2 5 4" xfId="9224" xr:uid="{00000000-0005-0000-0000-0000740C0000}"/>
    <cellStyle name="Input [yellow] 3 2 2 2 6" xfId="4532" xr:uid="{00000000-0005-0000-0000-0000750C0000}"/>
    <cellStyle name="Input [yellow] 3 2 2 2 7" xfId="4586" xr:uid="{00000000-0005-0000-0000-0000760C0000}"/>
    <cellStyle name="Input [yellow] 3 2 2 2 8" xfId="4426" xr:uid="{00000000-0005-0000-0000-0000770C0000}"/>
    <cellStyle name="Input [yellow] 3 2 2 3" xfId="2266" xr:uid="{00000000-0005-0000-0000-0000780C0000}"/>
    <cellStyle name="Input [yellow] 3 2 2 3 2" xfId="4301" xr:uid="{00000000-0005-0000-0000-0000790C0000}"/>
    <cellStyle name="Input [yellow] 3 2 2 3 3" xfId="6760" xr:uid="{00000000-0005-0000-0000-00007A0C0000}"/>
    <cellStyle name="Input [yellow] 3 2 2 3 4" xfId="8223" xr:uid="{00000000-0005-0000-0000-00007B0C0000}"/>
    <cellStyle name="Input [yellow] 3 2 2 4" xfId="2991" xr:uid="{00000000-0005-0000-0000-00007C0C0000}"/>
    <cellStyle name="Input [yellow] 3 2 2 4 2" xfId="5852" xr:uid="{00000000-0005-0000-0000-00007D0C0000}"/>
    <cellStyle name="Input [yellow] 3 2 2 4 3" xfId="7212" xr:uid="{00000000-0005-0000-0000-00007E0C0000}"/>
    <cellStyle name="Input [yellow] 3 2 2 4 4" xfId="8624" xr:uid="{00000000-0005-0000-0000-00007F0C0000}"/>
    <cellStyle name="Input [yellow] 3 2 2 5" xfId="1689" xr:uid="{00000000-0005-0000-0000-0000800C0000}"/>
    <cellStyle name="Input [yellow] 3 2 2 5 2" xfId="5356" xr:uid="{00000000-0005-0000-0000-0000810C0000}"/>
    <cellStyle name="Input [yellow] 3 2 2 5 3" xfId="5951" xr:uid="{00000000-0005-0000-0000-0000820C0000}"/>
    <cellStyle name="Input [yellow] 3 2 2 5 4" xfId="4379" xr:uid="{00000000-0005-0000-0000-0000830C0000}"/>
    <cellStyle name="Input [yellow] 3 2 2 6" xfId="1790" xr:uid="{00000000-0005-0000-0000-0000840C0000}"/>
    <cellStyle name="Input [yellow] 3 2 2 6 2" xfId="5520" xr:uid="{00000000-0005-0000-0000-0000850C0000}"/>
    <cellStyle name="Input [yellow] 3 2 2 6 3" xfId="6389" xr:uid="{00000000-0005-0000-0000-0000860C0000}"/>
    <cellStyle name="Input [yellow] 3 2 2 6 4" xfId="7873" xr:uid="{00000000-0005-0000-0000-0000870C0000}"/>
    <cellStyle name="Input [yellow] 3 2 2 7" xfId="5214" xr:uid="{00000000-0005-0000-0000-0000880C0000}"/>
    <cellStyle name="Input [yellow] 3 2 2 8" xfId="4438" xr:uid="{00000000-0005-0000-0000-0000890C0000}"/>
    <cellStyle name="Input [yellow] 3 2 2 9" xfId="7050" xr:uid="{00000000-0005-0000-0000-00008A0C0000}"/>
    <cellStyle name="Input [yellow] 3 2 3" xfId="4173" xr:uid="{00000000-0005-0000-0000-00008B0C0000}"/>
    <cellStyle name="Input [yellow] 3 3" xfId="712" xr:uid="{00000000-0005-0000-0000-00008C0C0000}"/>
    <cellStyle name="Input [yellow] 3 3 2" xfId="1066" xr:uid="{00000000-0005-0000-0000-00008D0C0000}"/>
    <cellStyle name="Input [yellow] 3 3 2 2" xfId="1514" xr:uid="{00000000-0005-0000-0000-00008E0C0000}"/>
    <cellStyle name="Input [yellow] 3 3 2 2 2" xfId="2674" xr:uid="{00000000-0005-0000-0000-00008F0C0000}"/>
    <cellStyle name="Input [yellow] 3 3 2 2 2 2" xfId="4448" xr:uid="{00000000-0005-0000-0000-0000900C0000}"/>
    <cellStyle name="Input [yellow] 3 3 2 2 2 3" xfId="6979" xr:uid="{00000000-0005-0000-0000-0000910C0000}"/>
    <cellStyle name="Input [yellow] 3 3 2 2 2 4" xfId="8406" xr:uid="{00000000-0005-0000-0000-0000920C0000}"/>
    <cellStyle name="Input [yellow] 3 3 2 2 3" xfId="3211" xr:uid="{00000000-0005-0000-0000-0000930C0000}"/>
    <cellStyle name="Input [yellow] 3 3 2 2 3 2" xfId="3830" xr:uid="{00000000-0005-0000-0000-0000940C0000}"/>
    <cellStyle name="Input [yellow] 3 3 2 2 3 3" xfId="7432" xr:uid="{00000000-0005-0000-0000-0000950C0000}"/>
    <cellStyle name="Input [yellow] 3 3 2 2 3 4" xfId="8844" xr:uid="{00000000-0005-0000-0000-0000960C0000}"/>
    <cellStyle name="Input [yellow] 3 3 2 2 4" xfId="3389" xr:uid="{00000000-0005-0000-0000-0000970C0000}"/>
    <cellStyle name="Input [yellow] 3 3 2 2 4 2" xfId="3714" xr:uid="{00000000-0005-0000-0000-0000980C0000}"/>
    <cellStyle name="Input [yellow] 3 3 2 2 4 3" xfId="7610" xr:uid="{00000000-0005-0000-0000-0000990C0000}"/>
    <cellStyle name="Input [yellow] 3 3 2 2 4 4" xfId="9022" xr:uid="{00000000-0005-0000-0000-00009A0C0000}"/>
    <cellStyle name="Input [yellow] 3 3 2 2 5" xfId="3551" xr:uid="{00000000-0005-0000-0000-00009B0C0000}"/>
    <cellStyle name="Input [yellow] 3 3 2 2 5 2" xfId="6289" xr:uid="{00000000-0005-0000-0000-00009C0C0000}"/>
    <cellStyle name="Input [yellow] 3 3 2 2 5 3" xfId="7772" xr:uid="{00000000-0005-0000-0000-00009D0C0000}"/>
    <cellStyle name="Input [yellow] 3 3 2 2 5 4" xfId="9184" xr:uid="{00000000-0005-0000-0000-00009E0C0000}"/>
    <cellStyle name="Input [yellow] 3 3 2 2 6" xfId="5573" xr:uid="{00000000-0005-0000-0000-00009F0C0000}"/>
    <cellStyle name="Input [yellow] 3 3 2 2 7" xfId="4758" xr:uid="{00000000-0005-0000-0000-0000A00C0000}"/>
    <cellStyle name="Input [yellow] 3 3 2 2 8" xfId="5287" xr:uid="{00000000-0005-0000-0000-0000A10C0000}"/>
    <cellStyle name="Input [yellow] 3 3 2 3" xfId="2226" xr:uid="{00000000-0005-0000-0000-0000A20C0000}"/>
    <cellStyle name="Input [yellow] 3 3 2 3 2" xfId="5198" xr:uid="{00000000-0005-0000-0000-0000A30C0000}"/>
    <cellStyle name="Input [yellow] 3 3 2 3 3" xfId="6720" xr:uid="{00000000-0005-0000-0000-0000A40C0000}"/>
    <cellStyle name="Input [yellow] 3 3 2 3 4" xfId="8183" xr:uid="{00000000-0005-0000-0000-0000A50C0000}"/>
    <cellStyle name="Input [yellow] 3 3 2 4" xfId="2951" xr:uid="{00000000-0005-0000-0000-0000A60C0000}"/>
    <cellStyle name="Input [yellow] 3 3 2 4 2" xfId="6237" xr:uid="{00000000-0005-0000-0000-0000A70C0000}"/>
    <cellStyle name="Input [yellow] 3 3 2 4 3" xfId="7172" xr:uid="{00000000-0005-0000-0000-0000A80C0000}"/>
    <cellStyle name="Input [yellow] 3 3 2 4 4" xfId="8584" xr:uid="{00000000-0005-0000-0000-0000A90C0000}"/>
    <cellStyle name="Input [yellow] 3 3 2 5" xfId="1799" xr:uid="{00000000-0005-0000-0000-0000AA0C0000}"/>
    <cellStyle name="Input [yellow] 3 3 2 5 2" xfId="5464" xr:uid="{00000000-0005-0000-0000-0000AB0C0000}"/>
    <cellStyle name="Input [yellow] 3 3 2 5 3" xfId="6398" xr:uid="{00000000-0005-0000-0000-0000AC0C0000}"/>
    <cellStyle name="Input [yellow] 3 3 2 5 4" xfId="7882" xr:uid="{00000000-0005-0000-0000-0000AD0C0000}"/>
    <cellStyle name="Input [yellow] 3 3 2 6" xfId="3286" xr:uid="{00000000-0005-0000-0000-0000AE0C0000}"/>
    <cellStyle name="Input [yellow] 3 3 2 6 2" xfId="3786" xr:uid="{00000000-0005-0000-0000-0000AF0C0000}"/>
    <cellStyle name="Input [yellow] 3 3 2 6 3" xfId="7507" xr:uid="{00000000-0005-0000-0000-0000B00C0000}"/>
    <cellStyle name="Input [yellow] 3 3 2 6 4" xfId="8919" xr:uid="{00000000-0005-0000-0000-0000B10C0000}"/>
    <cellStyle name="Input [yellow] 3 3 2 7" xfId="5126" xr:uid="{00000000-0005-0000-0000-0000B20C0000}"/>
    <cellStyle name="Input [yellow] 3 3 2 8" xfId="4561" xr:uid="{00000000-0005-0000-0000-0000B30C0000}"/>
    <cellStyle name="Input [yellow] 3 3 2 9" xfId="6784" xr:uid="{00000000-0005-0000-0000-0000B40C0000}"/>
    <cellStyle name="Input [yellow] 3 3 3" xfId="4141" xr:uid="{00000000-0005-0000-0000-0000B50C0000}"/>
    <cellStyle name="Input [yellow] 4" xfId="688" xr:uid="{00000000-0005-0000-0000-0000B60C0000}"/>
    <cellStyle name="Input [yellow] 4 2" xfId="775" xr:uid="{00000000-0005-0000-0000-0000B70C0000}"/>
    <cellStyle name="Input [yellow] 4 2 2" xfId="1128" xr:uid="{00000000-0005-0000-0000-0000B80C0000}"/>
    <cellStyle name="Input [yellow] 4 2 2 2" xfId="1576" xr:uid="{00000000-0005-0000-0000-0000B90C0000}"/>
    <cellStyle name="Input [yellow] 4 2 2 2 2" xfId="2736" xr:uid="{00000000-0005-0000-0000-0000BA0C0000}"/>
    <cellStyle name="Input [yellow] 4 2 2 2 2 2" xfId="3992" xr:uid="{00000000-0005-0000-0000-0000BB0C0000}"/>
    <cellStyle name="Input [yellow] 4 2 2 2 2 3" xfId="7041" xr:uid="{00000000-0005-0000-0000-0000BC0C0000}"/>
    <cellStyle name="Input [yellow] 4 2 2 2 2 4" xfId="8468" xr:uid="{00000000-0005-0000-0000-0000BD0C0000}"/>
    <cellStyle name="Input [yellow] 4 2 2 2 3" xfId="3273" xr:uid="{00000000-0005-0000-0000-0000BE0C0000}"/>
    <cellStyle name="Input [yellow] 4 2 2 2 3 2" xfId="4273" xr:uid="{00000000-0005-0000-0000-0000BF0C0000}"/>
    <cellStyle name="Input [yellow] 4 2 2 2 3 3" xfId="7494" xr:uid="{00000000-0005-0000-0000-0000C00C0000}"/>
    <cellStyle name="Input [yellow] 4 2 2 2 3 4" xfId="8906" xr:uid="{00000000-0005-0000-0000-0000C10C0000}"/>
    <cellStyle name="Input [yellow] 4 2 2 2 4" xfId="3451" xr:uid="{00000000-0005-0000-0000-0000C20C0000}"/>
    <cellStyle name="Input [yellow] 4 2 2 2 4 2" xfId="3669" xr:uid="{00000000-0005-0000-0000-0000C30C0000}"/>
    <cellStyle name="Input [yellow] 4 2 2 2 4 3" xfId="7672" xr:uid="{00000000-0005-0000-0000-0000C40C0000}"/>
    <cellStyle name="Input [yellow] 4 2 2 2 4 4" xfId="9084" xr:uid="{00000000-0005-0000-0000-0000C50C0000}"/>
    <cellStyle name="Input [yellow] 4 2 2 2 5" xfId="3613" xr:uid="{00000000-0005-0000-0000-0000C60C0000}"/>
    <cellStyle name="Input [yellow] 4 2 2 2 5 2" xfId="6351" xr:uid="{00000000-0005-0000-0000-0000C70C0000}"/>
    <cellStyle name="Input [yellow] 4 2 2 2 5 3" xfId="7834" xr:uid="{00000000-0005-0000-0000-0000C80C0000}"/>
    <cellStyle name="Input [yellow] 4 2 2 2 5 4" xfId="9246" xr:uid="{00000000-0005-0000-0000-0000C90C0000}"/>
    <cellStyle name="Input [yellow] 4 2 2 2 6" xfId="5257" xr:uid="{00000000-0005-0000-0000-0000CA0C0000}"/>
    <cellStyle name="Input [yellow] 4 2 2 2 7" xfId="5904" xr:uid="{00000000-0005-0000-0000-0000CB0C0000}"/>
    <cellStyle name="Input [yellow] 4 2 2 2 8" xfId="4691" xr:uid="{00000000-0005-0000-0000-0000CC0C0000}"/>
    <cellStyle name="Input [yellow] 4 2 2 3" xfId="2288" xr:uid="{00000000-0005-0000-0000-0000CD0C0000}"/>
    <cellStyle name="Input [yellow] 4 2 2 3 2" xfId="4515" xr:uid="{00000000-0005-0000-0000-0000CE0C0000}"/>
    <cellStyle name="Input [yellow] 4 2 2 3 3" xfId="6782" xr:uid="{00000000-0005-0000-0000-0000CF0C0000}"/>
    <cellStyle name="Input [yellow] 4 2 2 3 4" xfId="8245" xr:uid="{00000000-0005-0000-0000-0000D00C0000}"/>
    <cellStyle name="Input [yellow] 4 2 2 4" xfId="3013" xr:uid="{00000000-0005-0000-0000-0000D10C0000}"/>
    <cellStyle name="Input [yellow] 4 2 2 4 2" xfId="6250" xr:uid="{00000000-0005-0000-0000-0000D20C0000}"/>
    <cellStyle name="Input [yellow] 4 2 2 4 3" xfId="7234" xr:uid="{00000000-0005-0000-0000-0000D30C0000}"/>
    <cellStyle name="Input [yellow] 4 2 2 4 4" xfId="8646" xr:uid="{00000000-0005-0000-0000-0000D40C0000}"/>
    <cellStyle name="Input [yellow] 4 2 2 5" xfId="1777" xr:uid="{00000000-0005-0000-0000-0000D50C0000}"/>
    <cellStyle name="Input [yellow] 4 2 2 5 2" xfId="5368" xr:uid="{00000000-0005-0000-0000-0000D60C0000}"/>
    <cellStyle name="Input [yellow] 4 2 2 5 3" xfId="6376" xr:uid="{00000000-0005-0000-0000-0000D70C0000}"/>
    <cellStyle name="Input [yellow] 4 2 2 5 4" xfId="7860" xr:uid="{00000000-0005-0000-0000-0000D80C0000}"/>
    <cellStyle name="Input [yellow] 4 2 2 6" xfId="1974" xr:uid="{00000000-0005-0000-0000-0000D90C0000}"/>
    <cellStyle name="Input [yellow] 4 2 2 6 2" xfId="5482" xr:uid="{00000000-0005-0000-0000-0000DA0C0000}"/>
    <cellStyle name="Input [yellow] 4 2 2 6 3" xfId="6562" xr:uid="{00000000-0005-0000-0000-0000DB0C0000}"/>
    <cellStyle name="Input [yellow] 4 2 2 6 4" xfId="8043" xr:uid="{00000000-0005-0000-0000-0000DC0C0000}"/>
    <cellStyle name="Input [yellow] 4 2 2 7" xfId="4368" xr:uid="{00000000-0005-0000-0000-0000DD0C0000}"/>
    <cellStyle name="Input [yellow] 4 2 2 8" xfId="5337" xr:uid="{00000000-0005-0000-0000-0000DE0C0000}"/>
    <cellStyle name="Input [yellow] 4 2 2 9" xfId="5084" xr:uid="{00000000-0005-0000-0000-0000DF0C0000}"/>
    <cellStyle name="Input [yellow] 4 2 3" xfId="4191" xr:uid="{00000000-0005-0000-0000-0000E00C0000}"/>
    <cellStyle name="Input [yellow] 4 3" xfId="734" xr:uid="{00000000-0005-0000-0000-0000E10C0000}"/>
    <cellStyle name="Input [yellow] 4 3 2" xfId="1087" xr:uid="{00000000-0005-0000-0000-0000E20C0000}"/>
    <cellStyle name="Input [yellow] 4 3 2 2" xfId="1535" xr:uid="{00000000-0005-0000-0000-0000E30C0000}"/>
    <cellStyle name="Input [yellow] 4 3 2 2 2" xfId="2695" xr:uid="{00000000-0005-0000-0000-0000E40C0000}"/>
    <cellStyle name="Input [yellow] 4 3 2 2 2 2" xfId="4014" xr:uid="{00000000-0005-0000-0000-0000E50C0000}"/>
    <cellStyle name="Input [yellow] 4 3 2 2 2 3" xfId="7000" xr:uid="{00000000-0005-0000-0000-0000E60C0000}"/>
    <cellStyle name="Input [yellow] 4 3 2 2 2 4" xfId="8427" xr:uid="{00000000-0005-0000-0000-0000E70C0000}"/>
    <cellStyle name="Input [yellow] 4 3 2 2 3" xfId="3232" xr:uid="{00000000-0005-0000-0000-0000E80C0000}"/>
    <cellStyle name="Input [yellow] 4 3 2 2 3 2" xfId="3966" xr:uid="{00000000-0005-0000-0000-0000E90C0000}"/>
    <cellStyle name="Input [yellow] 4 3 2 2 3 3" xfId="7453" xr:uid="{00000000-0005-0000-0000-0000EA0C0000}"/>
    <cellStyle name="Input [yellow] 4 3 2 2 3 4" xfId="8865" xr:uid="{00000000-0005-0000-0000-0000EB0C0000}"/>
    <cellStyle name="Input [yellow] 4 3 2 2 4" xfId="3410" xr:uid="{00000000-0005-0000-0000-0000EC0C0000}"/>
    <cellStyle name="Input [yellow] 4 3 2 2 4 2" xfId="3699" xr:uid="{00000000-0005-0000-0000-0000ED0C0000}"/>
    <cellStyle name="Input [yellow] 4 3 2 2 4 3" xfId="7631" xr:uid="{00000000-0005-0000-0000-0000EE0C0000}"/>
    <cellStyle name="Input [yellow] 4 3 2 2 4 4" xfId="9043" xr:uid="{00000000-0005-0000-0000-0000EF0C0000}"/>
    <cellStyle name="Input [yellow] 4 3 2 2 5" xfId="3572" xr:uid="{00000000-0005-0000-0000-0000F00C0000}"/>
    <cellStyle name="Input [yellow] 4 3 2 2 5 2" xfId="6310" xr:uid="{00000000-0005-0000-0000-0000F10C0000}"/>
    <cellStyle name="Input [yellow] 4 3 2 2 5 3" xfId="7793" xr:uid="{00000000-0005-0000-0000-0000F20C0000}"/>
    <cellStyle name="Input [yellow] 4 3 2 2 5 4" xfId="9205" xr:uid="{00000000-0005-0000-0000-0000F30C0000}"/>
    <cellStyle name="Input [yellow] 4 3 2 2 6" xfId="5392" xr:uid="{00000000-0005-0000-0000-0000F40C0000}"/>
    <cellStyle name="Input [yellow] 4 3 2 2 7" xfId="5435" xr:uid="{00000000-0005-0000-0000-0000F50C0000}"/>
    <cellStyle name="Input [yellow] 4 3 2 2 8" xfId="4804" xr:uid="{00000000-0005-0000-0000-0000F60C0000}"/>
    <cellStyle name="Input [yellow] 4 3 2 3" xfId="2247" xr:uid="{00000000-0005-0000-0000-0000F70C0000}"/>
    <cellStyle name="Input [yellow] 4 3 2 3 2" xfId="5707" xr:uid="{00000000-0005-0000-0000-0000F80C0000}"/>
    <cellStyle name="Input [yellow] 4 3 2 3 3" xfId="6741" xr:uid="{00000000-0005-0000-0000-0000F90C0000}"/>
    <cellStyle name="Input [yellow] 4 3 2 3 4" xfId="8204" xr:uid="{00000000-0005-0000-0000-0000FA0C0000}"/>
    <cellStyle name="Input [yellow] 4 3 2 4" xfId="2972" xr:uid="{00000000-0005-0000-0000-0000FB0C0000}"/>
    <cellStyle name="Input [yellow] 4 3 2 4 2" xfId="5260" xr:uid="{00000000-0005-0000-0000-0000FC0C0000}"/>
    <cellStyle name="Input [yellow] 4 3 2 4 3" xfId="7193" xr:uid="{00000000-0005-0000-0000-0000FD0C0000}"/>
    <cellStyle name="Input [yellow] 4 3 2 4 4" xfId="8605" xr:uid="{00000000-0005-0000-0000-0000FE0C0000}"/>
    <cellStyle name="Input [yellow] 4 3 2 5" xfId="1686" xr:uid="{00000000-0005-0000-0000-0000FF0C0000}"/>
    <cellStyle name="Input [yellow] 4 3 2 5 2" xfId="5153" xr:uid="{00000000-0005-0000-0000-0000000D0000}"/>
    <cellStyle name="Input [yellow] 4 3 2 5 3" xfId="3934" xr:uid="{00000000-0005-0000-0000-0000010D0000}"/>
    <cellStyle name="Input [yellow] 4 3 2 5 4" xfId="4709" xr:uid="{00000000-0005-0000-0000-0000020D0000}"/>
    <cellStyle name="Input [yellow] 4 3 2 6" xfId="1791" xr:uid="{00000000-0005-0000-0000-0000030D0000}"/>
    <cellStyle name="Input [yellow] 4 3 2 6 2" xfId="4674" xr:uid="{00000000-0005-0000-0000-0000040D0000}"/>
    <cellStyle name="Input [yellow] 4 3 2 6 3" xfId="6390" xr:uid="{00000000-0005-0000-0000-0000050D0000}"/>
    <cellStyle name="Input [yellow] 4 3 2 6 4" xfId="7874" xr:uid="{00000000-0005-0000-0000-0000060D0000}"/>
    <cellStyle name="Input [yellow] 4 3 2 7" xfId="5015" xr:uid="{00000000-0005-0000-0000-0000070D0000}"/>
    <cellStyle name="Input [yellow] 4 3 2 8" xfId="4649" xr:uid="{00000000-0005-0000-0000-0000080D0000}"/>
    <cellStyle name="Input [yellow] 4 3 2 9" xfId="4376" xr:uid="{00000000-0005-0000-0000-0000090D0000}"/>
    <cellStyle name="Input [yellow] 4 3 3" xfId="4159" xr:uid="{00000000-0005-0000-0000-00000A0D0000}"/>
    <cellStyle name="Input [yellow] 4 4" xfId="1046" xr:uid="{00000000-0005-0000-0000-00000B0D0000}"/>
    <cellStyle name="Input [yellow] 4 4 2" xfId="1494" xr:uid="{00000000-0005-0000-0000-00000C0D0000}"/>
    <cellStyle name="Input [yellow] 4 4 2 2" xfId="2654" xr:uid="{00000000-0005-0000-0000-00000D0D0000}"/>
    <cellStyle name="Input [yellow] 4 4 2 2 2" xfId="4168" xr:uid="{00000000-0005-0000-0000-00000E0D0000}"/>
    <cellStyle name="Input [yellow] 4 4 2 2 3" xfId="6959" xr:uid="{00000000-0005-0000-0000-00000F0D0000}"/>
    <cellStyle name="Input [yellow] 4 4 2 2 4" xfId="8386" xr:uid="{00000000-0005-0000-0000-0000100D0000}"/>
    <cellStyle name="Input [yellow] 4 4 2 3" xfId="3191" xr:uid="{00000000-0005-0000-0000-0000110D0000}"/>
    <cellStyle name="Input [yellow] 4 4 2 3 2" xfId="6268" xr:uid="{00000000-0005-0000-0000-0000120D0000}"/>
    <cellStyle name="Input [yellow] 4 4 2 3 3" xfId="7412" xr:uid="{00000000-0005-0000-0000-0000130D0000}"/>
    <cellStyle name="Input [yellow] 4 4 2 3 4" xfId="8824" xr:uid="{00000000-0005-0000-0000-0000140D0000}"/>
    <cellStyle name="Input [yellow] 4 4 2 4" xfId="3369" xr:uid="{00000000-0005-0000-0000-0000150D0000}"/>
    <cellStyle name="Input [yellow] 4 4 2 4 2" xfId="3726" xr:uid="{00000000-0005-0000-0000-0000160D0000}"/>
    <cellStyle name="Input [yellow] 4 4 2 4 3" xfId="7590" xr:uid="{00000000-0005-0000-0000-0000170D0000}"/>
    <cellStyle name="Input [yellow] 4 4 2 4 4" xfId="9002" xr:uid="{00000000-0005-0000-0000-0000180D0000}"/>
    <cellStyle name="Input [yellow] 4 4 2 5" xfId="3531" xr:uid="{00000000-0005-0000-0000-0000190D0000}"/>
    <cellStyle name="Input [yellow] 4 4 2 5 2" xfId="4200" xr:uid="{00000000-0005-0000-0000-00001A0D0000}"/>
    <cellStyle name="Input [yellow] 4 4 2 5 3" xfId="7752" xr:uid="{00000000-0005-0000-0000-00001B0D0000}"/>
    <cellStyle name="Input [yellow] 4 4 2 5 4" xfId="9164" xr:uid="{00000000-0005-0000-0000-00001C0D0000}"/>
    <cellStyle name="Input [yellow] 4 4 2 6" xfId="5121" xr:uid="{00000000-0005-0000-0000-00001D0D0000}"/>
    <cellStyle name="Input [yellow] 4 4 2 7" xfId="5912" xr:uid="{00000000-0005-0000-0000-00001E0D0000}"/>
    <cellStyle name="Input [yellow] 4 4 2 8" xfId="4945" xr:uid="{00000000-0005-0000-0000-00001F0D0000}"/>
    <cellStyle name="Input [yellow] 4 4 3" xfId="2206" xr:uid="{00000000-0005-0000-0000-0000200D0000}"/>
    <cellStyle name="Input [yellow] 4 4 3 2" xfId="4619" xr:uid="{00000000-0005-0000-0000-0000210D0000}"/>
    <cellStyle name="Input [yellow] 4 4 3 3" xfId="6700" xr:uid="{00000000-0005-0000-0000-0000220D0000}"/>
    <cellStyle name="Input [yellow] 4 4 3 4" xfId="8163" xr:uid="{00000000-0005-0000-0000-0000230D0000}"/>
    <cellStyle name="Input [yellow] 4 4 4" xfId="2931" xr:uid="{00000000-0005-0000-0000-0000240D0000}"/>
    <cellStyle name="Input [yellow] 4 4 4 2" xfId="6244" xr:uid="{00000000-0005-0000-0000-0000250D0000}"/>
    <cellStyle name="Input [yellow] 4 4 4 3" xfId="7152" xr:uid="{00000000-0005-0000-0000-0000260D0000}"/>
    <cellStyle name="Input [yellow] 4 4 4 4" xfId="8564" xr:uid="{00000000-0005-0000-0000-0000270D0000}"/>
    <cellStyle name="Input [yellow] 4 4 5" xfId="1890" xr:uid="{00000000-0005-0000-0000-0000280D0000}"/>
    <cellStyle name="Input [yellow] 4 4 5 2" xfId="4356" xr:uid="{00000000-0005-0000-0000-0000290D0000}"/>
    <cellStyle name="Input [yellow] 4 4 5 3" xfId="6485" xr:uid="{00000000-0005-0000-0000-00002A0D0000}"/>
    <cellStyle name="Input [yellow] 4 4 5 4" xfId="7968" xr:uid="{00000000-0005-0000-0000-00002B0D0000}"/>
    <cellStyle name="Input [yellow] 4 4 6" xfId="3289" xr:uid="{00000000-0005-0000-0000-00002C0D0000}"/>
    <cellStyle name="Input [yellow] 4 4 6 2" xfId="3784" xr:uid="{00000000-0005-0000-0000-00002D0D0000}"/>
    <cellStyle name="Input [yellow] 4 4 6 3" xfId="7510" xr:uid="{00000000-0005-0000-0000-00002E0D0000}"/>
    <cellStyle name="Input [yellow] 4 4 6 4" xfId="8922" xr:uid="{00000000-0005-0000-0000-00002F0D0000}"/>
    <cellStyle name="Input [yellow] 4 4 7" xfId="6058" xr:uid="{00000000-0005-0000-0000-0000300D0000}"/>
    <cellStyle name="Input [yellow] 4 4 8" xfId="4108" xr:uid="{00000000-0005-0000-0000-0000310D0000}"/>
    <cellStyle name="Input [yellow] 4 4 9" xfId="5285" xr:uid="{00000000-0005-0000-0000-0000320D0000}"/>
    <cellStyle name="Input [yellow] 4 5" xfId="4120" xr:uid="{00000000-0005-0000-0000-0000330D0000}"/>
    <cellStyle name="Input [yellow] 5" xfId="739" xr:uid="{00000000-0005-0000-0000-0000340D0000}"/>
    <cellStyle name="Input [yellow] 5 2" xfId="1092" xr:uid="{00000000-0005-0000-0000-0000350D0000}"/>
    <cellStyle name="Input [yellow] 5 2 2" xfId="1540" xr:uid="{00000000-0005-0000-0000-0000360D0000}"/>
    <cellStyle name="Input [yellow] 5 2 2 2" xfId="2700" xr:uid="{00000000-0005-0000-0000-0000370D0000}"/>
    <cellStyle name="Input [yellow] 5 2 2 2 2" xfId="4012" xr:uid="{00000000-0005-0000-0000-0000380D0000}"/>
    <cellStyle name="Input [yellow] 5 2 2 2 3" xfId="7005" xr:uid="{00000000-0005-0000-0000-0000390D0000}"/>
    <cellStyle name="Input [yellow] 5 2 2 2 4" xfId="8432" xr:uid="{00000000-0005-0000-0000-00003A0D0000}"/>
    <cellStyle name="Input [yellow] 5 2 2 3" xfId="3237" xr:uid="{00000000-0005-0000-0000-00003B0D0000}"/>
    <cellStyle name="Input [yellow] 5 2 2 3 2" xfId="3964" xr:uid="{00000000-0005-0000-0000-00003C0D0000}"/>
    <cellStyle name="Input [yellow] 5 2 2 3 3" xfId="7458" xr:uid="{00000000-0005-0000-0000-00003D0D0000}"/>
    <cellStyle name="Input [yellow] 5 2 2 3 4" xfId="8870" xr:uid="{00000000-0005-0000-0000-00003E0D0000}"/>
    <cellStyle name="Input [yellow] 5 2 2 4" xfId="3415" xr:uid="{00000000-0005-0000-0000-00003F0D0000}"/>
    <cellStyle name="Input [yellow] 5 2 2 4 2" xfId="3696" xr:uid="{00000000-0005-0000-0000-0000400D0000}"/>
    <cellStyle name="Input [yellow] 5 2 2 4 3" xfId="7636" xr:uid="{00000000-0005-0000-0000-0000410D0000}"/>
    <cellStyle name="Input [yellow] 5 2 2 4 4" xfId="9048" xr:uid="{00000000-0005-0000-0000-0000420D0000}"/>
    <cellStyle name="Input [yellow] 5 2 2 5" xfId="3577" xr:uid="{00000000-0005-0000-0000-0000430D0000}"/>
    <cellStyle name="Input [yellow] 5 2 2 5 2" xfId="6315" xr:uid="{00000000-0005-0000-0000-0000440D0000}"/>
    <cellStyle name="Input [yellow] 5 2 2 5 3" xfId="7798" xr:uid="{00000000-0005-0000-0000-0000450D0000}"/>
    <cellStyle name="Input [yellow] 5 2 2 5 4" xfId="9210" xr:uid="{00000000-0005-0000-0000-0000460D0000}"/>
    <cellStyle name="Input [yellow] 5 2 2 6" xfId="4295" xr:uid="{00000000-0005-0000-0000-0000470D0000}"/>
    <cellStyle name="Input [yellow] 5 2 2 7" xfId="4388" xr:uid="{00000000-0005-0000-0000-0000480D0000}"/>
    <cellStyle name="Input [yellow] 5 2 2 8" xfId="3925" xr:uid="{00000000-0005-0000-0000-0000490D0000}"/>
    <cellStyle name="Input [yellow] 5 2 3" xfId="2252" xr:uid="{00000000-0005-0000-0000-00004A0D0000}"/>
    <cellStyle name="Input [yellow] 5 2 3 2" xfId="5485" xr:uid="{00000000-0005-0000-0000-00004B0D0000}"/>
    <cellStyle name="Input [yellow] 5 2 3 3" xfId="6746" xr:uid="{00000000-0005-0000-0000-00004C0D0000}"/>
    <cellStyle name="Input [yellow] 5 2 3 4" xfId="8209" xr:uid="{00000000-0005-0000-0000-00004D0D0000}"/>
    <cellStyle name="Input [yellow] 5 2 4" xfId="2977" xr:uid="{00000000-0005-0000-0000-00004E0D0000}"/>
    <cellStyle name="Input [yellow] 5 2 4 2" xfId="4742" xr:uid="{00000000-0005-0000-0000-00004F0D0000}"/>
    <cellStyle name="Input [yellow] 5 2 4 3" xfId="7198" xr:uid="{00000000-0005-0000-0000-0000500D0000}"/>
    <cellStyle name="Input [yellow] 5 2 4 4" xfId="8610" xr:uid="{00000000-0005-0000-0000-0000510D0000}"/>
    <cellStyle name="Input [yellow] 5 2 5" xfId="1910" xr:uid="{00000000-0005-0000-0000-0000520D0000}"/>
    <cellStyle name="Input [yellow] 5 2 5 2" xfId="5144" xr:uid="{00000000-0005-0000-0000-0000530D0000}"/>
    <cellStyle name="Input [yellow] 5 2 5 3" xfId="6505" xr:uid="{00000000-0005-0000-0000-0000540D0000}"/>
    <cellStyle name="Input [yellow] 5 2 5 4" xfId="7988" xr:uid="{00000000-0005-0000-0000-0000550D0000}"/>
    <cellStyle name="Input [yellow] 5 2 6" xfId="1736" xr:uid="{00000000-0005-0000-0000-0000560D0000}"/>
    <cellStyle name="Input [yellow] 5 2 6 2" xfId="4621" xr:uid="{00000000-0005-0000-0000-0000570D0000}"/>
    <cellStyle name="Input [yellow] 5 2 6 3" xfId="5286" xr:uid="{00000000-0005-0000-0000-0000580D0000}"/>
    <cellStyle name="Input [yellow] 5 2 6 4" xfId="4974" xr:uid="{00000000-0005-0000-0000-0000590D0000}"/>
    <cellStyle name="Input [yellow] 5 2 7" xfId="6070" xr:uid="{00000000-0005-0000-0000-00005A0D0000}"/>
    <cellStyle name="Input [yellow] 5 2 8" xfId="5218" xr:uid="{00000000-0005-0000-0000-00005B0D0000}"/>
    <cellStyle name="Input [yellow] 5 2 9" xfId="5619" xr:uid="{00000000-0005-0000-0000-00005C0D0000}"/>
    <cellStyle name="Input [yellow] 5 3" xfId="4164" xr:uid="{00000000-0005-0000-0000-00005D0D0000}"/>
    <cellStyle name="Input [yellow] 6" xfId="698" xr:uid="{00000000-0005-0000-0000-00005E0D0000}"/>
    <cellStyle name="Input [yellow] 6 2" xfId="1052" xr:uid="{00000000-0005-0000-0000-00005F0D0000}"/>
    <cellStyle name="Input [yellow] 6 2 2" xfId="1500" xr:uid="{00000000-0005-0000-0000-0000600D0000}"/>
    <cellStyle name="Input [yellow] 6 2 2 2" xfId="2660" xr:uid="{00000000-0005-0000-0000-0000610D0000}"/>
    <cellStyle name="Input [yellow] 6 2 2 2 2" xfId="6107" xr:uid="{00000000-0005-0000-0000-0000620D0000}"/>
    <cellStyle name="Input [yellow] 6 2 2 2 3" xfId="6965" xr:uid="{00000000-0005-0000-0000-0000630D0000}"/>
    <cellStyle name="Input [yellow] 6 2 2 2 4" xfId="8392" xr:uid="{00000000-0005-0000-0000-0000640D0000}"/>
    <cellStyle name="Input [yellow] 6 2 2 3" xfId="3197" xr:uid="{00000000-0005-0000-0000-0000650D0000}"/>
    <cellStyle name="Input [yellow] 6 2 2 3 2" xfId="3838" xr:uid="{00000000-0005-0000-0000-0000660D0000}"/>
    <cellStyle name="Input [yellow] 6 2 2 3 3" xfId="7418" xr:uid="{00000000-0005-0000-0000-0000670D0000}"/>
    <cellStyle name="Input [yellow] 6 2 2 3 4" xfId="8830" xr:uid="{00000000-0005-0000-0000-0000680D0000}"/>
    <cellStyle name="Input [yellow] 6 2 2 4" xfId="3375" xr:uid="{00000000-0005-0000-0000-0000690D0000}"/>
    <cellStyle name="Input [yellow] 6 2 2 4 2" xfId="3723" xr:uid="{00000000-0005-0000-0000-00006A0D0000}"/>
    <cellStyle name="Input [yellow] 6 2 2 4 3" xfId="7596" xr:uid="{00000000-0005-0000-0000-00006B0D0000}"/>
    <cellStyle name="Input [yellow] 6 2 2 4 4" xfId="9008" xr:uid="{00000000-0005-0000-0000-00006C0D0000}"/>
    <cellStyle name="Input [yellow] 6 2 2 5" xfId="3537" xr:uid="{00000000-0005-0000-0000-00006D0D0000}"/>
    <cellStyle name="Input [yellow] 6 2 2 5 2" xfId="431" xr:uid="{00000000-0005-0000-0000-00006E0D0000}"/>
    <cellStyle name="Input [yellow] 6 2 2 5 3" xfId="7758" xr:uid="{00000000-0005-0000-0000-00006F0D0000}"/>
    <cellStyle name="Input [yellow] 6 2 2 5 4" xfId="9170" xr:uid="{00000000-0005-0000-0000-0000700D0000}"/>
    <cellStyle name="Input [yellow] 6 2 2 6" xfId="5663" xr:uid="{00000000-0005-0000-0000-0000710D0000}"/>
    <cellStyle name="Input [yellow] 6 2 2 7" xfId="5556" xr:uid="{00000000-0005-0000-0000-0000720D0000}"/>
    <cellStyle name="Input [yellow] 6 2 2 8" xfId="4569" xr:uid="{00000000-0005-0000-0000-0000730D0000}"/>
    <cellStyle name="Input [yellow] 6 2 3" xfId="2212" xr:uid="{00000000-0005-0000-0000-0000740D0000}"/>
    <cellStyle name="Input [yellow] 6 2 3 2" xfId="5512" xr:uid="{00000000-0005-0000-0000-0000750D0000}"/>
    <cellStyle name="Input [yellow] 6 2 3 3" xfId="6706" xr:uid="{00000000-0005-0000-0000-0000760D0000}"/>
    <cellStyle name="Input [yellow] 6 2 3 4" xfId="8169" xr:uid="{00000000-0005-0000-0000-0000770D0000}"/>
    <cellStyle name="Input [yellow] 6 2 4" xfId="2937" xr:uid="{00000000-0005-0000-0000-0000780D0000}"/>
    <cellStyle name="Input [yellow] 6 2 4 2" xfId="5095" xr:uid="{00000000-0005-0000-0000-0000790D0000}"/>
    <cellStyle name="Input [yellow] 6 2 4 3" xfId="7158" xr:uid="{00000000-0005-0000-0000-00007A0D0000}"/>
    <cellStyle name="Input [yellow] 6 2 4 4" xfId="8570" xr:uid="{00000000-0005-0000-0000-00007B0D0000}"/>
    <cellStyle name="Input [yellow] 6 2 5" xfId="1680" xr:uid="{00000000-0005-0000-0000-00007C0D0000}"/>
    <cellStyle name="Input [yellow] 6 2 5 2" xfId="4662" xr:uid="{00000000-0005-0000-0000-00007D0D0000}"/>
    <cellStyle name="Input [yellow] 6 2 5 3" xfId="4074" xr:uid="{00000000-0005-0000-0000-00007E0D0000}"/>
    <cellStyle name="Input [yellow] 6 2 5 4" xfId="5668" xr:uid="{00000000-0005-0000-0000-00007F0D0000}"/>
    <cellStyle name="Input [yellow] 6 2 6" xfId="1834" xr:uid="{00000000-0005-0000-0000-0000800D0000}"/>
    <cellStyle name="Input [yellow] 6 2 6 2" xfId="5582" xr:uid="{00000000-0005-0000-0000-0000810D0000}"/>
    <cellStyle name="Input [yellow] 6 2 6 3" xfId="6429" xr:uid="{00000000-0005-0000-0000-0000820D0000}"/>
    <cellStyle name="Input [yellow] 6 2 6 4" xfId="7912" xr:uid="{00000000-0005-0000-0000-0000830D0000}"/>
    <cellStyle name="Input [yellow] 6 2 7" xfId="5855" xr:uid="{00000000-0005-0000-0000-0000840D0000}"/>
    <cellStyle name="Input [yellow] 6 2 8" xfId="4680" xr:uid="{00000000-0005-0000-0000-0000850D0000}"/>
    <cellStyle name="Input [yellow] 6 2 9" xfId="5229" xr:uid="{00000000-0005-0000-0000-0000860D0000}"/>
    <cellStyle name="Input [yellow] 6 3" xfId="4130" xr:uid="{00000000-0005-0000-0000-0000870D0000}"/>
    <cellStyle name="Input 1" xfId="538" xr:uid="{00000000-0005-0000-0000-0000880D0000}"/>
    <cellStyle name="Input 3" xfId="539" xr:uid="{00000000-0005-0000-0000-0000890D0000}"/>
    <cellStyle name="Link Currency (0)" xfId="540" xr:uid="{00000000-0005-0000-0000-00008A0D0000}"/>
    <cellStyle name="Link Currency (0) 2" xfId="541" xr:uid="{00000000-0005-0000-0000-00008B0D0000}"/>
    <cellStyle name="Link Currency (2)" xfId="542" xr:uid="{00000000-0005-0000-0000-00008C0D0000}"/>
    <cellStyle name="Link Units (0)" xfId="543" xr:uid="{00000000-0005-0000-0000-00008D0D0000}"/>
    <cellStyle name="Link Units (0) 2" xfId="544" xr:uid="{00000000-0005-0000-0000-00008E0D0000}"/>
    <cellStyle name="Link Units (1)" xfId="545" xr:uid="{00000000-0005-0000-0000-00008F0D0000}"/>
    <cellStyle name="Link Units (1) 2" xfId="546" xr:uid="{00000000-0005-0000-0000-0000900D0000}"/>
    <cellStyle name="Link Units (2)" xfId="547" xr:uid="{00000000-0005-0000-0000-0000910D0000}"/>
    <cellStyle name="Millares [0]_Hoja1" xfId="548" xr:uid="{00000000-0005-0000-0000-0000920D0000}"/>
    <cellStyle name="Millares_CLIENTES" xfId="549" xr:uid="{00000000-0005-0000-0000-0000930D0000}"/>
    <cellStyle name="Milliers [0]_EDYAN" xfId="550" xr:uid="{00000000-0005-0000-0000-0000940D0000}"/>
    <cellStyle name="Milliers_EDYAN" xfId="551" xr:uid="{00000000-0005-0000-0000-0000950D0000}"/>
    <cellStyle name="Moeda 2" xfId="53" xr:uid="{00000000-0005-0000-0000-0000960D0000}"/>
    <cellStyle name="Moeda 2 2" xfId="552" xr:uid="{00000000-0005-0000-0000-0000970D0000}"/>
    <cellStyle name="Moeda 2 3" xfId="449" xr:uid="{00000000-0005-0000-0000-0000980D0000}"/>
    <cellStyle name="Moeda0" xfId="553" xr:uid="{00000000-0005-0000-0000-0000990D0000}"/>
    <cellStyle name="Moneda [0]_Hoja1" xfId="554" xr:uid="{00000000-0005-0000-0000-00009A0D0000}"/>
    <cellStyle name="Moneda_CLIENTES" xfId="555" xr:uid="{00000000-0005-0000-0000-00009B0D0000}"/>
    <cellStyle name="Monétaire [0]_EDYAN" xfId="556" xr:uid="{00000000-0005-0000-0000-00009C0D0000}"/>
    <cellStyle name="Monétaire_EDYAN" xfId="557" xr:uid="{00000000-0005-0000-0000-00009D0D0000}"/>
    <cellStyle name="Month" xfId="558" xr:uid="{00000000-0005-0000-0000-00009E0D0000}"/>
    <cellStyle name="movimentação" xfId="559" xr:uid="{00000000-0005-0000-0000-00009F0D0000}"/>
    <cellStyle name="no dec" xfId="412" xr:uid="{00000000-0005-0000-0000-0000A00D0000}"/>
    <cellStyle name="Normal" xfId="0" builtinId="0"/>
    <cellStyle name="Normal - Style1" xfId="413" xr:uid="{00000000-0005-0000-0000-0000A20D0000}"/>
    <cellStyle name="Normal - Style1 2" xfId="560" xr:uid="{00000000-0005-0000-0000-0000A30D0000}"/>
    <cellStyle name="Normal - Style1 2 2" xfId="561" xr:uid="{00000000-0005-0000-0000-0000A40D0000}"/>
    <cellStyle name="Normal (%)" xfId="562" xr:uid="{00000000-0005-0000-0000-0000A50D0000}"/>
    <cellStyle name="Normal (No)" xfId="563" xr:uid="{00000000-0005-0000-0000-0000A60D0000}"/>
    <cellStyle name="Normal 10" xfId="24" xr:uid="{00000000-0005-0000-0000-0000A70D0000}"/>
    <cellStyle name="Normal 10 2" xfId="455" xr:uid="{00000000-0005-0000-0000-0000A80D0000}"/>
    <cellStyle name="Normal 102" xfId="43" xr:uid="{00000000-0005-0000-0000-0000A90D0000}"/>
    <cellStyle name="Normal 11" xfId="565" xr:uid="{00000000-0005-0000-0000-0000AA0D0000}"/>
    <cellStyle name="Normal 11 2" xfId="566" xr:uid="{00000000-0005-0000-0000-0000AB0D0000}"/>
    <cellStyle name="Normal 11 3" xfId="567" xr:uid="{00000000-0005-0000-0000-0000AC0D0000}"/>
    <cellStyle name="Normal 12" xfId="568" xr:uid="{00000000-0005-0000-0000-0000AD0D0000}"/>
    <cellStyle name="Normal 12 2" xfId="569" xr:uid="{00000000-0005-0000-0000-0000AE0D0000}"/>
    <cellStyle name="Normal 13" xfId="570" xr:uid="{00000000-0005-0000-0000-0000AF0D0000}"/>
    <cellStyle name="Normal 13 2" xfId="571" xr:uid="{00000000-0005-0000-0000-0000B00D0000}"/>
    <cellStyle name="Normal 14" xfId="572" xr:uid="{00000000-0005-0000-0000-0000B10D0000}"/>
    <cellStyle name="Normal 14 2" xfId="573" xr:uid="{00000000-0005-0000-0000-0000B20D0000}"/>
    <cellStyle name="Normal 15" xfId="574" xr:uid="{00000000-0005-0000-0000-0000B30D0000}"/>
    <cellStyle name="Normal 15 2" xfId="575" xr:uid="{00000000-0005-0000-0000-0000B40D0000}"/>
    <cellStyle name="Normal 16" xfId="576" xr:uid="{00000000-0005-0000-0000-0000B50D0000}"/>
    <cellStyle name="Normal 16 2" xfId="577" xr:uid="{00000000-0005-0000-0000-0000B60D0000}"/>
    <cellStyle name="Normal 17" xfId="578" xr:uid="{00000000-0005-0000-0000-0000B70D0000}"/>
    <cellStyle name="Normal 17 2" xfId="579" xr:uid="{00000000-0005-0000-0000-0000B80D0000}"/>
    <cellStyle name="Normal 18" xfId="454" xr:uid="{00000000-0005-0000-0000-0000B90D0000}"/>
    <cellStyle name="Normal 18 2" xfId="580" xr:uid="{00000000-0005-0000-0000-0000BA0D0000}"/>
    <cellStyle name="Normal 19" xfId="581" xr:uid="{00000000-0005-0000-0000-0000BB0D0000}"/>
    <cellStyle name="Normal 2" xfId="7" xr:uid="{00000000-0005-0000-0000-0000BC0D0000}"/>
    <cellStyle name="Normal 2 12" xfId="18" xr:uid="{00000000-0005-0000-0000-0000BD0D0000}"/>
    <cellStyle name="Normal 2 2" xfId="6" xr:uid="{00000000-0005-0000-0000-0000BE0D0000}"/>
    <cellStyle name="Normal 20" xfId="582" xr:uid="{00000000-0005-0000-0000-0000BF0D0000}"/>
    <cellStyle name="Normal 21" xfId="646" xr:uid="{00000000-0005-0000-0000-0000C00D0000}"/>
    <cellStyle name="Normal 21 2" xfId="664" xr:uid="{00000000-0005-0000-0000-0000C10D0000}"/>
    <cellStyle name="Normal 21 2 2" xfId="878" xr:uid="{00000000-0005-0000-0000-0000C20D0000}"/>
    <cellStyle name="Normal 21 2 2 2" xfId="906" xr:uid="{00000000-0005-0000-0000-0000C30D0000}"/>
    <cellStyle name="Normal 21 2 2 2 2" xfId="962" xr:uid="{00000000-0005-0000-0000-0000C40D0000}"/>
    <cellStyle name="Normal 21 2 2 2 2 2" xfId="1226" xr:uid="{00000000-0005-0000-0000-0000C50D0000}"/>
    <cellStyle name="Normal 21 2 2 2 2 2 2" xfId="1674" xr:uid="{00000000-0005-0000-0000-0000C60D0000}"/>
    <cellStyle name="Normal 21 2 2 2 2 2 2 2" xfId="2834" xr:uid="{00000000-0005-0000-0000-0000C70D0000}"/>
    <cellStyle name="Normal 21 2 2 2 2 2 3" xfId="2386" xr:uid="{00000000-0005-0000-0000-0000C80D0000}"/>
    <cellStyle name="Normal 21 2 2 2 2 3" xfId="1410" xr:uid="{00000000-0005-0000-0000-0000C90D0000}"/>
    <cellStyle name="Normal 21 2 2 2 2 3 2" xfId="2570" xr:uid="{00000000-0005-0000-0000-0000CA0D0000}"/>
    <cellStyle name="Normal 21 2 2 2 2 4" xfId="2124" xr:uid="{00000000-0005-0000-0000-0000CB0D0000}"/>
    <cellStyle name="Normal 21 2 2 2 3" xfId="1170" xr:uid="{00000000-0005-0000-0000-0000CC0D0000}"/>
    <cellStyle name="Normal 21 2 2 2 3 2" xfId="1618" xr:uid="{00000000-0005-0000-0000-0000CD0D0000}"/>
    <cellStyle name="Normal 21 2 2 2 3 2 2" xfId="2778" xr:uid="{00000000-0005-0000-0000-0000CE0D0000}"/>
    <cellStyle name="Normal 21 2 2 2 3 3" xfId="2330" xr:uid="{00000000-0005-0000-0000-0000CF0D0000}"/>
    <cellStyle name="Normal 21 2 2 2 4" xfId="1354" xr:uid="{00000000-0005-0000-0000-0000D00D0000}"/>
    <cellStyle name="Normal 21 2 2 2 4 2" xfId="2514" xr:uid="{00000000-0005-0000-0000-0000D10D0000}"/>
    <cellStyle name="Normal 21 2 2 2 5" xfId="2068" xr:uid="{00000000-0005-0000-0000-0000D20D0000}"/>
    <cellStyle name="Normal 21 2 2 3" xfId="934" xr:uid="{00000000-0005-0000-0000-0000D30D0000}"/>
    <cellStyle name="Normal 21 2 2 3 2" xfId="1198" xr:uid="{00000000-0005-0000-0000-0000D40D0000}"/>
    <cellStyle name="Normal 21 2 2 3 2 2" xfId="1646" xr:uid="{00000000-0005-0000-0000-0000D50D0000}"/>
    <cellStyle name="Normal 21 2 2 3 2 2 2" xfId="2806" xr:uid="{00000000-0005-0000-0000-0000D60D0000}"/>
    <cellStyle name="Normal 21 2 2 3 2 3" xfId="2358" xr:uid="{00000000-0005-0000-0000-0000D70D0000}"/>
    <cellStyle name="Normal 21 2 2 3 3" xfId="1382" xr:uid="{00000000-0005-0000-0000-0000D80D0000}"/>
    <cellStyle name="Normal 21 2 2 3 3 2" xfId="2542" xr:uid="{00000000-0005-0000-0000-0000D90D0000}"/>
    <cellStyle name="Normal 21 2 2 3 4" xfId="2096" xr:uid="{00000000-0005-0000-0000-0000DA0D0000}"/>
    <cellStyle name="Normal 21 2 2 4" xfId="1142" xr:uid="{00000000-0005-0000-0000-0000DB0D0000}"/>
    <cellStyle name="Normal 21 2 2 4 2" xfId="1590" xr:uid="{00000000-0005-0000-0000-0000DC0D0000}"/>
    <cellStyle name="Normal 21 2 2 4 2 2" xfId="2750" xr:uid="{00000000-0005-0000-0000-0000DD0D0000}"/>
    <cellStyle name="Normal 21 2 2 4 3" xfId="2302" xr:uid="{00000000-0005-0000-0000-0000DE0D0000}"/>
    <cellStyle name="Normal 21 2 2 5" xfId="1326" xr:uid="{00000000-0005-0000-0000-0000DF0D0000}"/>
    <cellStyle name="Normal 21 2 2 5 2" xfId="2486" xr:uid="{00000000-0005-0000-0000-0000E00D0000}"/>
    <cellStyle name="Normal 21 2 2 6" xfId="2040" xr:uid="{00000000-0005-0000-0000-0000E10D0000}"/>
    <cellStyle name="Normal 21 2 3" xfId="892" xr:uid="{00000000-0005-0000-0000-0000E20D0000}"/>
    <cellStyle name="Normal 21 2 3 2" xfId="948" xr:uid="{00000000-0005-0000-0000-0000E30D0000}"/>
    <cellStyle name="Normal 21 2 3 2 2" xfId="1212" xr:uid="{00000000-0005-0000-0000-0000E40D0000}"/>
    <cellStyle name="Normal 21 2 3 2 2 2" xfId="1660" xr:uid="{00000000-0005-0000-0000-0000E50D0000}"/>
    <cellStyle name="Normal 21 2 3 2 2 2 2" xfId="2820" xr:uid="{00000000-0005-0000-0000-0000E60D0000}"/>
    <cellStyle name="Normal 21 2 3 2 2 3" xfId="2372" xr:uid="{00000000-0005-0000-0000-0000E70D0000}"/>
    <cellStyle name="Normal 21 2 3 2 3" xfId="1396" xr:uid="{00000000-0005-0000-0000-0000E80D0000}"/>
    <cellStyle name="Normal 21 2 3 2 3 2" xfId="2556" xr:uid="{00000000-0005-0000-0000-0000E90D0000}"/>
    <cellStyle name="Normal 21 2 3 2 4" xfId="2110" xr:uid="{00000000-0005-0000-0000-0000EA0D0000}"/>
    <cellStyle name="Normal 21 2 3 3" xfId="1156" xr:uid="{00000000-0005-0000-0000-0000EB0D0000}"/>
    <cellStyle name="Normal 21 2 3 3 2" xfId="1604" xr:uid="{00000000-0005-0000-0000-0000EC0D0000}"/>
    <cellStyle name="Normal 21 2 3 3 2 2" xfId="2764" xr:uid="{00000000-0005-0000-0000-0000ED0D0000}"/>
    <cellStyle name="Normal 21 2 3 3 3" xfId="2316" xr:uid="{00000000-0005-0000-0000-0000EE0D0000}"/>
    <cellStyle name="Normal 21 2 3 4" xfId="1340" xr:uid="{00000000-0005-0000-0000-0000EF0D0000}"/>
    <cellStyle name="Normal 21 2 3 4 2" xfId="2500" xr:uid="{00000000-0005-0000-0000-0000F00D0000}"/>
    <cellStyle name="Normal 21 2 3 5" xfId="2054" xr:uid="{00000000-0005-0000-0000-0000F10D0000}"/>
    <cellStyle name="Normal 21 2 4" xfId="920" xr:uid="{00000000-0005-0000-0000-0000F20D0000}"/>
    <cellStyle name="Normal 21 2 4 2" xfId="1184" xr:uid="{00000000-0005-0000-0000-0000F30D0000}"/>
    <cellStyle name="Normal 21 2 4 2 2" xfId="1632" xr:uid="{00000000-0005-0000-0000-0000F40D0000}"/>
    <cellStyle name="Normal 21 2 4 2 2 2" xfId="2792" xr:uid="{00000000-0005-0000-0000-0000F50D0000}"/>
    <cellStyle name="Normal 21 2 4 2 3" xfId="2344" xr:uid="{00000000-0005-0000-0000-0000F60D0000}"/>
    <cellStyle name="Normal 21 2 4 3" xfId="1368" xr:uid="{00000000-0005-0000-0000-0000F70D0000}"/>
    <cellStyle name="Normal 21 2 4 3 2" xfId="2528" xr:uid="{00000000-0005-0000-0000-0000F80D0000}"/>
    <cellStyle name="Normal 21 2 4 4" xfId="2082" xr:uid="{00000000-0005-0000-0000-0000F90D0000}"/>
    <cellStyle name="Normal 21 2 5" xfId="1029" xr:uid="{00000000-0005-0000-0000-0000FA0D0000}"/>
    <cellStyle name="Normal 21 2 5 2" xfId="1477" xr:uid="{00000000-0005-0000-0000-0000FB0D0000}"/>
    <cellStyle name="Normal 21 2 5 2 2" xfId="2637" xr:uid="{00000000-0005-0000-0000-0000FC0D0000}"/>
    <cellStyle name="Normal 21 2 5 3" xfId="2189" xr:uid="{00000000-0005-0000-0000-0000FD0D0000}"/>
    <cellStyle name="Normal 21 2 6" xfId="1287" xr:uid="{00000000-0005-0000-0000-0000FE0D0000}"/>
    <cellStyle name="Normal 21 2 6 2" xfId="2447" xr:uid="{00000000-0005-0000-0000-0000FF0D0000}"/>
    <cellStyle name="Normal 21 2 7" xfId="1953" xr:uid="{00000000-0005-0000-0000-0000000E0000}"/>
    <cellStyle name="Normal 21 3" xfId="871" xr:uid="{00000000-0005-0000-0000-0000010E0000}"/>
    <cellStyle name="Normal 21 3 2" xfId="899" xr:uid="{00000000-0005-0000-0000-0000020E0000}"/>
    <cellStyle name="Normal 21 3 2 2" xfId="955" xr:uid="{00000000-0005-0000-0000-0000030E0000}"/>
    <cellStyle name="Normal 21 3 2 2 2" xfId="1219" xr:uid="{00000000-0005-0000-0000-0000040E0000}"/>
    <cellStyle name="Normal 21 3 2 2 2 2" xfId="1667" xr:uid="{00000000-0005-0000-0000-0000050E0000}"/>
    <cellStyle name="Normal 21 3 2 2 2 2 2" xfId="2827" xr:uid="{00000000-0005-0000-0000-0000060E0000}"/>
    <cellStyle name="Normal 21 3 2 2 2 3" xfId="2379" xr:uid="{00000000-0005-0000-0000-0000070E0000}"/>
    <cellStyle name="Normal 21 3 2 2 3" xfId="1403" xr:uid="{00000000-0005-0000-0000-0000080E0000}"/>
    <cellStyle name="Normal 21 3 2 2 3 2" xfId="2563" xr:uid="{00000000-0005-0000-0000-0000090E0000}"/>
    <cellStyle name="Normal 21 3 2 2 4" xfId="2117" xr:uid="{00000000-0005-0000-0000-00000A0E0000}"/>
    <cellStyle name="Normal 21 3 2 3" xfId="1163" xr:uid="{00000000-0005-0000-0000-00000B0E0000}"/>
    <cellStyle name="Normal 21 3 2 3 2" xfId="1611" xr:uid="{00000000-0005-0000-0000-00000C0E0000}"/>
    <cellStyle name="Normal 21 3 2 3 2 2" xfId="2771" xr:uid="{00000000-0005-0000-0000-00000D0E0000}"/>
    <cellStyle name="Normal 21 3 2 3 3" xfId="2323" xr:uid="{00000000-0005-0000-0000-00000E0E0000}"/>
    <cellStyle name="Normal 21 3 2 4" xfId="1347" xr:uid="{00000000-0005-0000-0000-00000F0E0000}"/>
    <cellStyle name="Normal 21 3 2 4 2" xfId="2507" xr:uid="{00000000-0005-0000-0000-0000100E0000}"/>
    <cellStyle name="Normal 21 3 2 5" xfId="2061" xr:uid="{00000000-0005-0000-0000-0000110E0000}"/>
    <cellStyle name="Normal 21 3 3" xfId="927" xr:uid="{00000000-0005-0000-0000-0000120E0000}"/>
    <cellStyle name="Normal 21 3 3 2" xfId="1191" xr:uid="{00000000-0005-0000-0000-0000130E0000}"/>
    <cellStyle name="Normal 21 3 3 2 2" xfId="1639" xr:uid="{00000000-0005-0000-0000-0000140E0000}"/>
    <cellStyle name="Normal 21 3 3 2 2 2" xfId="2799" xr:uid="{00000000-0005-0000-0000-0000150E0000}"/>
    <cellStyle name="Normal 21 3 3 2 3" xfId="2351" xr:uid="{00000000-0005-0000-0000-0000160E0000}"/>
    <cellStyle name="Normal 21 3 3 3" xfId="1375" xr:uid="{00000000-0005-0000-0000-0000170E0000}"/>
    <cellStyle name="Normal 21 3 3 3 2" xfId="2535" xr:uid="{00000000-0005-0000-0000-0000180E0000}"/>
    <cellStyle name="Normal 21 3 3 4" xfId="2089" xr:uid="{00000000-0005-0000-0000-0000190E0000}"/>
    <cellStyle name="Normal 21 3 4" xfId="1135" xr:uid="{00000000-0005-0000-0000-00001A0E0000}"/>
    <cellStyle name="Normal 21 3 4 2" xfId="1583" xr:uid="{00000000-0005-0000-0000-00001B0E0000}"/>
    <cellStyle name="Normal 21 3 4 2 2" xfId="2743" xr:uid="{00000000-0005-0000-0000-00001C0E0000}"/>
    <cellStyle name="Normal 21 3 4 3" xfId="2295" xr:uid="{00000000-0005-0000-0000-00001D0E0000}"/>
    <cellStyle name="Normal 21 3 5" xfId="1319" xr:uid="{00000000-0005-0000-0000-00001E0E0000}"/>
    <cellStyle name="Normal 21 3 5 2" xfId="2479" xr:uid="{00000000-0005-0000-0000-00001F0E0000}"/>
    <cellStyle name="Normal 21 3 6" xfId="2033" xr:uid="{00000000-0005-0000-0000-0000200E0000}"/>
    <cellStyle name="Normal 21 4" xfId="885" xr:uid="{00000000-0005-0000-0000-0000210E0000}"/>
    <cellStyle name="Normal 21 4 2" xfId="941" xr:uid="{00000000-0005-0000-0000-0000220E0000}"/>
    <cellStyle name="Normal 21 4 2 2" xfId="1205" xr:uid="{00000000-0005-0000-0000-0000230E0000}"/>
    <cellStyle name="Normal 21 4 2 2 2" xfId="1653" xr:uid="{00000000-0005-0000-0000-0000240E0000}"/>
    <cellStyle name="Normal 21 4 2 2 2 2" xfId="2813" xr:uid="{00000000-0005-0000-0000-0000250E0000}"/>
    <cellStyle name="Normal 21 4 2 2 3" xfId="2365" xr:uid="{00000000-0005-0000-0000-0000260E0000}"/>
    <cellStyle name="Normal 21 4 2 3" xfId="1389" xr:uid="{00000000-0005-0000-0000-0000270E0000}"/>
    <cellStyle name="Normal 21 4 2 3 2" xfId="2549" xr:uid="{00000000-0005-0000-0000-0000280E0000}"/>
    <cellStyle name="Normal 21 4 2 4" xfId="2103" xr:uid="{00000000-0005-0000-0000-0000290E0000}"/>
    <cellStyle name="Normal 21 4 3" xfId="1149" xr:uid="{00000000-0005-0000-0000-00002A0E0000}"/>
    <cellStyle name="Normal 21 4 3 2" xfId="1597" xr:uid="{00000000-0005-0000-0000-00002B0E0000}"/>
    <cellStyle name="Normal 21 4 3 2 2" xfId="2757" xr:uid="{00000000-0005-0000-0000-00002C0E0000}"/>
    <cellStyle name="Normal 21 4 3 3" xfId="2309" xr:uid="{00000000-0005-0000-0000-00002D0E0000}"/>
    <cellStyle name="Normal 21 4 4" xfId="1333" xr:uid="{00000000-0005-0000-0000-00002E0E0000}"/>
    <cellStyle name="Normal 21 4 4 2" xfId="2493" xr:uid="{00000000-0005-0000-0000-00002F0E0000}"/>
    <cellStyle name="Normal 21 4 5" xfId="2047" xr:uid="{00000000-0005-0000-0000-0000300E0000}"/>
    <cellStyle name="Normal 21 5" xfId="913" xr:uid="{00000000-0005-0000-0000-0000310E0000}"/>
    <cellStyle name="Normal 21 5 2" xfId="1177" xr:uid="{00000000-0005-0000-0000-0000320E0000}"/>
    <cellStyle name="Normal 21 5 2 2" xfId="1625" xr:uid="{00000000-0005-0000-0000-0000330E0000}"/>
    <cellStyle name="Normal 21 5 2 2 2" xfId="2785" xr:uid="{00000000-0005-0000-0000-0000340E0000}"/>
    <cellStyle name="Normal 21 5 2 3" xfId="2337" xr:uid="{00000000-0005-0000-0000-0000350E0000}"/>
    <cellStyle name="Normal 21 5 3" xfId="1361" xr:uid="{00000000-0005-0000-0000-0000360E0000}"/>
    <cellStyle name="Normal 21 5 3 2" xfId="2521" xr:uid="{00000000-0005-0000-0000-0000370E0000}"/>
    <cellStyle name="Normal 21 5 4" xfId="2075" xr:uid="{00000000-0005-0000-0000-0000380E0000}"/>
    <cellStyle name="Normal 21 6" xfId="1020" xr:uid="{00000000-0005-0000-0000-0000390E0000}"/>
    <cellStyle name="Normal 21 6 2" xfId="1468" xr:uid="{00000000-0005-0000-0000-00003A0E0000}"/>
    <cellStyle name="Normal 21 6 2 2" xfId="2628" xr:uid="{00000000-0005-0000-0000-00003B0E0000}"/>
    <cellStyle name="Normal 21 6 3" xfId="2180" xr:uid="{00000000-0005-0000-0000-00003C0E0000}"/>
    <cellStyle name="Normal 21 7" xfId="1280" xr:uid="{00000000-0005-0000-0000-00003D0E0000}"/>
    <cellStyle name="Normal 21 7 2" xfId="2440" xr:uid="{00000000-0005-0000-0000-00003E0E0000}"/>
    <cellStyle name="Normal 21 8" xfId="1940" xr:uid="{00000000-0005-0000-0000-00003F0E0000}"/>
    <cellStyle name="Normal 22" xfId="649" xr:uid="{00000000-0005-0000-0000-0000400E0000}"/>
    <cellStyle name="Normal 23" xfId="662" xr:uid="{00000000-0005-0000-0000-0000410E0000}"/>
    <cellStyle name="Normal 24" xfId="666" xr:uid="{00000000-0005-0000-0000-0000420E0000}"/>
    <cellStyle name="Normal 25" xfId="667" xr:uid="{00000000-0005-0000-0000-0000430E0000}"/>
    <cellStyle name="Normal 26" xfId="691" xr:uid="{00000000-0005-0000-0000-0000440E0000}"/>
    <cellStyle name="Normal 27" xfId="692" xr:uid="{00000000-0005-0000-0000-0000450E0000}"/>
    <cellStyle name="Normal 28" xfId="694" xr:uid="{00000000-0005-0000-0000-0000460E0000}"/>
    <cellStyle name="Normal 29" xfId="668" xr:uid="{00000000-0005-0000-0000-0000470E0000}"/>
    <cellStyle name="Normal 3" xfId="9" xr:uid="{00000000-0005-0000-0000-0000480E0000}"/>
    <cellStyle name="Normal 3 2" xfId="13" xr:uid="{00000000-0005-0000-0000-0000490E0000}"/>
    <cellStyle name="Normal 30" xfId="689" xr:uid="{00000000-0005-0000-0000-00004A0E0000}"/>
    <cellStyle name="Normal 31" xfId="683" xr:uid="{00000000-0005-0000-0000-00004B0E0000}"/>
    <cellStyle name="Normal 32" xfId="372" xr:uid="{00000000-0005-0000-0000-00004C0E0000}"/>
    <cellStyle name="Normal 328" xfId="27" xr:uid="{00000000-0005-0000-0000-00004D0E0000}"/>
    <cellStyle name="Normal 329" xfId="28" xr:uid="{00000000-0005-0000-0000-00004E0E0000}"/>
    <cellStyle name="Normal 33" xfId="370" xr:uid="{00000000-0005-0000-0000-00004F0E0000}"/>
    <cellStyle name="Normal 330" xfId="29" xr:uid="{00000000-0005-0000-0000-0000500E0000}"/>
    <cellStyle name="Normal 331" xfId="30" xr:uid="{00000000-0005-0000-0000-0000510E0000}"/>
    <cellStyle name="Normal 332" xfId="31" xr:uid="{00000000-0005-0000-0000-0000520E0000}"/>
    <cellStyle name="Normal 333" xfId="32" xr:uid="{00000000-0005-0000-0000-0000530E0000}"/>
    <cellStyle name="Normal 334" xfId="33" xr:uid="{00000000-0005-0000-0000-0000540E0000}"/>
    <cellStyle name="Normal 336" xfId="34" xr:uid="{00000000-0005-0000-0000-0000550E0000}"/>
    <cellStyle name="Normal 337" xfId="35" xr:uid="{00000000-0005-0000-0000-0000560E0000}"/>
    <cellStyle name="Normal 338" xfId="36" xr:uid="{00000000-0005-0000-0000-0000570E0000}"/>
    <cellStyle name="Normal 34" xfId="1229" xr:uid="{00000000-0005-0000-0000-0000580E0000}"/>
    <cellStyle name="Normal 34 2" xfId="1676" xr:uid="{00000000-0005-0000-0000-0000590E0000}"/>
    <cellStyle name="Normal 34 2 2" xfId="2836" xr:uid="{00000000-0005-0000-0000-00005A0E0000}"/>
    <cellStyle name="Normal 34 3" xfId="2389" xr:uid="{00000000-0005-0000-0000-00005B0E0000}"/>
    <cellStyle name="Normal 35" xfId="451" xr:uid="{00000000-0005-0000-0000-00005C0E0000}"/>
    <cellStyle name="Normal 36" xfId="4936" xr:uid="{00000000-0005-0000-0000-00005D0E0000}"/>
    <cellStyle name="Normal 37" xfId="5457" xr:uid="{00000000-0005-0000-0000-00005E0E0000}"/>
    <cellStyle name="Normal 38" xfId="4935" xr:uid="{00000000-0005-0000-0000-00005F0E0000}"/>
    <cellStyle name="Normal 4" xfId="38" xr:uid="{00000000-0005-0000-0000-0000600E0000}"/>
    <cellStyle name="Normal 4 2" xfId="583" xr:uid="{00000000-0005-0000-0000-0000610E0000}"/>
    <cellStyle name="Normal 4 3" xfId="430" xr:uid="{00000000-0005-0000-0000-0000620E0000}"/>
    <cellStyle name="Normal 5" xfId="39" xr:uid="{00000000-0005-0000-0000-0000630E0000}"/>
    <cellStyle name="Normal 5 10" xfId="1810" xr:uid="{00000000-0005-0000-0000-0000640E0000}"/>
    <cellStyle name="Normal 5 11" xfId="432" xr:uid="{00000000-0005-0000-0000-0000650E0000}"/>
    <cellStyle name="Normal 5 2" xfId="437" xr:uid="{00000000-0005-0000-0000-0000660E0000}"/>
    <cellStyle name="Normal 5 2 2" xfId="448" xr:uid="{00000000-0005-0000-0000-0000670E0000}"/>
    <cellStyle name="Normal 5 2 2 2" xfId="658" xr:uid="{00000000-0005-0000-0000-0000680E0000}"/>
    <cellStyle name="Normal 5 2 2 2 2" xfId="876" xr:uid="{00000000-0005-0000-0000-0000690E0000}"/>
    <cellStyle name="Normal 5 2 2 2 2 2" xfId="904" xr:uid="{00000000-0005-0000-0000-00006A0E0000}"/>
    <cellStyle name="Normal 5 2 2 2 2 2 2" xfId="960" xr:uid="{00000000-0005-0000-0000-00006B0E0000}"/>
    <cellStyle name="Normal 5 2 2 2 2 2 2 2" xfId="1224" xr:uid="{00000000-0005-0000-0000-00006C0E0000}"/>
    <cellStyle name="Normal 5 2 2 2 2 2 2 2 2" xfId="1672" xr:uid="{00000000-0005-0000-0000-00006D0E0000}"/>
    <cellStyle name="Normal 5 2 2 2 2 2 2 2 2 2" xfId="2832" xr:uid="{00000000-0005-0000-0000-00006E0E0000}"/>
    <cellStyle name="Normal 5 2 2 2 2 2 2 2 3" xfId="2384" xr:uid="{00000000-0005-0000-0000-00006F0E0000}"/>
    <cellStyle name="Normal 5 2 2 2 2 2 2 3" xfId="1408" xr:uid="{00000000-0005-0000-0000-0000700E0000}"/>
    <cellStyle name="Normal 5 2 2 2 2 2 2 3 2" xfId="2568" xr:uid="{00000000-0005-0000-0000-0000710E0000}"/>
    <cellStyle name="Normal 5 2 2 2 2 2 2 4" xfId="2122" xr:uid="{00000000-0005-0000-0000-0000720E0000}"/>
    <cellStyle name="Normal 5 2 2 2 2 2 3" xfId="1168" xr:uid="{00000000-0005-0000-0000-0000730E0000}"/>
    <cellStyle name="Normal 5 2 2 2 2 2 3 2" xfId="1616" xr:uid="{00000000-0005-0000-0000-0000740E0000}"/>
    <cellStyle name="Normal 5 2 2 2 2 2 3 2 2" xfId="2776" xr:uid="{00000000-0005-0000-0000-0000750E0000}"/>
    <cellStyle name="Normal 5 2 2 2 2 2 3 3" xfId="2328" xr:uid="{00000000-0005-0000-0000-0000760E0000}"/>
    <cellStyle name="Normal 5 2 2 2 2 2 4" xfId="1352" xr:uid="{00000000-0005-0000-0000-0000770E0000}"/>
    <cellStyle name="Normal 5 2 2 2 2 2 4 2" xfId="2512" xr:uid="{00000000-0005-0000-0000-0000780E0000}"/>
    <cellStyle name="Normal 5 2 2 2 2 2 5" xfId="2066" xr:uid="{00000000-0005-0000-0000-0000790E0000}"/>
    <cellStyle name="Normal 5 2 2 2 2 3" xfId="932" xr:uid="{00000000-0005-0000-0000-00007A0E0000}"/>
    <cellStyle name="Normal 5 2 2 2 2 3 2" xfId="1196" xr:uid="{00000000-0005-0000-0000-00007B0E0000}"/>
    <cellStyle name="Normal 5 2 2 2 2 3 2 2" xfId="1644" xr:uid="{00000000-0005-0000-0000-00007C0E0000}"/>
    <cellStyle name="Normal 5 2 2 2 2 3 2 2 2" xfId="2804" xr:uid="{00000000-0005-0000-0000-00007D0E0000}"/>
    <cellStyle name="Normal 5 2 2 2 2 3 2 3" xfId="2356" xr:uid="{00000000-0005-0000-0000-00007E0E0000}"/>
    <cellStyle name="Normal 5 2 2 2 2 3 3" xfId="1380" xr:uid="{00000000-0005-0000-0000-00007F0E0000}"/>
    <cellStyle name="Normal 5 2 2 2 2 3 3 2" xfId="2540" xr:uid="{00000000-0005-0000-0000-0000800E0000}"/>
    <cellStyle name="Normal 5 2 2 2 2 3 4" xfId="2094" xr:uid="{00000000-0005-0000-0000-0000810E0000}"/>
    <cellStyle name="Normal 5 2 2 2 2 4" xfId="1140" xr:uid="{00000000-0005-0000-0000-0000820E0000}"/>
    <cellStyle name="Normal 5 2 2 2 2 4 2" xfId="1588" xr:uid="{00000000-0005-0000-0000-0000830E0000}"/>
    <cellStyle name="Normal 5 2 2 2 2 4 2 2" xfId="2748" xr:uid="{00000000-0005-0000-0000-0000840E0000}"/>
    <cellStyle name="Normal 5 2 2 2 2 4 3" xfId="2300" xr:uid="{00000000-0005-0000-0000-0000850E0000}"/>
    <cellStyle name="Normal 5 2 2 2 2 5" xfId="1324" xr:uid="{00000000-0005-0000-0000-0000860E0000}"/>
    <cellStyle name="Normal 5 2 2 2 2 5 2" xfId="2484" xr:uid="{00000000-0005-0000-0000-0000870E0000}"/>
    <cellStyle name="Normal 5 2 2 2 2 6" xfId="2038" xr:uid="{00000000-0005-0000-0000-0000880E0000}"/>
    <cellStyle name="Normal 5 2 2 2 3" xfId="890" xr:uid="{00000000-0005-0000-0000-0000890E0000}"/>
    <cellStyle name="Normal 5 2 2 2 3 2" xfId="946" xr:uid="{00000000-0005-0000-0000-00008A0E0000}"/>
    <cellStyle name="Normal 5 2 2 2 3 2 2" xfId="1210" xr:uid="{00000000-0005-0000-0000-00008B0E0000}"/>
    <cellStyle name="Normal 5 2 2 2 3 2 2 2" xfId="1658" xr:uid="{00000000-0005-0000-0000-00008C0E0000}"/>
    <cellStyle name="Normal 5 2 2 2 3 2 2 2 2" xfId="2818" xr:uid="{00000000-0005-0000-0000-00008D0E0000}"/>
    <cellStyle name="Normal 5 2 2 2 3 2 2 3" xfId="2370" xr:uid="{00000000-0005-0000-0000-00008E0E0000}"/>
    <cellStyle name="Normal 5 2 2 2 3 2 3" xfId="1394" xr:uid="{00000000-0005-0000-0000-00008F0E0000}"/>
    <cellStyle name="Normal 5 2 2 2 3 2 3 2" xfId="2554" xr:uid="{00000000-0005-0000-0000-0000900E0000}"/>
    <cellStyle name="Normal 5 2 2 2 3 2 4" xfId="2108" xr:uid="{00000000-0005-0000-0000-0000910E0000}"/>
    <cellStyle name="Normal 5 2 2 2 3 3" xfId="1154" xr:uid="{00000000-0005-0000-0000-0000920E0000}"/>
    <cellStyle name="Normal 5 2 2 2 3 3 2" xfId="1602" xr:uid="{00000000-0005-0000-0000-0000930E0000}"/>
    <cellStyle name="Normal 5 2 2 2 3 3 2 2" xfId="2762" xr:uid="{00000000-0005-0000-0000-0000940E0000}"/>
    <cellStyle name="Normal 5 2 2 2 3 3 3" xfId="2314" xr:uid="{00000000-0005-0000-0000-0000950E0000}"/>
    <cellStyle name="Normal 5 2 2 2 3 4" xfId="1338" xr:uid="{00000000-0005-0000-0000-0000960E0000}"/>
    <cellStyle name="Normal 5 2 2 2 3 4 2" xfId="2498" xr:uid="{00000000-0005-0000-0000-0000970E0000}"/>
    <cellStyle name="Normal 5 2 2 2 3 5" xfId="2052" xr:uid="{00000000-0005-0000-0000-0000980E0000}"/>
    <cellStyle name="Normal 5 2 2 2 4" xfId="918" xr:uid="{00000000-0005-0000-0000-0000990E0000}"/>
    <cellStyle name="Normal 5 2 2 2 4 2" xfId="1182" xr:uid="{00000000-0005-0000-0000-00009A0E0000}"/>
    <cellStyle name="Normal 5 2 2 2 4 2 2" xfId="1630" xr:uid="{00000000-0005-0000-0000-00009B0E0000}"/>
    <cellStyle name="Normal 5 2 2 2 4 2 2 2" xfId="2790" xr:uid="{00000000-0005-0000-0000-00009C0E0000}"/>
    <cellStyle name="Normal 5 2 2 2 4 2 3" xfId="2342" xr:uid="{00000000-0005-0000-0000-00009D0E0000}"/>
    <cellStyle name="Normal 5 2 2 2 4 3" xfId="1366" xr:uid="{00000000-0005-0000-0000-00009E0E0000}"/>
    <cellStyle name="Normal 5 2 2 2 4 3 2" xfId="2526" xr:uid="{00000000-0005-0000-0000-00009F0E0000}"/>
    <cellStyle name="Normal 5 2 2 2 4 4" xfId="2080" xr:uid="{00000000-0005-0000-0000-0000A00E0000}"/>
    <cellStyle name="Normal 5 2 2 2 5" xfId="1026" xr:uid="{00000000-0005-0000-0000-0000A10E0000}"/>
    <cellStyle name="Normal 5 2 2 2 5 2" xfId="1474" xr:uid="{00000000-0005-0000-0000-0000A20E0000}"/>
    <cellStyle name="Normal 5 2 2 2 5 2 2" xfId="2634" xr:uid="{00000000-0005-0000-0000-0000A30E0000}"/>
    <cellStyle name="Normal 5 2 2 2 5 3" xfId="2186" xr:uid="{00000000-0005-0000-0000-0000A40E0000}"/>
    <cellStyle name="Normal 5 2 2 2 6" xfId="1285" xr:uid="{00000000-0005-0000-0000-0000A50E0000}"/>
    <cellStyle name="Normal 5 2 2 2 6 2" xfId="2445" xr:uid="{00000000-0005-0000-0000-0000A60E0000}"/>
    <cellStyle name="Normal 5 2 2 2 7" xfId="1949" xr:uid="{00000000-0005-0000-0000-0000A70E0000}"/>
    <cellStyle name="Normal 5 2 2 3" xfId="869" xr:uid="{00000000-0005-0000-0000-0000A80E0000}"/>
    <cellStyle name="Normal 5 2 2 3 2" xfId="897" xr:uid="{00000000-0005-0000-0000-0000A90E0000}"/>
    <cellStyle name="Normal 5 2 2 3 2 2" xfId="953" xr:uid="{00000000-0005-0000-0000-0000AA0E0000}"/>
    <cellStyle name="Normal 5 2 2 3 2 2 2" xfId="1217" xr:uid="{00000000-0005-0000-0000-0000AB0E0000}"/>
    <cellStyle name="Normal 5 2 2 3 2 2 2 2" xfId="1665" xr:uid="{00000000-0005-0000-0000-0000AC0E0000}"/>
    <cellStyle name="Normal 5 2 2 3 2 2 2 2 2" xfId="2825" xr:uid="{00000000-0005-0000-0000-0000AD0E0000}"/>
    <cellStyle name="Normal 5 2 2 3 2 2 2 3" xfId="2377" xr:uid="{00000000-0005-0000-0000-0000AE0E0000}"/>
    <cellStyle name="Normal 5 2 2 3 2 2 3" xfId="1401" xr:uid="{00000000-0005-0000-0000-0000AF0E0000}"/>
    <cellStyle name="Normal 5 2 2 3 2 2 3 2" xfId="2561" xr:uid="{00000000-0005-0000-0000-0000B00E0000}"/>
    <cellStyle name="Normal 5 2 2 3 2 2 4" xfId="2115" xr:uid="{00000000-0005-0000-0000-0000B10E0000}"/>
    <cellStyle name="Normal 5 2 2 3 2 3" xfId="1161" xr:uid="{00000000-0005-0000-0000-0000B20E0000}"/>
    <cellStyle name="Normal 5 2 2 3 2 3 2" xfId="1609" xr:uid="{00000000-0005-0000-0000-0000B30E0000}"/>
    <cellStyle name="Normal 5 2 2 3 2 3 2 2" xfId="2769" xr:uid="{00000000-0005-0000-0000-0000B40E0000}"/>
    <cellStyle name="Normal 5 2 2 3 2 3 3" xfId="2321" xr:uid="{00000000-0005-0000-0000-0000B50E0000}"/>
    <cellStyle name="Normal 5 2 2 3 2 4" xfId="1345" xr:uid="{00000000-0005-0000-0000-0000B60E0000}"/>
    <cellStyle name="Normal 5 2 2 3 2 4 2" xfId="2505" xr:uid="{00000000-0005-0000-0000-0000B70E0000}"/>
    <cellStyle name="Normal 5 2 2 3 2 5" xfId="2059" xr:uid="{00000000-0005-0000-0000-0000B80E0000}"/>
    <cellStyle name="Normal 5 2 2 3 3" xfId="925" xr:uid="{00000000-0005-0000-0000-0000B90E0000}"/>
    <cellStyle name="Normal 5 2 2 3 3 2" xfId="1189" xr:uid="{00000000-0005-0000-0000-0000BA0E0000}"/>
    <cellStyle name="Normal 5 2 2 3 3 2 2" xfId="1637" xr:uid="{00000000-0005-0000-0000-0000BB0E0000}"/>
    <cellStyle name="Normal 5 2 2 3 3 2 2 2" xfId="2797" xr:uid="{00000000-0005-0000-0000-0000BC0E0000}"/>
    <cellStyle name="Normal 5 2 2 3 3 2 3" xfId="2349" xr:uid="{00000000-0005-0000-0000-0000BD0E0000}"/>
    <cellStyle name="Normal 5 2 2 3 3 3" xfId="1373" xr:uid="{00000000-0005-0000-0000-0000BE0E0000}"/>
    <cellStyle name="Normal 5 2 2 3 3 3 2" xfId="2533" xr:uid="{00000000-0005-0000-0000-0000BF0E0000}"/>
    <cellStyle name="Normal 5 2 2 3 3 4" xfId="2087" xr:uid="{00000000-0005-0000-0000-0000C00E0000}"/>
    <cellStyle name="Normal 5 2 2 3 4" xfId="1133" xr:uid="{00000000-0005-0000-0000-0000C10E0000}"/>
    <cellStyle name="Normal 5 2 2 3 4 2" xfId="1581" xr:uid="{00000000-0005-0000-0000-0000C20E0000}"/>
    <cellStyle name="Normal 5 2 2 3 4 2 2" xfId="2741" xr:uid="{00000000-0005-0000-0000-0000C30E0000}"/>
    <cellStyle name="Normal 5 2 2 3 4 3" xfId="2293" xr:uid="{00000000-0005-0000-0000-0000C40E0000}"/>
    <cellStyle name="Normal 5 2 2 3 5" xfId="1317" xr:uid="{00000000-0005-0000-0000-0000C50E0000}"/>
    <cellStyle name="Normal 5 2 2 3 5 2" xfId="2477" xr:uid="{00000000-0005-0000-0000-0000C60E0000}"/>
    <cellStyle name="Normal 5 2 2 3 6" xfId="2031" xr:uid="{00000000-0005-0000-0000-0000C70E0000}"/>
    <cellStyle name="Normal 5 2 2 4" xfId="883" xr:uid="{00000000-0005-0000-0000-0000C80E0000}"/>
    <cellStyle name="Normal 5 2 2 4 2" xfId="939" xr:uid="{00000000-0005-0000-0000-0000C90E0000}"/>
    <cellStyle name="Normal 5 2 2 4 2 2" xfId="1203" xr:uid="{00000000-0005-0000-0000-0000CA0E0000}"/>
    <cellStyle name="Normal 5 2 2 4 2 2 2" xfId="1651" xr:uid="{00000000-0005-0000-0000-0000CB0E0000}"/>
    <cellStyle name="Normal 5 2 2 4 2 2 2 2" xfId="2811" xr:uid="{00000000-0005-0000-0000-0000CC0E0000}"/>
    <cellStyle name="Normal 5 2 2 4 2 2 3" xfId="2363" xr:uid="{00000000-0005-0000-0000-0000CD0E0000}"/>
    <cellStyle name="Normal 5 2 2 4 2 3" xfId="1387" xr:uid="{00000000-0005-0000-0000-0000CE0E0000}"/>
    <cellStyle name="Normal 5 2 2 4 2 3 2" xfId="2547" xr:uid="{00000000-0005-0000-0000-0000CF0E0000}"/>
    <cellStyle name="Normal 5 2 2 4 2 4" xfId="2101" xr:uid="{00000000-0005-0000-0000-0000D00E0000}"/>
    <cellStyle name="Normal 5 2 2 4 3" xfId="1147" xr:uid="{00000000-0005-0000-0000-0000D10E0000}"/>
    <cellStyle name="Normal 5 2 2 4 3 2" xfId="1595" xr:uid="{00000000-0005-0000-0000-0000D20E0000}"/>
    <cellStyle name="Normal 5 2 2 4 3 2 2" xfId="2755" xr:uid="{00000000-0005-0000-0000-0000D30E0000}"/>
    <cellStyle name="Normal 5 2 2 4 3 3" xfId="2307" xr:uid="{00000000-0005-0000-0000-0000D40E0000}"/>
    <cellStyle name="Normal 5 2 2 4 4" xfId="1331" xr:uid="{00000000-0005-0000-0000-0000D50E0000}"/>
    <cellStyle name="Normal 5 2 2 4 4 2" xfId="2491" xr:uid="{00000000-0005-0000-0000-0000D60E0000}"/>
    <cellStyle name="Normal 5 2 2 4 5" xfId="2045" xr:uid="{00000000-0005-0000-0000-0000D70E0000}"/>
    <cellStyle name="Normal 5 2 2 5" xfId="911" xr:uid="{00000000-0005-0000-0000-0000D80E0000}"/>
    <cellStyle name="Normal 5 2 2 5 2" xfId="1175" xr:uid="{00000000-0005-0000-0000-0000D90E0000}"/>
    <cellStyle name="Normal 5 2 2 5 2 2" xfId="1623" xr:uid="{00000000-0005-0000-0000-0000DA0E0000}"/>
    <cellStyle name="Normal 5 2 2 5 2 2 2" xfId="2783" xr:uid="{00000000-0005-0000-0000-0000DB0E0000}"/>
    <cellStyle name="Normal 5 2 2 5 2 3" xfId="2335" xr:uid="{00000000-0005-0000-0000-0000DC0E0000}"/>
    <cellStyle name="Normal 5 2 2 5 3" xfId="1359" xr:uid="{00000000-0005-0000-0000-0000DD0E0000}"/>
    <cellStyle name="Normal 5 2 2 5 3 2" xfId="2519" xr:uid="{00000000-0005-0000-0000-0000DE0E0000}"/>
    <cellStyle name="Normal 5 2 2 5 4" xfId="2073" xr:uid="{00000000-0005-0000-0000-0000DF0E0000}"/>
    <cellStyle name="Normal 5 2 2 6" xfId="1014" xr:uid="{00000000-0005-0000-0000-0000E00E0000}"/>
    <cellStyle name="Normal 5 2 2 6 2" xfId="1462" xr:uid="{00000000-0005-0000-0000-0000E10E0000}"/>
    <cellStyle name="Normal 5 2 2 6 2 2" xfId="2622" xr:uid="{00000000-0005-0000-0000-0000E20E0000}"/>
    <cellStyle name="Normal 5 2 2 6 3" xfId="2175" xr:uid="{00000000-0005-0000-0000-0000E30E0000}"/>
    <cellStyle name="Normal 5 2 2 7" xfId="1278" xr:uid="{00000000-0005-0000-0000-0000E40E0000}"/>
    <cellStyle name="Normal 5 2 2 7 2" xfId="2438" xr:uid="{00000000-0005-0000-0000-0000E50E0000}"/>
    <cellStyle name="Normal 5 2 2 8" xfId="1822" xr:uid="{00000000-0005-0000-0000-0000E60E0000}"/>
    <cellStyle name="Normal 5 2 3" xfId="656" xr:uid="{00000000-0005-0000-0000-0000E70E0000}"/>
    <cellStyle name="Normal 5 2 3 2" xfId="874" xr:uid="{00000000-0005-0000-0000-0000E80E0000}"/>
    <cellStyle name="Normal 5 2 3 2 2" xfId="902" xr:uid="{00000000-0005-0000-0000-0000E90E0000}"/>
    <cellStyle name="Normal 5 2 3 2 2 2" xfId="958" xr:uid="{00000000-0005-0000-0000-0000EA0E0000}"/>
    <cellStyle name="Normal 5 2 3 2 2 2 2" xfId="1222" xr:uid="{00000000-0005-0000-0000-0000EB0E0000}"/>
    <cellStyle name="Normal 5 2 3 2 2 2 2 2" xfId="1670" xr:uid="{00000000-0005-0000-0000-0000EC0E0000}"/>
    <cellStyle name="Normal 5 2 3 2 2 2 2 2 2" xfId="2830" xr:uid="{00000000-0005-0000-0000-0000ED0E0000}"/>
    <cellStyle name="Normal 5 2 3 2 2 2 2 3" xfId="2382" xr:uid="{00000000-0005-0000-0000-0000EE0E0000}"/>
    <cellStyle name="Normal 5 2 3 2 2 2 3" xfId="1406" xr:uid="{00000000-0005-0000-0000-0000EF0E0000}"/>
    <cellStyle name="Normal 5 2 3 2 2 2 3 2" xfId="2566" xr:uid="{00000000-0005-0000-0000-0000F00E0000}"/>
    <cellStyle name="Normal 5 2 3 2 2 2 4" xfId="2120" xr:uid="{00000000-0005-0000-0000-0000F10E0000}"/>
    <cellStyle name="Normal 5 2 3 2 2 3" xfId="1166" xr:uid="{00000000-0005-0000-0000-0000F20E0000}"/>
    <cellStyle name="Normal 5 2 3 2 2 3 2" xfId="1614" xr:uid="{00000000-0005-0000-0000-0000F30E0000}"/>
    <cellStyle name="Normal 5 2 3 2 2 3 2 2" xfId="2774" xr:uid="{00000000-0005-0000-0000-0000F40E0000}"/>
    <cellStyle name="Normal 5 2 3 2 2 3 3" xfId="2326" xr:uid="{00000000-0005-0000-0000-0000F50E0000}"/>
    <cellStyle name="Normal 5 2 3 2 2 4" xfId="1350" xr:uid="{00000000-0005-0000-0000-0000F60E0000}"/>
    <cellStyle name="Normal 5 2 3 2 2 4 2" xfId="2510" xr:uid="{00000000-0005-0000-0000-0000F70E0000}"/>
    <cellStyle name="Normal 5 2 3 2 2 5" xfId="2064" xr:uid="{00000000-0005-0000-0000-0000F80E0000}"/>
    <cellStyle name="Normal 5 2 3 2 3" xfId="930" xr:uid="{00000000-0005-0000-0000-0000F90E0000}"/>
    <cellStyle name="Normal 5 2 3 2 3 2" xfId="1194" xr:uid="{00000000-0005-0000-0000-0000FA0E0000}"/>
    <cellStyle name="Normal 5 2 3 2 3 2 2" xfId="1642" xr:uid="{00000000-0005-0000-0000-0000FB0E0000}"/>
    <cellStyle name="Normal 5 2 3 2 3 2 2 2" xfId="2802" xr:uid="{00000000-0005-0000-0000-0000FC0E0000}"/>
    <cellStyle name="Normal 5 2 3 2 3 2 3" xfId="2354" xr:uid="{00000000-0005-0000-0000-0000FD0E0000}"/>
    <cellStyle name="Normal 5 2 3 2 3 3" xfId="1378" xr:uid="{00000000-0005-0000-0000-0000FE0E0000}"/>
    <cellStyle name="Normal 5 2 3 2 3 3 2" xfId="2538" xr:uid="{00000000-0005-0000-0000-0000FF0E0000}"/>
    <cellStyle name="Normal 5 2 3 2 3 4" xfId="2092" xr:uid="{00000000-0005-0000-0000-0000000F0000}"/>
    <cellStyle name="Normal 5 2 3 2 4" xfId="1138" xr:uid="{00000000-0005-0000-0000-0000010F0000}"/>
    <cellStyle name="Normal 5 2 3 2 4 2" xfId="1586" xr:uid="{00000000-0005-0000-0000-0000020F0000}"/>
    <cellStyle name="Normal 5 2 3 2 4 2 2" xfId="2746" xr:uid="{00000000-0005-0000-0000-0000030F0000}"/>
    <cellStyle name="Normal 5 2 3 2 4 3" xfId="2298" xr:uid="{00000000-0005-0000-0000-0000040F0000}"/>
    <cellStyle name="Normal 5 2 3 2 5" xfId="1322" xr:uid="{00000000-0005-0000-0000-0000050F0000}"/>
    <cellStyle name="Normal 5 2 3 2 5 2" xfId="2482" xr:uid="{00000000-0005-0000-0000-0000060F0000}"/>
    <cellStyle name="Normal 5 2 3 2 6" xfId="2036" xr:uid="{00000000-0005-0000-0000-0000070F0000}"/>
    <cellStyle name="Normal 5 2 3 3" xfId="888" xr:uid="{00000000-0005-0000-0000-0000080F0000}"/>
    <cellStyle name="Normal 5 2 3 3 2" xfId="944" xr:uid="{00000000-0005-0000-0000-0000090F0000}"/>
    <cellStyle name="Normal 5 2 3 3 2 2" xfId="1208" xr:uid="{00000000-0005-0000-0000-00000A0F0000}"/>
    <cellStyle name="Normal 5 2 3 3 2 2 2" xfId="1656" xr:uid="{00000000-0005-0000-0000-00000B0F0000}"/>
    <cellStyle name="Normal 5 2 3 3 2 2 2 2" xfId="2816" xr:uid="{00000000-0005-0000-0000-00000C0F0000}"/>
    <cellStyle name="Normal 5 2 3 3 2 2 3" xfId="2368" xr:uid="{00000000-0005-0000-0000-00000D0F0000}"/>
    <cellStyle name="Normal 5 2 3 3 2 3" xfId="1392" xr:uid="{00000000-0005-0000-0000-00000E0F0000}"/>
    <cellStyle name="Normal 5 2 3 3 2 3 2" xfId="2552" xr:uid="{00000000-0005-0000-0000-00000F0F0000}"/>
    <cellStyle name="Normal 5 2 3 3 2 4" xfId="2106" xr:uid="{00000000-0005-0000-0000-0000100F0000}"/>
    <cellStyle name="Normal 5 2 3 3 3" xfId="1152" xr:uid="{00000000-0005-0000-0000-0000110F0000}"/>
    <cellStyle name="Normal 5 2 3 3 3 2" xfId="1600" xr:uid="{00000000-0005-0000-0000-0000120F0000}"/>
    <cellStyle name="Normal 5 2 3 3 3 2 2" xfId="2760" xr:uid="{00000000-0005-0000-0000-0000130F0000}"/>
    <cellStyle name="Normal 5 2 3 3 3 3" xfId="2312" xr:uid="{00000000-0005-0000-0000-0000140F0000}"/>
    <cellStyle name="Normal 5 2 3 3 4" xfId="1336" xr:uid="{00000000-0005-0000-0000-0000150F0000}"/>
    <cellStyle name="Normal 5 2 3 3 4 2" xfId="2496" xr:uid="{00000000-0005-0000-0000-0000160F0000}"/>
    <cellStyle name="Normal 5 2 3 3 5" xfId="2050" xr:uid="{00000000-0005-0000-0000-0000170F0000}"/>
    <cellStyle name="Normal 5 2 3 4" xfId="916" xr:uid="{00000000-0005-0000-0000-0000180F0000}"/>
    <cellStyle name="Normal 5 2 3 4 2" xfId="1180" xr:uid="{00000000-0005-0000-0000-0000190F0000}"/>
    <cellStyle name="Normal 5 2 3 4 2 2" xfId="1628" xr:uid="{00000000-0005-0000-0000-00001A0F0000}"/>
    <cellStyle name="Normal 5 2 3 4 2 2 2" xfId="2788" xr:uid="{00000000-0005-0000-0000-00001B0F0000}"/>
    <cellStyle name="Normal 5 2 3 4 2 3" xfId="2340" xr:uid="{00000000-0005-0000-0000-00001C0F0000}"/>
    <cellStyle name="Normal 5 2 3 4 3" xfId="1364" xr:uid="{00000000-0005-0000-0000-00001D0F0000}"/>
    <cellStyle name="Normal 5 2 3 4 3 2" xfId="2524" xr:uid="{00000000-0005-0000-0000-00001E0F0000}"/>
    <cellStyle name="Normal 5 2 3 4 4" xfId="2078" xr:uid="{00000000-0005-0000-0000-00001F0F0000}"/>
    <cellStyle name="Normal 5 2 3 5" xfId="1024" xr:uid="{00000000-0005-0000-0000-0000200F0000}"/>
    <cellStyle name="Normal 5 2 3 5 2" xfId="1472" xr:uid="{00000000-0005-0000-0000-0000210F0000}"/>
    <cellStyle name="Normal 5 2 3 5 2 2" xfId="2632" xr:uid="{00000000-0005-0000-0000-0000220F0000}"/>
    <cellStyle name="Normal 5 2 3 5 3" xfId="2184" xr:uid="{00000000-0005-0000-0000-0000230F0000}"/>
    <cellStyle name="Normal 5 2 3 6" xfId="1283" xr:uid="{00000000-0005-0000-0000-0000240F0000}"/>
    <cellStyle name="Normal 5 2 3 6 2" xfId="2443" xr:uid="{00000000-0005-0000-0000-0000250F0000}"/>
    <cellStyle name="Normal 5 2 3 7" xfId="1947" xr:uid="{00000000-0005-0000-0000-0000260F0000}"/>
    <cellStyle name="Normal 5 2 4" xfId="867" xr:uid="{00000000-0005-0000-0000-0000270F0000}"/>
    <cellStyle name="Normal 5 2 4 2" xfId="895" xr:uid="{00000000-0005-0000-0000-0000280F0000}"/>
    <cellStyle name="Normal 5 2 4 2 2" xfId="951" xr:uid="{00000000-0005-0000-0000-0000290F0000}"/>
    <cellStyle name="Normal 5 2 4 2 2 2" xfId="1215" xr:uid="{00000000-0005-0000-0000-00002A0F0000}"/>
    <cellStyle name="Normal 5 2 4 2 2 2 2" xfId="1663" xr:uid="{00000000-0005-0000-0000-00002B0F0000}"/>
    <cellStyle name="Normal 5 2 4 2 2 2 2 2" xfId="2823" xr:uid="{00000000-0005-0000-0000-00002C0F0000}"/>
    <cellStyle name="Normal 5 2 4 2 2 2 3" xfId="2375" xr:uid="{00000000-0005-0000-0000-00002D0F0000}"/>
    <cellStyle name="Normal 5 2 4 2 2 3" xfId="1399" xr:uid="{00000000-0005-0000-0000-00002E0F0000}"/>
    <cellStyle name="Normal 5 2 4 2 2 3 2" xfId="2559" xr:uid="{00000000-0005-0000-0000-00002F0F0000}"/>
    <cellStyle name="Normal 5 2 4 2 2 4" xfId="2113" xr:uid="{00000000-0005-0000-0000-0000300F0000}"/>
    <cellStyle name="Normal 5 2 4 2 3" xfId="1159" xr:uid="{00000000-0005-0000-0000-0000310F0000}"/>
    <cellStyle name="Normal 5 2 4 2 3 2" xfId="1607" xr:uid="{00000000-0005-0000-0000-0000320F0000}"/>
    <cellStyle name="Normal 5 2 4 2 3 2 2" xfId="2767" xr:uid="{00000000-0005-0000-0000-0000330F0000}"/>
    <cellStyle name="Normal 5 2 4 2 3 3" xfId="2319" xr:uid="{00000000-0005-0000-0000-0000340F0000}"/>
    <cellStyle name="Normal 5 2 4 2 4" xfId="1343" xr:uid="{00000000-0005-0000-0000-0000350F0000}"/>
    <cellStyle name="Normal 5 2 4 2 4 2" xfId="2503" xr:uid="{00000000-0005-0000-0000-0000360F0000}"/>
    <cellStyle name="Normal 5 2 4 2 5" xfId="2057" xr:uid="{00000000-0005-0000-0000-0000370F0000}"/>
    <cellStyle name="Normal 5 2 4 3" xfId="923" xr:uid="{00000000-0005-0000-0000-0000380F0000}"/>
    <cellStyle name="Normal 5 2 4 3 2" xfId="1187" xr:uid="{00000000-0005-0000-0000-0000390F0000}"/>
    <cellStyle name="Normal 5 2 4 3 2 2" xfId="1635" xr:uid="{00000000-0005-0000-0000-00003A0F0000}"/>
    <cellStyle name="Normal 5 2 4 3 2 2 2" xfId="2795" xr:uid="{00000000-0005-0000-0000-00003B0F0000}"/>
    <cellStyle name="Normal 5 2 4 3 2 3" xfId="2347" xr:uid="{00000000-0005-0000-0000-00003C0F0000}"/>
    <cellStyle name="Normal 5 2 4 3 3" xfId="1371" xr:uid="{00000000-0005-0000-0000-00003D0F0000}"/>
    <cellStyle name="Normal 5 2 4 3 3 2" xfId="2531" xr:uid="{00000000-0005-0000-0000-00003E0F0000}"/>
    <cellStyle name="Normal 5 2 4 3 4" xfId="2085" xr:uid="{00000000-0005-0000-0000-00003F0F0000}"/>
    <cellStyle name="Normal 5 2 4 4" xfId="1131" xr:uid="{00000000-0005-0000-0000-0000400F0000}"/>
    <cellStyle name="Normal 5 2 4 4 2" xfId="1579" xr:uid="{00000000-0005-0000-0000-0000410F0000}"/>
    <cellStyle name="Normal 5 2 4 4 2 2" xfId="2739" xr:uid="{00000000-0005-0000-0000-0000420F0000}"/>
    <cellStyle name="Normal 5 2 4 4 3" xfId="2291" xr:uid="{00000000-0005-0000-0000-0000430F0000}"/>
    <cellStyle name="Normal 5 2 4 5" xfId="1315" xr:uid="{00000000-0005-0000-0000-0000440F0000}"/>
    <cellStyle name="Normal 5 2 4 5 2" xfId="2475" xr:uid="{00000000-0005-0000-0000-0000450F0000}"/>
    <cellStyle name="Normal 5 2 4 6" xfId="2029" xr:uid="{00000000-0005-0000-0000-0000460F0000}"/>
    <cellStyle name="Normal 5 2 5" xfId="881" xr:uid="{00000000-0005-0000-0000-0000470F0000}"/>
    <cellStyle name="Normal 5 2 5 2" xfId="937" xr:uid="{00000000-0005-0000-0000-0000480F0000}"/>
    <cellStyle name="Normal 5 2 5 2 2" xfId="1201" xr:uid="{00000000-0005-0000-0000-0000490F0000}"/>
    <cellStyle name="Normal 5 2 5 2 2 2" xfId="1649" xr:uid="{00000000-0005-0000-0000-00004A0F0000}"/>
    <cellStyle name="Normal 5 2 5 2 2 2 2" xfId="2809" xr:uid="{00000000-0005-0000-0000-00004B0F0000}"/>
    <cellStyle name="Normal 5 2 5 2 2 3" xfId="2361" xr:uid="{00000000-0005-0000-0000-00004C0F0000}"/>
    <cellStyle name="Normal 5 2 5 2 3" xfId="1385" xr:uid="{00000000-0005-0000-0000-00004D0F0000}"/>
    <cellStyle name="Normal 5 2 5 2 3 2" xfId="2545" xr:uid="{00000000-0005-0000-0000-00004E0F0000}"/>
    <cellStyle name="Normal 5 2 5 2 4" xfId="2099" xr:uid="{00000000-0005-0000-0000-00004F0F0000}"/>
    <cellStyle name="Normal 5 2 5 3" xfId="1145" xr:uid="{00000000-0005-0000-0000-0000500F0000}"/>
    <cellStyle name="Normal 5 2 5 3 2" xfId="1593" xr:uid="{00000000-0005-0000-0000-0000510F0000}"/>
    <cellStyle name="Normal 5 2 5 3 2 2" xfId="2753" xr:uid="{00000000-0005-0000-0000-0000520F0000}"/>
    <cellStyle name="Normal 5 2 5 3 3" xfId="2305" xr:uid="{00000000-0005-0000-0000-0000530F0000}"/>
    <cellStyle name="Normal 5 2 5 4" xfId="1329" xr:uid="{00000000-0005-0000-0000-0000540F0000}"/>
    <cellStyle name="Normal 5 2 5 4 2" xfId="2489" xr:uid="{00000000-0005-0000-0000-0000550F0000}"/>
    <cellStyle name="Normal 5 2 5 5" xfId="2043" xr:uid="{00000000-0005-0000-0000-0000560F0000}"/>
    <cellStyle name="Normal 5 2 6" xfId="909" xr:uid="{00000000-0005-0000-0000-0000570F0000}"/>
    <cellStyle name="Normal 5 2 6 2" xfId="1173" xr:uid="{00000000-0005-0000-0000-0000580F0000}"/>
    <cellStyle name="Normal 5 2 6 2 2" xfId="1621" xr:uid="{00000000-0005-0000-0000-0000590F0000}"/>
    <cellStyle name="Normal 5 2 6 2 2 2" xfId="2781" xr:uid="{00000000-0005-0000-0000-00005A0F0000}"/>
    <cellStyle name="Normal 5 2 6 2 3" xfId="2333" xr:uid="{00000000-0005-0000-0000-00005B0F0000}"/>
    <cellStyle name="Normal 5 2 6 3" xfId="1357" xr:uid="{00000000-0005-0000-0000-00005C0F0000}"/>
    <cellStyle name="Normal 5 2 6 3 2" xfId="2517" xr:uid="{00000000-0005-0000-0000-00005D0F0000}"/>
    <cellStyle name="Normal 5 2 6 4" xfId="2071" xr:uid="{00000000-0005-0000-0000-00005E0F0000}"/>
    <cellStyle name="Normal 5 2 7" xfId="1012" xr:uid="{00000000-0005-0000-0000-00005F0F0000}"/>
    <cellStyle name="Normal 5 2 7 2" xfId="1460" xr:uid="{00000000-0005-0000-0000-0000600F0000}"/>
    <cellStyle name="Normal 5 2 7 2 2" xfId="2620" xr:uid="{00000000-0005-0000-0000-0000610F0000}"/>
    <cellStyle name="Normal 5 2 7 3" xfId="2173" xr:uid="{00000000-0005-0000-0000-0000620F0000}"/>
    <cellStyle name="Normal 5 2 8" xfId="1276" xr:uid="{00000000-0005-0000-0000-0000630F0000}"/>
    <cellStyle name="Normal 5 2 8 2" xfId="2436" xr:uid="{00000000-0005-0000-0000-0000640F0000}"/>
    <cellStyle name="Normal 5 2 9" xfId="1814" xr:uid="{00000000-0005-0000-0000-0000650F0000}"/>
    <cellStyle name="Normal 5 3" xfId="447" xr:uid="{00000000-0005-0000-0000-0000660F0000}"/>
    <cellStyle name="Normal 5 3 2" xfId="657" xr:uid="{00000000-0005-0000-0000-0000670F0000}"/>
    <cellStyle name="Normal 5 3 2 2" xfId="875" xr:uid="{00000000-0005-0000-0000-0000680F0000}"/>
    <cellStyle name="Normal 5 3 2 2 2" xfId="903" xr:uid="{00000000-0005-0000-0000-0000690F0000}"/>
    <cellStyle name="Normal 5 3 2 2 2 2" xfId="959" xr:uid="{00000000-0005-0000-0000-00006A0F0000}"/>
    <cellStyle name="Normal 5 3 2 2 2 2 2" xfId="1223" xr:uid="{00000000-0005-0000-0000-00006B0F0000}"/>
    <cellStyle name="Normal 5 3 2 2 2 2 2 2" xfId="1671" xr:uid="{00000000-0005-0000-0000-00006C0F0000}"/>
    <cellStyle name="Normal 5 3 2 2 2 2 2 2 2" xfId="2831" xr:uid="{00000000-0005-0000-0000-00006D0F0000}"/>
    <cellStyle name="Normal 5 3 2 2 2 2 2 3" xfId="2383" xr:uid="{00000000-0005-0000-0000-00006E0F0000}"/>
    <cellStyle name="Normal 5 3 2 2 2 2 3" xfId="1407" xr:uid="{00000000-0005-0000-0000-00006F0F0000}"/>
    <cellStyle name="Normal 5 3 2 2 2 2 3 2" xfId="2567" xr:uid="{00000000-0005-0000-0000-0000700F0000}"/>
    <cellStyle name="Normal 5 3 2 2 2 2 4" xfId="2121" xr:uid="{00000000-0005-0000-0000-0000710F0000}"/>
    <cellStyle name="Normal 5 3 2 2 2 3" xfId="1167" xr:uid="{00000000-0005-0000-0000-0000720F0000}"/>
    <cellStyle name="Normal 5 3 2 2 2 3 2" xfId="1615" xr:uid="{00000000-0005-0000-0000-0000730F0000}"/>
    <cellStyle name="Normal 5 3 2 2 2 3 2 2" xfId="2775" xr:uid="{00000000-0005-0000-0000-0000740F0000}"/>
    <cellStyle name="Normal 5 3 2 2 2 3 3" xfId="2327" xr:uid="{00000000-0005-0000-0000-0000750F0000}"/>
    <cellStyle name="Normal 5 3 2 2 2 4" xfId="1351" xr:uid="{00000000-0005-0000-0000-0000760F0000}"/>
    <cellStyle name="Normal 5 3 2 2 2 4 2" xfId="2511" xr:uid="{00000000-0005-0000-0000-0000770F0000}"/>
    <cellStyle name="Normal 5 3 2 2 2 5" xfId="2065" xr:uid="{00000000-0005-0000-0000-0000780F0000}"/>
    <cellStyle name="Normal 5 3 2 2 3" xfId="931" xr:uid="{00000000-0005-0000-0000-0000790F0000}"/>
    <cellStyle name="Normal 5 3 2 2 3 2" xfId="1195" xr:uid="{00000000-0005-0000-0000-00007A0F0000}"/>
    <cellStyle name="Normal 5 3 2 2 3 2 2" xfId="1643" xr:uid="{00000000-0005-0000-0000-00007B0F0000}"/>
    <cellStyle name="Normal 5 3 2 2 3 2 2 2" xfId="2803" xr:uid="{00000000-0005-0000-0000-00007C0F0000}"/>
    <cellStyle name="Normal 5 3 2 2 3 2 3" xfId="2355" xr:uid="{00000000-0005-0000-0000-00007D0F0000}"/>
    <cellStyle name="Normal 5 3 2 2 3 3" xfId="1379" xr:uid="{00000000-0005-0000-0000-00007E0F0000}"/>
    <cellStyle name="Normal 5 3 2 2 3 3 2" xfId="2539" xr:uid="{00000000-0005-0000-0000-00007F0F0000}"/>
    <cellStyle name="Normal 5 3 2 2 3 4" xfId="2093" xr:uid="{00000000-0005-0000-0000-0000800F0000}"/>
    <cellStyle name="Normal 5 3 2 2 4" xfId="1139" xr:uid="{00000000-0005-0000-0000-0000810F0000}"/>
    <cellStyle name="Normal 5 3 2 2 4 2" xfId="1587" xr:uid="{00000000-0005-0000-0000-0000820F0000}"/>
    <cellStyle name="Normal 5 3 2 2 4 2 2" xfId="2747" xr:uid="{00000000-0005-0000-0000-0000830F0000}"/>
    <cellStyle name="Normal 5 3 2 2 4 3" xfId="2299" xr:uid="{00000000-0005-0000-0000-0000840F0000}"/>
    <cellStyle name="Normal 5 3 2 2 5" xfId="1323" xr:uid="{00000000-0005-0000-0000-0000850F0000}"/>
    <cellStyle name="Normal 5 3 2 2 5 2" xfId="2483" xr:uid="{00000000-0005-0000-0000-0000860F0000}"/>
    <cellStyle name="Normal 5 3 2 2 6" xfId="2037" xr:uid="{00000000-0005-0000-0000-0000870F0000}"/>
    <cellStyle name="Normal 5 3 2 3" xfId="889" xr:uid="{00000000-0005-0000-0000-0000880F0000}"/>
    <cellStyle name="Normal 5 3 2 3 2" xfId="945" xr:uid="{00000000-0005-0000-0000-0000890F0000}"/>
    <cellStyle name="Normal 5 3 2 3 2 2" xfId="1209" xr:uid="{00000000-0005-0000-0000-00008A0F0000}"/>
    <cellStyle name="Normal 5 3 2 3 2 2 2" xfId="1657" xr:uid="{00000000-0005-0000-0000-00008B0F0000}"/>
    <cellStyle name="Normal 5 3 2 3 2 2 2 2" xfId="2817" xr:uid="{00000000-0005-0000-0000-00008C0F0000}"/>
    <cellStyle name="Normal 5 3 2 3 2 2 3" xfId="2369" xr:uid="{00000000-0005-0000-0000-00008D0F0000}"/>
    <cellStyle name="Normal 5 3 2 3 2 3" xfId="1393" xr:uid="{00000000-0005-0000-0000-00008E0F0000}"/>
    <cellStyle name="Normal 5 3 2 3 2 3 2" xfId="2553" xr:uid="{00000000-0005-0000-0000-00008F0F0000}"/>
    <cellStyle name="Normal 5 3 2 3 2 4" xfId="2107" xr:uid="{00000000-0005-0000-0000-0000900F0000}"/>
    <cellStyle name="Normal 5 3 2 3 3" xfId="1153" xr:uid="{00000000-0005-0000-0000-0000910F0000}"/>
    <cellStyle name="Normal 5 3 2 3 3 2" xfId="1601" xr:uid="{00000000-0005-0000-0000-0000920F0000}"/>
    <cellStyle name="Normal 5 3 2 3 3 2 2" xfId="2761" xr:uid="{00000000-0005-0000-0000-0000930F0000}"/>
    <cellStyle name="Normal 5 3 2 3 3 3" xfId="2313" xr:uid="{00000000-0005-0000-0000-0000940F0000}"/>
    <cellStyle name="Normal 5 3 2 3 4" xfId="1337" xr:uid="{00000000-0005-0000-0000-0000950F0000}"/>
    <cellStyle name="Normal 5 3 2 3 4 2" xfId="2497" xr:uid="{00000000-0005-0000-0000-0000960F0000}"/>
    <cellStyle name="Normal 5 3 2 3 5" xfId="2051" xr:uid="{00000000-0005-0000-0000-0000970F0000}"/>
    <cellStyle name="Normal 5 3 2 4" xfId="917" xr:uid="{00000000-0005-0000-0000-0000980F0000}"/>
    <cellStyle name="Normal 5 3 2 4 2" xfId="1181" xr:uid="{00000000-0005-0000-0000-0000990F0000}"/>
    <cellStyle name="Normal 5 3 2 4 2 2" xfId="1629" xr:uid="{00000000-0005-0000-0000-00009A0F0000}"/>
    <cellStyle name="Normal 5 3 2 4 2 2 2" xfId="2789" xr:uid="{00000000-0005-0000-0000-00009B0F0000}"/>
    <cellStyle name="Normal 5 3 2 4 2 3" xfId="2341" xr:uid="{00000000-0005-0000-0000-00009C0F0000}"/>
    <cellStyle name="Normal 5 3 2 4 3" xfId="1365" xr:uid="{00000000-0005-0000-0000-00009D0F0000}"/>
    <cellStyle name="Normal 5 3 2 4 3 2" xfId="2525" xr:uid="{00000000-0005-0000-0000-00009E0F0000}"/>
    <cellStyle name="Normal 5 3 2 4 4" xfId="2079" xr:uid="{00000000-0005-0000-0000-00009F0F0000}"/>
    <cellStyle name="Normal 5 3 2 5" xfId="1025" xr:uid="{00000000-0005-0000-0000-0000A00F0000}"/>
    <cellStyle name="Normal 5 3 2 5 2" xfId="1473" xr:uid="{00000000-0005-0000-0000-0000A10F0000}"/>
    <cellStyle name="Normal 5 3 2 5 2 2" xfId="2633" xr:uid="{00000000-0005-0000-0000-0000A20F0000}"/>
    <cellStyle name="Normal 5 3 2 5 3" xfId="2185" xr:uid="{00000000-0005-0000-0000-0000A30F0000}"/>
    <cellStyle name="Normal 5 3 2 6" xfId="1284" xr:uid="{00000000-0005-0000-0000-0000A40F0000}"/>
    <cellStyle name="Normal 5 3 2 6 2" xfId="2444" xr:uid="{00000000-0005-0000-0000-0000A50F0000}"/>
    <cellStyle name="Normal 5 3 2 7" xfId="1948" xr:uid="{00000000-0005-0000-0000-0000A60F0000}"/>
    <cellStyle name="Normal 5 3 3" xfId="868" xr:uid="{00000000-0005-0000-0000-0000A70F0000}"/>
    <cellStyle name="Normal 5 3 3 2" xfId="896" xr:uid="{00000000-0005-0000-0000-0000A80F0000}"/>
    <cellStyle name="Normal 5 3 3 2 2" xfId="952" xr:uid="{00000000-0005-0000-0000-0000A90F0000}"/>
    <cellStyle name="Normal 5 3 3 2 2 2" xfId="1216" xr:uid="{00000000-0005-0000-0000-0000AA0F0000}"/>
    <cellStyle name="Normal 5 3 3 2 2 2 2" xfId="1664" xr:uid="{00000000-0005-0000-0000-0000AB0F0000}"/>
    <cellStyle name="Normal 5 3 3 2 2 2 2 2" xfId="2824" xr:uid="{00000000-0005-0000-0000-0000AC0F0000}"/>
    <cellStyle name="Normal 5 3 3 2 2 2 3" xfId="2376" xr:uid="{00000000-0005-0000-0000-0000AD0F0000}"/>
    <cellStyle name="Normal 5 3 3 2 2 3" xfId="1400" xr:uid="{00000000-0005-0000-0000-0000AE0F0000}"/>
    <cellStyle name="Normal 5 3 3 2 2 3 2" xfId="2560" xr:uid="{00000000-0005-0000-0000-0000AF0F0000}"/>
    <cellStyle name="Normal 5 3 3 2 2 4" xfId="2114" xr:uid="{00000000-0005-0000-0000-0000B00F0000}"/>
    <cellStyle name="Normal 5 3 3 2 3" xfId="1160" xr:uid="{00000000-0005-0000-0000-0000B10F0000}"/>
    <cellStyle name="Normal 5 3 3 2 3 2" xfId="1608" xr:uid="{00000000-0005-0000-0000-0000B20F0000}"/>
    <cellStyle name="Normal 5 3 3 2 3 2 2" xfId="2768" xr:uid="{00000000-0005-0000-0000-0000B30F0000}"/>
    <cellStyle name="Normal 5 3 3 2 3 3" xfId="2320" xr:uid="{00000000-0005-0000-0000-0000B40F0000}"/>
    <cellStyle name="Normal 5 3 3 2 4" xfId="1344" xr:uid="{00000000-0005-0000-0000-0000B50F0000}"/>
    <cellStyle name="Normal 5 3 3 2 4 2" xfId="2504" xr:uid="{00000000-0005-0000-0000-0000B60F0000}"/>
    <cellStyle name="Normal 5 3 3 2 5" xfId="2058" xr:uid="{00000000-0005-0000-0000-0000B70F0000}"/>
    <cellStyle name="Normal 5 3 3 3" xfId="924" xr:uid="{00000000-0005-0000-0000-0000B80F0000}"/>
    <cellStyle name="Normal 5 3 3 3 2" xfId="1188" xr:uid="{00000000-0005-0000-0000-0000B90F0000}"/>
    <cellStyle name="Normal 5 3 3 3 2 2" xfId="1636" xr:uid="{00000000-0005-0000-0000-0000BA0F0000}"/>
    <cellStyle name="Normal 5 3 3 3 2 2 2" xfId="2796" xr:uid="{00000000-0005-0000-0000-0000BB0F0000}"/>
    <cellStyle name="Normal 5 3 3 3 2 3" xfId="2348" xr:uid="{00000000-0005-0000-0000-0000BC0F0000}"/>
    <cellStyle name="Normal 5 3 3 3 3" xfId="1372" xr:uid="{00000000-0005-0000-0000-0000BD0F0000}"/>
    <cellStyle name="Normal 5 3 3 3 3 2" xfId="2532" xr:uid="{00000000-0005-0000-0000-0000BE0F0000}"/>
    <cellStyle name="Normal 5 3 3 3 4" xfId="2086" xr:uid="{00000000-0005-0000-0000-0000BF0F0000}"/>
    <cellStyle name="Normal 5 3 3 4" xfId="1132" xr:uid="{00000000-0005-0000-0000-0000C00F0000}"/>
    <cellStyle name="Normal 5 3 3 4 2" xfId="1580" xr:uid="{00000000-0005-0000-0000-0000C10F0000}"/>
    <cellStyle name="Normal 5 3 3 4 2 2" xfId="2740" xr:uid="{00000000-0005-0000-0000-0000C20F0000}"/>
    <cellStyle name="Normal 5 3 3 4 3" xfId="2292" xr:uid="{00000000-0005-0000-0000-0000C30F0000}"/>
    <cellStyle name="Normal 5 3 3 5" xfId="1316" xr:uid="{00000000-0005-0000-0000-0000C40F0000}"/>
    <cellStyle name="Normal 5 3 3 5 2" xfId="2476" xr:uid="{00000000-0005-0000-0000-0000C50F0000}"/>
    <cellStyle name="Normal 5 3 3 6" xfId="2030" xr:uid="{00000000-0005-0000-0000-0000C60F0000}"/>
    <cellStyle name="Normal 5 3 4" xfId="882" xr:uid="{00000000-0005-0000-0000-0000C70F0000}"/>
    <cellStyle name="Normal 5 3 4 2" xfId="938" xr:uid="{00000000-0005-0000-0000-0000C80F0000}"/>
    <cellStyle name="Normal 5 3 4 2 2" xfId="1202" xr:uid="{00000000-0005-0000-0000-0000C90F0000}"/>
    <cellStyle name="Normal 5 3 4 2 2 2" xfId="1650" xr:uid="{00000000-0005-0000-0000-0000CA0F0000}"/>
    <cellStyle name="Normal 5 3 4 2 2 2 2" xfId="2810" xr:uid="{00000000-0005-0000-0000-0000CB0F0000}"/>
    <cellStyle name="Normal 5 3 4 2 2 3" xfId="2362" xr:uid="{00000000-0005-0000-0000-0000CC0F0000}"/>
    <cellStyle name="Normal 5 3 4 2 3" xfId="1386" xr:uid="{00000000-0005-0000-0000-0000CD0F0000}"/>
    <cellStyle name="Normal 5 3 4 2 3 2" xfId="2546" xr:uid="{00000000-0005-0000-0000-0000CE0F0000}"/>
    <cellStyle name="Normal 5 3 4 2 4" xfId="2100" xr:uid="{00000000-0005-0000-0000-0000CF0F0000}"/>
    <cellStyle name="Normal 5 3 4 3" xfId="1146" xr:uid="{00000000-0005-0000-0000-0000D00F0000}"/>
    <cellStyle name="Normal 5 3 4 3 2" xfId="1594" xr:uid="{00000000-0005-0000-0000-0000D10F0000}"/>
    <cellStyle name="Normal 5 3 4 3 2 2" xfId="2754" xr:uid="{00000000-0005-0000-0000-0000D20F0000}"/>
    <cellStyle name="Normal 5 3 4 3 3" xfId="2306" xr:uid="{00000000-0005-0000-0000-0000D30F0000}"/>
    <cellStyle name="Normal 5 3 4 4" xfId="1330" xr:uid="{00000000-0005-0000-0000-0000D40F0000}"/>
    <cellStyle name="Normal 5 3 4 4 2" xfId="2490" xr:uid="{00000000-0005-0000-0000-0000D50F0000}"/>
    <cellStyle name="Normal 5 3 4 5" xfId="2044" xr:uid="{00000000-0005-0000-0000-0000D60F0000}"/>
    <cellStyle name="Normal 5 3 5" xfId="910" xr:uid="{00000000-0005-0000-0000-0000D70F0000}"/>
    <cellStyle name="Normal 5 3 5 2" xfId="1174" xr:uid="{00000000-0005-0000-0000-0000D80F0000}"/>
    <cellStyle name="Normal 5 3 5 2 2" xfId="1622" xr:uid="{00000000-0005-0000-0000-0000D90F0000}"/>
    <cellStyle name="Normal 5 3 5 2 2 2" xfId="2782" xr:uid="{00000000-0005-0000-0000-0000DA0F0000}"/>
    <cellStyle name="Normal 5 3 5 2 3" xfId="2334" xr:uid="{00000000-0005-0000-0000-0000DB0F0000}"/>
    <cellStyle name="Normal 5 3 5 3" xfId="1358" xr:uid="{00000000-0005-0000-0000-0000DC0F0000}"/>
    <cellStyle name="Normal 5 3 5 3 2" xfId="2518" xr:uid="{00000000-0005-0000-0000-0000DD0F0000}"/>
    <cellStyle name="Normal 5 3 5 4" xfId="2072" xr:uid="{00000000-0005-0000-0000-0000DE0F0000}"/>
    <cellStyle name="Normal 5 3 6" xfId="1013" xr:uid="{00000000-0005-0000-0000-0000DF0F0000}"/>
    <cellStyle name="Normal 5 3 6 2" xfId="1461" xr:uid="{00000000-0005-0000-0000-0000E00F0000}"/>
    <cellStyle name="Normal 5 3 6 2 2" xfId="2621" xr:uid="{00000000-0005-0000-0000-0000E10F0000}"/>
    <cellStyle name="Normal 5 3 6 3" xfId="2174" xr:uid="{00000000-0005-0000-0000-0000E20F0000}"/>
    <cellStyle name="Normal 5 3 7" xfId="1277" xr:uid="{00000000-0005-0000-0000-0000E30F0000}"/>
    <cellStyle name="Normal 5 3 7 2" xfId="2437" xr:uid="{00000000-0005-0000-0000-0000E40F0000}"/>
    <cellStyle name="Normal 5 3 8" xfId="1821" xr:uid="{00000000-0005-0000-0000-0000E50F0000}"/>
    <cellStyle name="Normal 5 4" xfId="655" xr:uid="{00000000-0005-0000-0000-0000E60F0000}"/>
    <cellStyle name="Normal 5 4 2" xfId="873" xr:uid="{00000000-0005-0000-0000-0000E70F0000}"/>
    <cellStyle name="Normal 5 4 2 2" xfId="901" xr:uid="{00000000-0005-0000-0000-0000E80F0000}"/>
    <cellStyle name="Normal 5 4 2 2 2" xfId="957" xr:uid="{00000000-0005-0000-0000-0000E90F0000}"/>
    <cellStyle name="Normal 5 4 2 2 2 2" xfId="1221" xr:uid="{00000000-0005-0000-0000-0000EA0F0000}"/>
    <cellStyle name="Normal 5 4 2 2 2 2 2" xfId="1669" xr:uid="{00000000-0005-0000-0000-0000EB0F0000}"/>
    <cellStyle name="Normal 5 4 2 2 2 2 2 2" xfId="2829" xr:uid="{00000000-0005-0000-0000-0000EC0F0000}"/>
    <cellStyle name="Normal 5 4 2 2 2 2 3" xfId="2381" xr:uid="{00000000-0005-0000-0000-0000ED0F0000}"/>
    <cellStyle name="Normal 5 4 2 2 2 3" xfId="1405" xr:uid="{00000000-0005-0000-0000-0000EE0F0000}"/>
    <cellStyle name="Normal 5 4 2 2 2 3 2" xfId="2565" xr:uid="{00000000-0005-0000-0000-0000EF0F0000}"/>
    <cellStyle name="Normal 5 4 2 2 2 4" xfId="2119" xr:uid="{00000000-0005-0000-0000-0000F00F0000}"/>
    <cellStyle name="Normal 5 4 2 2 3" xfId="1165" xr:uid="{00000000-0005-0000-0000-0000F10F0000}"/>
    <cellStyle name="Normal 5 4 2 2 3 2" xfId="1613" xr:uid="{00000000-0005-0000-0000-0000F20F0000}"/>
    <cellStyle name="Normal 5 4 2 2 3 2 2" xfId="2773" xr:uid="{00000000-0005-0000-0000-0000F30F0000}"/>
    <cellStyle name="Normal 5 4 2 2 3 3" xfId="2325" xr:uid="{00000000-0005-0000-0000-0000F40F0000}"/>
    <cellStyle name="Normal 5 4 2 2 4" xfId="1349" xr:uid="{00000000-0005-0000-0000-0000F50F0000}"/>
    <cellStyle name="Normal 5 4 2 2 4 2" xfId="2509" xr:uid="{00000000-0005-0000-0000-0000F60F0000}"/>
    <cellStyle name="Normal 5 4 2 2 5" xfId="2063" xr:uid="{00000000-0005-0000-0000-0000F70F0000}"/>
    <cellStyle name="Normal 5 4 2 3" xfId="929" xr:uid="{00000000-0005-0000-0000-0000F80F0000}"/>
    <cellStyle name="Normal 5 4 2 3 2" xfId="1193" xr:uid="{00000000-0005-0000-0000-0000F90F0000}"/>
    <cellStyle name="Normal 5 4 2 3 2 2" xfId="1641" xr:uid="{00000000-0005-0000-0000-0000FA0F0000}"/>
    <cellStyle name="Normal 5 4 2 3 2 2 2" xfId="2801" xr:uid="{00000000-0005-0000-0000-0000FB0F0000}"/>
    <cellStyle name="Normal 5 4 2 3 2 3" xfId="2353" xr:uid="{00000000-0005-0000-0000-0000FC0F0000}"/>
    <cellStyle name="Normal 5 4 2 3 3" xfId="1377" xr:uid="{00000000-0005-0000-0000-0000FD0F0000}"/>
    <cellStyle name="Normal 5 4 2 3 3 2" xfId="2537" xr:uid="{00000000-0005-0000-0000-0000FE0F0000}"/>
    <cellStyle name="Normal 5 4 2 3 4" xfId="2091" xr:uid="{00000000-0005-0000-0000-0000FF0F0000}"/>
    <cellStyle name="Normal 5 4 2 4" xfId="1137" xr:uid="{00000000-0005-0000-0000-000000100000}"/>
    <cellStyle name="Normal 5 4 2 4 2" xfId="1585" xr:uid="{00000000-0005-0000-0000-000001100000}"/>
    <cellStyle name="Normal 5 4 2 4 2 2" xfId="2745" xr:uid="{00000000-0005-0000-0000-000002100000}"/>
    <cellStyle name="Normal 5 4 2 4 3" xfId="2297" xr:uid="{00000000-0005-0000-0000-000003100000}"/>
    <cellStyle name="Normal 5 4 2 5" xfId="1321" xr:uid="{00000000-0005-0000-0000-000004100000}"/>
    <cellStyle name="Normal 5 4 2 5 2" xfId="2481" xr:uid="{00000000-0005-0000-0000-000005100000}"/>
    <cellStyle name="Normal 5 4 2 6" xfId="2035" xr:uid="{00000000-0005-0000-0000-000006100000}"/>
    <cellStyle name="Normal 5 4 3" xfId="887" xr:uid="{00000000-0005-0000-0000-000007100000}"/>
    <cellStyle name="Normal 5 4 3 2" xfId="943" xr:uid="{00000000-0005-0000-0000-000008100000}"/>
    <cellStyle name="Normal 5 4 3 2 2" xfId="1207" xr:uid="{00000000-0005-0000-0000-000009100000}"/>
    <cellStyle name="Normal 5 4 3 2 2 2" xfId="1655" xr:uid="{00000000-0005-0000-0000-00000A100000}"/>
    <cellStyle name="Normal 5 4 3 2 2 2 2" xfId="2815" xr:uid="{00000000-0005-0000-0000-00000B100000}"/>
    <cellStyle name="Normal 5 4 3 2 2 3" xfId="2367" xr:uid="{00000000-0005-0000-0000-00000C100000}"/>
    <cellStyle name="Normal 5 4 3 2 3" xfId="1391" xr:uid="{00000000-0005-0000-0000-00000D100000}"/>
    <cellStyle name="Normal 5 4 3 2 3 2" xfId="2551" xr:uid="{00000000-0005-0000-0000-00000E100000}"/>
    <cellStyle name="Normal 5 4 3 2 4" xfId="2105" xr:uid="{00000000-0005-0000-0000-00000F100000}"/>
    <cellStyle name="Normal 5 4 3 3" xfId="1151" xr:uid="{00000000-0005-0000-0000-000010100000}"/>
    <cellStyle name="Normal 5 4 3 3 2" xfId="1599" xr:uid="{00000000-0005-0000-0000-000011100000}"/>
    <cellStyle name="Normal 5 4 3 3 2 2" xfId="2759" xr:uid="{00000000-0005-0000-0000-000012100000}"/>
    <cellStyle name="Normal 5 4 3 3 3" xfId="2311" xr:uid="{00000000-0005-0000-0000-000013100000}"/>
    <cellStyle name="Normal 5 4 3 4" xfId="1335" xr:uid="{00000000-0005-0000-0000-000014100000}"/>
    <cellStyle name="Normal 5 4 3 4 2" xfId="2495" xr:uid="{00000000-0005-0000-0000-000015100000}"/>
    <cellStyle name="Normal 5 4 3 5" xfId="2049" xr:uid="{00000000-0005-0000-0000-000016100000}"/>
    <cellStyle name="Normal 5 4 4" xfId="915" xr:uid="{00000000-0005-0000-0000-000017100000}"/>
    <cellStyle name="Normal 5 4 4 2" xfId="1179" xr:uid="{00000000-0005-0000-0000-000018100000}"/>
    <cellStyle name="Normal 5 4 4 2 2" xfId="1627" xr:uid="{00000000-0005-0000-0000-000019100000}"/>
    <cellStyle name="Normal 5 4 4 2 2 2" xfId="2787" xr:uid="{00000000-0005-0000-0000-00001A100000}"/>
    <cellStyle name="Normal 5 4 4 2 3" xfId="2339" xr:uid="{00000000-0005-0000-0000-00001B100000}"/>
    <cellStyle name="Normal 5 4 4 3" xfId="1363" xr:uid="{00000000-0005-0000-0000-00001C100000}"/>
    <cellStyle name="Normal 5 4 4 3 2" xfId="2523" xr:uid="{00000000-0005-0000-0000-00001D100000}"/>
    <cellStyle name="Normal 5 4 4 4" xfId="2077" xr:uid="{00000000-0005-0000-0000-00001E100000}"/>
    <cellStyle name="Normal 5 4 5" xfId="1023" xr:uid="{00000000-0005-0000-0000-00001F100000}"/>
    <cellStyle name="Normal 5 4 5 2" xfId="1471" xr:uid="{00000000-0005-0000-0000-000020100000}"/>
    <cellStyle name="Normal 5 4 5 2 2" xfId="2631" xr:uid="{00000000-0005-0000-0000-000021100000}"/>
    <cellStyle name="Normal 5 4 5 3" xfId="2183" xr:uid="{00000000-0005-0000-0000-000022100000}"/>
    <cellStyle name="Normal 5 4 6" xfId="1282" xr:uid="{00000000-0005-0000-0000-000023100000}"/>
    <cellStyle name="Normal 5 4 6 2" xfId="2442" xr:uid="{00000000-0005-0000-0000-000024100000}"/>
    <cellStyle name="Normal 5 4 7" xfId="1946" xr:uid="{00000000-0005-0000-0000-000025100000}"/>
    <cellStyle name="Normal 5 5" xfId="866" xr:uid="{00000000-0005-0000-0000-000026100000}"/>
    <cellStyle name="Normal 5 5 2" xfId="894" xr:uid="{00000000-0005-0000-0000-000027100000}"/>
    <cellStyle name="Normal 5 5 2 2" xfId="950" xr:uid="{00000000-0005-0000-0000-000028100000}"/>
    <cellStyle name="Normal 5 5 2 2 2" xfId="1214" xr:uid="{00000000-0005-0000-0000-000029100000}"/>
    <cellStyle name="Normal 5 5 2 2 2 2" xfId="1662" xr:uid="{00000000-0005-0000-0000-00002A100000}"/>
    <cellStyle name="Normal 5 5 2 2 2 2 2" xfId="2822" xr:uid="{00000000-0005-0000-0000-00002B100000}"/>
    <cellStyle name="Normal 5 5 2 2 2 3" xfId="2374" xr:uid="{00000000-0005-0000-0000-00002C100000}"/>
    <cellStyle name="Normal 5 5 2 2 3" xfId="1398" xr:uid="{00000000-0005-0000-0000-00002D100000}"/>
    <cellStyle name="Normal 5 5 2 2 3 2" xfId="2558" xr:uid="{00000000-0005-0000-0000-00002E100000}"/>
    <cellStyle name="Normal 5 5 2 2 4" xfId="2112" xr:uid="{00000000-0005-0000-0000-00002F100000}"/>
    <cellStyle name="Normal 5 5 2 3" xfId="1158" xr:uid="{00000000-0005-0000-0000-000030100000}"/>
    <cellStyle name="Normal 5 5 2 3 2" xfId="1606" xr:uid="{00000000-0005-0000-0000-000031100000}"/>
    <cellStyle name="Normal 5 5 2 3 2 2" xfId="2766" xr:uid="{00000000-0005-0000-0000-000032100000}"/>
    <cellStyle name="Normal 5 5 2 3 3" xfId="2318" xr:uid="{00000000-0005-0000-0000-000033100000}"/>
    <cellStyle name="Normal 5 5 2 4" xfId="1342" xr:uid="{00000000-0005-0000-0000-000034100000}"/>
    <cellStyle name="Normal 5 5 2 4 2" xfId="2502" xr:uid="{00000000-0005-0000-0000-000035100000}"/>
    <cellStyle name="Normal 5 5 2 5" xfId="2056" xr:uid="{00000000-0005-0000-0000-000036100000}"/>
    <cellStyle name="Normal 5 5 3" xfId="922" xr:uid="{00000000-0005-0000-0000-000037100000}"/>
    <cellStyle name="Normal 5 5 3 2" xfId="1186" xr:uid="{00000000-0005-0000-0000-000038100000}"/>
    <cellStyle name="Normal 5 5 3 2 2" xfId="1634" xr:uid="{00000000-0005-0000-0000-000039100000}"/>
    <cellStyle name="Normal 5 5 3 2 2 2" xfId="2794" xr:uid="{00000000-0005-0000-0000-00003A100000}"/>
    <cellStyle name="Normal 5 5 3 2 3" xfId="2346" xr:uid="{00000000-0005-0000-0000-00003B100000}"/>
    <cellStyle name="Normal 5 5 3 3" xfId="1370" xr:uid="{00000000-0005-0000-0000-00003C100000}"/>
    <cellStyle name="Normal 5 5 3 3 2" xfId="2530" xr:uid="{00000000-0005-0000-0000-00003D100000}"/>
    <cellStyle name="Normal 5 5 3 4" xfId="2084" xr:uid="{00000000-0005-0000-0000-00003E100000}"/>
    <cellStyle name="Normal 5 5 4" xfId="1130" xr:uid="{00000000-0005-0000-0000-00003F100000}"/>
    <cellStyle name="Normal 5 5 4 2" xfId="1578" xr:uid="{00000000-0005-0000-0000-000040100000}"/>
    <cellStyle name="Normal 5 5 4 2 2" xfId="2738" xr:uid="{00000000-0005-0000-0000-000041100000}"/>
    <cellStyle name="Normal 5 5 4 3" xfId="2290" xr:uid="{00000000-0005-0000-0000-000042100000}"/>
    <cellStyle name="Normal 5 5 5" xfId="1314" xr:uid="{00000000-0005-0000-0000-000043100000}"/>
    <cellStyle name="Normal 5 5 5 2" xfId="2474" xr:uid="{00000000-0005-0000-0000-000044100000}"/>
    <cellStyle name="Normal 5 5 6" xfId="2028" xr:uid="{00000000-0005-0000-0000-000045100000}"/>
    <cellStyle name="Normal 5 6" xfId="880" xr:uid="{00000000-0005-0000-0000-000046100000}"/>
    <cellStyle name="Normal 5 6 2" xfId="936" xr:uid="{00000000-0005-0000-0000-000047100000}"/>
    <cellStyle name="Normal 5 6 2 2" xfId="1200" xr:uid="{00000000-0005-0000-0000-000048100000}"/>
    <cellStyle name="Normal 5 6 2 2 2" xfId="1648" xr:uid="{00000000-0005-0000-0000-000049100000}"/>
    <cellStyle name="Normal 5 6 2 2 2 2" xfId="2808" xr:uid="{00000000-0005-0000-0000-00004A100000}"/>
    <cellStyle name="Normal 5 6 2 2 3" xfId="2360" xr:uid="{00000000-0005-0000-0000-00004B100000}"/>
    <cellStyle name="Normal 5 6 2 3" xfId="1384" xr:uid="{00000000-0005-0000-0000-00004C100000}"/>
    <cellStyle name="Normal 5 6 2 3 2" xfId="2544" xr:uid="{00000000-0005-0000-0000-00004D100000}"/>
    <cellStyle name="Normal 5 6 2 4" xfId="2098" xr:uid="{00000000-0005-0000-0000-00004E100000}"/>
    <cellStyle name="Normal 5 6 3" xfId="1144" xr:uid="{00000000-0005-0000-0000-00004F100000}"/>
    <cellStyle name="Normal 5 6 3 2" xfId="1592" xr:uid="{00000000-0005-0000-0000-000050100000}"/>
    <cellStyle name="Normal 5 6 3 2 2" xfId="2752" xr:uid="{00000000-0005-0000-0000-000051100000}"/>
    <cellStyle name="Normal 5 6 3 3" xfId="2304" xr:uid="{00000000-0005-0000-0000-000052100000}"/>
    <cellStyle name="Normal 5 6 4" xfId="1328" xr:uid="{00000000-0005-0000-0000-000053100000}"/>
    <cellStyle name="Normal 5 6 4 2" xfId="2488" xr:uid="{00000000-0005-0000-0000-000054100000}"/>
    <cellStyle name="Normal 5 6 5" xfId="2042" xr:uid="{00000000-0005-0000-0000-000055100000}"/>
    <cellStyle name="Normal 5 7" xfId="908" xr:uid="{00000000-0005-0000-0000-000056100000}"/>
    <cellStyle name="Normal 5 7 2" xfId="1172" xr:uid="{00000000-0005-0000-0000-000057100000}"/>
    <cellStyle name="Normal 5 7 2 2" xfId="1620" xr:uid="{00000000-0005-0000-0000-000058100000}"/>
    <cellStyle name="Normal 5 7 2 2 2" xfId="2780" xr:uid="{00000000-0005-0000-0000-000059100000}"/>
    <cellStyle name="Normal 5 7 2 3" xfId="2332" xr:uid="{00000000-0005-0000-0000-00005A100000}"/>
    <cellStyle name="Normal 5 7 3" xfId="1356" xr:uid="{00000000-0005-0000-0000-00005B100000}"/>
    <cellStyle name="Normal 5 7 3 2" xfId="2516" xr:uid="{00000000-0005-0000-0000-00005C100000}"/>
    <cellStyle name="Normal 5 7 4" xfId="2070" xr:uid="{00000000-0005-0000-0000-00005D100000}"/>
    <cellStyle name="Normal 5 8" xfId="1011" xr:uid="{00000000-0005-0000-0000-00005E100000}"/>
    <cellStyle name="Normal 5 8 2" xfId="1459" xr:uid="{00000000-0005-0000-0000-00005F100000}"/>
    <cellStyle name="Normal 5 8 2 2" xfId="2619" xr:uid="{00000000-0005-0000-0000-000060100000}"/>
    <cellStyle name="Normal 5 8 3" xfId="2172" xr:uid="{00000000-0005-0000-0000-000061100000}"/>
    <cellStyle name="Normal 5 9" xfId="1275" xr:uid="{00000000-0005-0000-0000-000062100000}"/>
    <cellStyle name="Normal 5 9 2" xfId="2435" xr:uid="{00000000-0005-0000-0000-000063100000}"/>
    <cellStyle name="Normal 6" xfId="41" xr:uid="{00000000-0005-0000-0000-000064100000}"/>
    <cellStyle name="Normal 6 2" xfId="584" xr:uid="{00000000-0005-0000-0000-000065100000}"/>
    <cellStyle name="Normal 6 3" xfId="438" xr:uid="{00000000-0005-0000-0000-000066100000}"/>
    <cellStyle name="Normal 6 4" xfId="52" xr:uid="{00000000-0005-0000-0000-000067100000}"/>
    <cellStyle name="Normal 7" xfId="453" xr:uid="{00000000-0005-0000-0000-000068100000}"/>
    <cellStyle name="Normal 7 2" xfId="585" xr:uid="{00000000-0005-0000-0000-000069100000}"/>
    <cellStyle name="Normal 7 3" xfId="660" xr:uid="{00000000-0005-0000-0000-00006A100000}"/>
    <cellStyle name="Normal 7 3 2" xfId="877" xr:uid="{00000000-0005-0000-0000-00006B100000}"/>
    <cellStyle name="Normal 7 3 2 2" xfId="905" xr:uid="{00000000-0005-0000-0000-00006C100000}"/>
    <cellStyle name="Normal 7 3 2 2 2" xfId="961" xr:uid="{00000000-0005-0000-0000-00006D100000}"/>
    <cellStyle name="Normal 7 3 2 2 2 2" xfId="1225" xr:uid="{00000000-0005-0000-0000-00006E100000}"/>
    <cellStyle name="Normal 7 3 2 2 2 2 2" xfId="1673" xr:uid="{00000000-0005-0000-0000-00006F100000}"/>
    <cellStyle name="Normal 7 3 2 2 2 2 2 2" xfId="2833" xr:uid="{00000000-0005-0000-0000-000070100000}"/>
    <cellStyle name="Normal 7 3 2 2 2 2 3" xfId="2385" xr:uid="{00000000-0005-0000-0000-000071100000}"/>
    <cellStyle name="Normal 7 3 2 2 2 3" xfId="1409" xr:uid="{00000000-0005-0000-0000-000072100000}"/>
    <cellStyle name="Normal 7 3 2 2 2 3 2" xfId="2569" xr:uid="{00000000-0005-0000-0000-000073100000}"/>
    <cellStyle name="Normal 7 3 2 2 2 4" xfId="2123" xr:uid="{00000000-0005-0000-0000-000074100000}"/>
    <cellStyle name="Normal 7 3 2 2 3" xfId="1169" xr:uid="{00000000-0005-0000-0000-000075100000}"/>
    <cellStyle name="Normal 7 3 2 2 3 2" xfId="1617" xr:uid="{00000000-0005-0000-0000-000076100000}"/>
    <cellStyle name="Normal 7 3 2 2 3 2 2" xfId="2777" xr:uid="{00000000-0005-0000-0000-000077100000}"/>
    <cellStyle name="Normal 7 3 2 2 3 3" xfId="2329" xr:uid="{00000000-0005-0000-0000-000078100000}"/>
    <cellStyle name="Normal 7 3 2 2 4" xfId="1353" xr:uid="{00000000-0005-0000-0000-000079100000}"/>
    <cellStyle name="Normal 7 3 2 2 4 2" xfId="2513" xr:uid="{00000000-0005-0000-0000-00007A100000}"/>
    <cellStyle name="Normal 7 3 2 2 5" xfId="2067" xr:uid="{00000000-0005-0000-0000-00007B100000}"/>
    <cellStyle name="Normal 7 3 2 3" xfId="933" xr:uid="{00000000-0005-0000-0000-00007C100000}"/>
    <cellStyle name="Normal 7 3 2 3 2" xfId="1197" xr:uid="{00000000-0005-0000-0000-00007D100000}"/>
    <cellStyle name="Normal 7 3 2 3 2 2" xfId="1645" xr:uid="{00000000-0005-0000-0000-00007E100000}"/>
    <cellStyle name="Normal 7 3 2 3 2 2 2" xfId="2805" xr:uid="{00000000-0005-0000-0000-00007F100000}"/>
    <cellStyle name="Normal 7 3 2 3 2 3" xfId="2357" xr:uid="{00000000-0005-0000-0000-000080100000}"/>
    <cellStyle name="Normal 7 3 2 3 3" xfId="1381" xr:uid="{00000000-0005-0000-0000-000081100000}"/>
    <cellStyle name="Normal 7 3 2 3 3 2" xfId="2541" xr:uid="{00000000-0005-0000-0000-000082100000}"/>
    <cellStyle name="Normal 7 3 2 3 4" xfId="2095" xr:uid="{00000000-0005-0000-0000-000083100000}"/>
    <cellStyle name="Normal 7 3 2 4" xfId="1141" xr:uid="{00000000-0005-0000-0000-000084100000}"/>
    <cellStyle name="Normal 7 3 2 4 2" xfId="1589" xr:uid="{00000000-0005-0000-0000-000085100000}"/>
    <cellStyle name="Normal 7 3 2 4 2 2" xfId="2749" xr:uid="{00000000-0005-0000-0000-000086100000}"/>
    <cellStyle name="Normal 7 3 2 4 3" xfId="2301" xr:uid="{00000000-0005-0000-0000-000087100000}"/>
    <cellStyle name="Normal 7 3 2 5" xfId="1325" xr:uid="{00000000-0005-0000-0000-000088100000}"/>
    <cellStyle name="Normal 7 3 2 5 2" xfId="2485" xr:uid="{00000000-0005-0000-0000-000089100000}"/>
    <cellStyle name="Normal 7 3 2 6" xfId="2039" xr:uid="{00000000-0005-0000-0000-00008A100000}"/>
    <cellStyle name="Normal 7 3 3" xfId="891" xr:uid="{00000000-0005-0000-0000-00008B100000}"/>
    <cellStyle name="Normal 7 3 3 2" xfId="947" xr:uid="{00000000-0005-0000-0000-00008C100000}"/>
    <cellStyle name="Normal 7 3 3 2 2" xfId="1211" xr:uid="{00000000-0005-0000-0000-00008D100000}"/>
    <cellStyle name="Normal 7 3 3 2 2 2" xfId="1659" xr:uid="{00000000-0005-0000-0000-00008E100000}"/>
    <cellStyle name="Normal 7 3 3 2 2 2 2" xfId="2819" xr:uid="{00000000-0005-0000-0000-00008F100000}"/>
    <cellStyle name="Normal 7 3 3 2 2 3" xfId="2371" xr:uid="{00000000-0005-0000-0000-000090100000}"/>
    <cellStyle name="Normal 7 3 3 2 3" xfId="1395" xr:uid="{00000000-0005-0000-0000-000091100000}"/>
    <cellStyle name="Normal 7 3 3 2 3 2" xfId="2555" xr:uid="{00000000-0005-0000-0000-000092100000}"/>
    <cellStyle name="Normal 7 3 3 2 4" xfId="2109" xr:uid="{00000000-0005-0000-0000-000093100000}"/>
    <cellStyle name="Normal 7 3 3 3" xfId="1155" xr:uid="{00000000-0005-0000-0000-000094100000}"/>
    <cellStyle name="Normal 7 3 3 3 2" xfId="1603" xr:uid="{00000000-0005-0000-0000-000095100000}"/>
    <cellStyle name="Normal 7 3 3 3 2 2" xfId="2763" xr:uid="{00000000-0005-0000-0000-000096100000}"/>
    <cellStyle name="Normal 7 3 3 3 3" xfId="2315" xr:uid="{00000000-0005-0000-0000-000097100000}"/>
    <cellStyle name="Normal 7 3 3 4" xfId="1339" xr:uid="{00000000-0005-0000-0000-000098100000}"/>
    <cellStyle name="Normal 7 3 3 4 2" xfId="2499" xr:uid="{00000000-0005-0000-0000-000099100000}"/>
    <cellStyle name="Normal 7 3 3 5" xfId="2053" xr:uid="{00000000-0005-0000-0000-00009A100000}"/>
    <cellStyle name="Normal 7 3 4" xfId="919" xr:uid="{00000000-0005-0000-0000-00009B100000}"/>
    <cellStyle name="Normal 7 3 4 2" xfId="1183" xr:uid="{00000000-0005-0000-0000-00009C100000}"/>
    <cellStyle name="Normal 7 3 4 2 2" xfId="1631" xr:uid="{00000000-0005-0000-0000-00009D100000}"/>
    <cellStyle name="Normal 7 3 4 2 2 2" xfId="2791" xr:uid="{00000000-0005-0000-0000-00009E100000}"/>
    <cellStyle name="Normal 7 3 4 2 3" xfId="2343" xr:uid="{00000000-0005-0000-0000-00009F100000}"/>
    <cellStyle name="Normal 7 3 4 3" xfId="1367" xr:uid="{00000000-0005-0000-0000-0000A0100000}"/>
    <cellStyle name="Normal 7 3 4 3 2" xfId="2527" xr:uid="{00000000-0005-0000-0000-0000A1100000}"/>
    <cellStyle name="Normal 7 3 4 4" xfId="2081" xr:uid="{00000000-0005-0000-0000-0000A2100000}"/>
    <cellStyle name="Normal 7 3 5" xfId="1028" xr:uid="{00000000-0005-0000-0000-0000A3100000}"/>
    <cellStyle name="Normal 7 3 5 2" xfId="1476" xr:uid="{00000000-0005-0000-0000-0000A4100000}"/>
    <cellStyle name="Normal 7 3 5 2 2" xfId="2636" xr:uid="{00000000-0005-0000-0000-0000A5100000}"/>
    <cellStyle name="Normal 7 3 5 3" xfId="2188" xr:uid="{00000000-0005-0000-0000-0000A6100000}"/>
    <cellStyle name="Normal 7 3 6" xfId="1286" xr:uid="{00000000-0005-0000-0000-0000A7100000}"/>
    <cellStyle name="Normal 7 3 6 2" xfId="2446" xr:uid="{00000000-0005-0000-0000-0000A8100000}"/>
    <cellStyle name="Normal 7 3 7" xfId="1951" xr:uid="{00000000-0005-0000-0000-0000A9100000}"/>
    <cellStyle name="Normal 7 4" xfId="870" xr:uid="{00000000-0005-0000-0000-0000AA100000}"/>
    <cellStyle name="Normal 7 4 2" xfId="898" xr:uid="{00000000-0005-0000-0000-0000AB100000}"/>
    <cellStyle name="Normal 7 4 2 2" xfId="954" xr:uid="{00000000-0005-0000-0000-0000AC100000}"/>
    <cellStyle name="Normal 7 4 2 2 2" xfId="1218" xr:uid="{00000000-0005-0000-0000-0000AD100000}"/>
    <cellStyle name="Normal 7 4 2 2 2 2" xfId="1666" xr:uid="{00000000-0005-0000-0000-0000AE100000}"/>
    <cellStyle name="Normal 7 4 2 2 2 2 2" xfId="2826" xr:uid="{00000000-0005-0000-0000-0000AF100000}"/>
    <cellStyle name="Normal 7 4 2 2 2 3" xfId="2378" xr:uid="{00000000-0005-0000-0000-0000B0100000}"/>
    <cellStyle name="Normal 7 4 2 2 3" xfId="1402" xr:uid="{00000000-0005-0000-0000-0000B1100000}"/>
    <cellStyle name="Normal 7 4 2 2 3 2" xfId="2562" xr:uid="{00000000-0005-0000-0000-0000B2100000}"/>
    <cellStyle name="Normal 7 4 2 2 4" xfId="2116" xr:uid="{00000000-0005-0000-0000-0000B3100000}"/>
    <cellStyle name="Normal 7 4 2 3" xfId="1162" xr:uid="{00000000-0005-0000-0000-0000B4100000}"/>
    <cellStyle name="Normal 7 4 2 3 2" xfId="1610" xr:uid="{00000000-0005-0000-0000-0000B5100000}"/>
    <cellStyle name="Normal 7 4 2 3 2 2" xfId="2770" xr:uid="{00000000-0005-0000-0000-0000B6100000}"/>
    <cellStyle name="Normal 7 4 2 3 3" xfId="2322" xr:uid="{00000000-0005-0000-0000-0000B7100000}"/>
    <cellStyle name="Normal 7 4 2 4" xfId="1346" xr:uid="{00000000-0005-0000-0000-0000B8100000}"/>
    <cellStyle name="Normal 7 4 2 4 2" xfId="2506" xr:uid="{00000000-0005-0000-0000-0000B9100000}"/>
    <cellStyle name="Normal 7 4 2 5" xfId="2060" xr:uid="{00000000-0005-0000-0000-0000BA100000}"/>
    <cellStyle name="Normal 7 4 3" xfId="926" xr:uid="{00000000-0005-0000-0000-0000BB100000}"/>
    <cellStyle name="Normal 7 4 3 2" xfId="1190" xr:uid="{00000000-0005-0000-0000-0000BC100000}"/>
    <cellStyle name="Normal 7 4 3 2 2" xfId="1638" xr:uid="{00000000-0005-0000-0000-0000BD100000}"/>
    <cellStyle name="Normal 7 4 3 2 2 2" xfId="2798" xr:uid="{00000000-0005-0000-0000-0000BE100000}"/>
    <cellStyle name="Normal 7 4 3 2 3" xfId="2350" xr:uid="{00000000-0005-0000-0000-0000BF100000}"/>
    <cellStyle name="Normal 7 4 3 3" xfId="1374" xr:uid="{00000000-0005-0000-0000-0000C0100000}"/>
    <cellStyle name="Normal 7 4 3 3 2" xfId="2534" xr:uid="{00000000-0005-0000-0000-0000C1100000}"/>
    <cellStyle name="Normal 7 4 3 4" xfId="2088" xr:uid="{00000000-0005-0000-0000-0000C2100000}"/>
    <cellStyle name="Normal 7 4 4" xfId="1134" xr:uid="{00000000-0005-0000-0000-0000C3100000}"/>
    <cellStyle name="Normal 7 4 4 2" xfId="1582" xr:uid="{00000000-0005-0000-0000-0000C4100000}"/>
    <cellStyle name="Normal 7 4 4 2 2" xfId="2742" xr:uid="{00000000-0005-0000-0000-0000C5100000}"/>
    <cellStyle name="Normal 7 4 4 3" xfId="2294" xr:uid="{00000000-0005-0000-0000-0000C6100000}"/>
    <cellStyle name="Normal 7 4 5" xfId="1318" xr:uid="{00000000-0005-0000-0000-0000C7100000}"/>
    <cellStyle name="Normal 7 4 5 2" xfId="2478" xr:uid="{00000000-0005-0000-0000-0000C8100000}"/>
    <cellStyle name="Normal 7 4 6" xfId="2032" xr:uid="{00000000-0005-0000-0000-0000C9100000}"/>
    <cellStyle name="Normal 7 5" xfId="884" xr:uid="{00000000-0005-0000-0000-0000CA100000}"/>
    <cellStyle name="Normal 7 5 2" xfId="940" xr:uid="{00000000-0005-0000-0000-0000CB100000}"/>
    <cellStyle name="Normal 7 5 2 2" xfId="1204" xr:uid="{00000000-0005-0000-0000-0000CC100000}"/>
    <cellStyle name="Normal 7 5 2 2 2" xfId="1652" xr:uid="{00000000-0005-0000-0000-0000CD100000}"/>
    <cellStyle name="Normal 7 5 2 2 2 2" xfId="2812" xr:uid="{00000000-0005-0000-0000-0000CE100000}"/>
    <cellStyle name="Normal 7 5 2 2 3" xfId="2364" xr:uid="{00000000-0005-0000-0000-0000CF100000}"/>
    <cellStyle name="Normal 7 5 2 3" xfId="1388" xr:uid="{00000000-0005-0000-0000-0000D0100000}"/>
    <cellStyle name="Normal 7 5 2 3 2" xfId="2548" xr:uid="{00000000-0005-0000-0000-0000D1100000}"/>
    <cellStyle name="Normal 7 5 2 4" xfId="2102" xr:uid="{00000000-0005-0000-0000-0000D2100000}"/>
    <cellStyle name="Normal 7 5 3" xfId="1148" xr:uid="{00000000-0005-0000-0000-0000D3100000}"/>
    <cellStyle name="Normal 7 5 3 2" xfId="1596" xr:uid="{00000000-0005-0000-0000-0000D4100000}"/>
    <cellStyle name="Normal 7 5 3 2 2" xfId="2756" xr:uid="{00000000-0005-0000-0000-0000D5100000}"/>
    <cellStyle name="Normal 7 5 3 3" xfId="2308" xr:uid="{00000000-0005-0000-0000-0000D6100000}"/>
    <cellStyle name="Normal 7 5 4" xfId="1332" xr:uid="{00000000-0005-0000-0000-0000D7100000}"/>
    <cellStyle name="Normal 7 5 4 2" xfId="2492" xr:uid="{00000000-0005-0000-0000-0000D8100000}"/>
    <cellStyle name="Normal 7 5 5" xfId="2046" xr:uid="{00000000-0005-0000-0000-0000D9100000}"/>
    <cellStyle name="Normal 7 6" xfId="912" xr:uid="{00000000-0005-0000-0000-0000DA100000}"/>
    <cellStyle name="Normal 7 6 2" xfId="1176" xr:uid="{00000000-0005-0000-0000-0000DB100000}"/>
    <cellStyle name="Normal 7 6 2 2" xfId="1624" xr:uid="{00000000-0005-0000-0000-0000DC100000}"/>
    <cellStyle name="Normal 7 6 2 2 2" xfId="2784" xr:uid="{00000000-0005-0000-0000-0000DD100000}"/>
    <cellStyle name="Normal 7 6 2 3" xfId="2336" xr:uid="{00000000-0005-0000-0000-0000DE100000}"/>
    <cellStyle name="Normal 7 6 3" xfId="1360" xr:uid="{00000000-0005-0000-0000-0000DF100000}"/>
    <cellStyle name="Normal 7 6 3 2" xfId="2520" xr:uid="{00000000-0005-0000-0000-0000E0100000}"/>
    <cellStyle name="Normal 7 6 4" xfId="2074" xr:uid="{00000000-0005-0000-0000-0000E1100000}"/>
    <cellStyle name="Normal 7 7" xfId="1015" xr:uid="{00000000-0005-0000-0000-0000E2100000}"/>
    <cellStyle name="Normal 7 7 2" xfId="1463" xr:uid="{00000000-0005-0000-0000-0000E3100000}"/>
    <cellStyle name="Normal 7 7 2 2" xfId="2623" xr:uid="{00000000-0005-0000-0000-0000E4100000}"/>
    <cellStyle name="Normal 7 7 3" xfId="2176" xr:uid="{00000000-0005-0000-0000-0000E5100000}"/>
    <cellStyle name="Normal 7 8" xfId="1279" xr:uid="{00000000-0005-0000-0000-0000E6100000}"/>
    <cellStyle name="Normal 7 8 2" xfId="2439" xr:uid="{00000000-0005-0000-0000-0000E7100000}"/>
    <cellStyle name="Normal 7 9" xfId="1826" xr:uid="{00000000-0005-0000-0000-0000E8100000}"/>
    <cellStyle name="Normal 8" xfId="586" xr:uid="{00000000-0005-0000-0000-0000E9100000}"/>
    <cellStyle name="Normal 8 2" xfId="587" xr:uid="{00000000-0005-0000-0000-0000EA100000}"/>
    <cellStyle name="Normal 9" xfId="588" xr:uid="{00000000-0005-0000-0000-0000EB100000}"/>
    <cellStyle name="Normal 9 2" xfId="589" xr:uid="{00000000-0005-0000-0000-0000EC100000}"/>
    <cellStyle name="Nota 2" xfId="590" xr:uid="{00000000-0005-0000-0000-0000ED100000}"/>
    <cellStyle name="Nota 2 2" xfId="687" xr:uid="{00000000-0005-0000-0000-0000EE100000}"/>
    <cellStyle name="Nota 2 2 2" xfId="774" xr:uid="{00000000-0005-0000-0000-0000EF100000}"/>
    <cellStyle name="Nota 2 2 2 2" xfId="1127" xr:uid="{00000000-0005-0000-0000-0000F0100000}"/>
    <cellStyle name="Nota 2 2 2 2 2" xfId="1575" xr:uid="{00000000-0005-0000-0000-0000F1100000}"/>
    <cellStyle name="Nota 2 2 2 2 2 2" xfId="2735" xr:uid="{00000000-0005-0000-0000-0000F2100000}"/>
    <cellStyle name="Nota 2 2 2 2 2 2 2" xfId="3993" xr:uid="{00000000-0005-0000-0000-0000F3100000}"/>
    <cellStyle name="Nota 2 2 2 2 2 2 3" xfId="7040" xr:uid="{00000000-0005-0000-0000-0000F4100000}"/>
    <cellStyle name="Nota 2 2 2 2 2 2 4" xfId="8467" xr:uid="{00000000-0005-0000-0000-0000F5100000}"/>
    <cellStyle name="Nota 2 2 2 2 2 3" xfId="3272" xr:uid="{00000000-0005-0000-0000-0000F6100000}"/>
    <cellStyle name="Nota 2 2 2 2 2 3 2" xfId="3795" xr:uid="{00000000-0005-0000-0000-0000F7100000}"/>
    <cellStyle name="Nota 2 2 2 2 2 3 3" xfId="7493" xr:uid="{00000000-0005-0000-0000-0000F8100000}"/>
    <cellStyle name="Nota 2 2 2 2 2 3 4" xfId="8905" xr:uid="{00000000-0005-0000-0000-0000F9100000}"/>
    <cellStyle name="Nota 2 2 2 2 2 4" xfId="3450" xr:uid="{00000000-0005-0000-0000-0000FA100000}"/>
    <cellStyle name="Nota 2 2 2 2 2 4 2" xfId="3670" xr:uid="{00000000-0005-0000-0000-0000FB100000}"/>
    <cellStyle name="Nota 2 2 2 2 2 4 3" xfId="7671" xr:uid="{00000000-0005-0000-0000-0000FC100000}"/>
    <cellStyle name="Nota 2 2 2 2 2 4 4" xfId="9083" xr:uid="{00000000-0005-0000-0000-0000FD100000}"/>
    <cellStyle name="Nota 2 2 2 2 2 5" xfId="3612" xr:uid="{00000000-0005-0000-0000-0000FE100000}"/>
    <cellStyle name="Nota 2 2 2 2 2 5 2" xfId="6350" xr:uid="{00000000-0005-0000-0000-0000FF100000}"/>
    <cellStyle name="Nota 2 2 2 2 2 5 3" xfId="7833" xr:uid="{00000000-0005-0000-0000-000000110000}"/>
    <cellStyle name="Nota 2 2 2 2 2 5 4" xfId="9245" xr:uid="{00000000-0005-0000-0000-000001110000}"/>
    <cellStyle name="Nota 2 2 2 2 2 6" xfId="4602" xr:uid="{00000000-0005-0000-0000-000002110000}"/>
    <cellStyle name="Nota 2 2 2 2 2 7" xfId="5011" xr:uid="{00000000-0005-0000-0000-000003110000}"/>
    <cellStyle name="Nota 2 2 2 2 2 8" xfId="4302" xr:uid="{00000000-0005-0000-0000-000004110000}"/>
    <cellStyle name="Nota 2 2 2 2 3" xfId="2287" xr:uid="{00000000-0005-0000-0000-000005110000}"/>
    <cellStyle name="Nota 2 2 2 2 3 2" xfId="4845" xr:uid="{00000000-0005-0000-0000-000006110000}"/>
    <cellStyle name="Nota 2 2 2 2 3 3" xfId="6781" xr:uid="{00000000-0005-0000-0000-000007110000}"/>
    <cellStyle name="Nota 2 2 2 2 3 4" xfId="8244" xr:uid="{00000000-0005-0000-0000-000008110000}"/>
    <cellStyle name="Nota 2 2 2 2 4" xfId="3012" xr:uid="{00000000-0005-0000-0000-000009110000}"/>
    <cellStyle name="Nota 2 2 2 2 4 2" xfId="5297" xr:uid="{00000000-0005-0000-0000-00000A110000}"/>
    <cellStyle name="Nota 2 2 2 2 4 3" xfId="7233" xr:uid="{00000000-0005-0000-0000-00000B110000}"/>
    <cellStyle name="Nota 2 2 2 2 4 4" xfId="8645" xr:uid="{00000000-0005-0000-0000-00000C110000}"/>
    <cellStyle name="Nota 2 2 2 2 5" xfId="2009" xr:uid="{00000000-0005-0000-0000-00000D110000}"/>
    <cellStyle name="Nota 2 2 2 2 5 2" xfId="4842" xr:uid="{00000000-0005-0000-0000-00000E110000}"/>
    <cellStyle name="Nota 2 2 2 2 5 3" xfId="6597" xr:uid="{00000000-0005-0000-0000-00000F110000}"/>
    <cellStyle name="Nota 2 2 2 2 5 4" xfId="8078" xr:uid="{00000000-0005-0000-0000-000010110000}"/>
    <cellStyle name="Nota 2 2 2 2 6" xfId="1850" xr:uid="{00000000-0005-0000-0000-000011110000}"/>
    <cellStyle name="Nota 2 2 2 2 6 2" xfId="4834" xr:uid="{00000000-0005-0000-0000-000012110000}"/>
    <cellStyle name="Nota 2 2 2 2 6 3" xfId="6445" xr:uid="{00000000-0005-0000-0000-000013110000}"/>
    <cellStyle name="Nota 2 2 2 2 6 4" xfId="7928" xr:uid="{00000000-0005-0000-0000-000014110000}"/>
    <cellStyle name="Nota 2 2 2 2 7" xfId="4698" xr:uid="{00000000-0005-0000-0000-000015110000}"/>
    <cellStyle name="Nota 2 2 2 2 8" xfId="5849" xr:uid="{00000000-0005-0000-0000-000016110000}"/>
    <cellStyle name="Nota 2 2 2 2 9" xfId="6875" xr:uid="{00000000-0005-0000-0000-000017110000}"/>
    <cellStyle name="Nota 2 2 3" xfId="733" xr:uid="{00000000-0005-0000-0000-000018110000}"/>
    <cellStyle name="Nota 2 2 3 2" xfId="1086" xr:uid="{00000000-0005-0000-0000-000019110000}"/>
    <cellStyle name="Nota 2 2 3 2 2" xfId="1534" xr:uid="{00000000-0005-0000-0000-00001A110000}"/>
    <cellStyle name="Nota 2 2 3 2 2 2" xfId="2694" xr:uid="{00000000-0005-0000-0000-00001B110000}"/>
    <cellStyle name="Nota 2 2 3 2 2 2 2" xfId="4015" xr:uid="{00000000-0005-0000-0000-00001C110000}"/>
    <cellStyle name="Nota 2 2 3 2 2 2 3" xfId="6999" xr:uid="{00000000-0005-0000-0000-00001D110000}"/>
    <cellStyle name="Nota 2 2 3 2 2 2 4" xfId="8426" xr:uid="{00000000-0005-0000-0000-00001E110000}"/>
    <cellStyle name="Nota 2 2 3 2 2 3" xfId="3231" xr:uid="{00000000-0005-0000-0000-00001F110000}"/>
    <cellStyle name="Nota 2 2 3 2 2 3 2" xfId="3819" xr:uid="{00000000-0005-0000-0000-000020110000}"/>
    <cellStyle name="Nota 2 2 3 2 2 3 3" xfId="7452" xr:uid="{00000000-0005-0000-0000-000021110000}"/>
    <cellStyle name="Nota 2 2 3 2 2 3 4" xfId="8864" xr:uid="{00000000-0005-0000-0000-000022110000}"/>
    <cellStyle name="Nota 2 2 3 2 2 4" xfId="3409" xr:uid="{00000000-0005-0000-0000-000023110000}"/>
    <cellStyle name="Nota 2 2 3 2 2 4 2" xfId="3700" xr:uid="{00000000-0005-0000-0000-000024110000}"/>
    <cellStyle name="Nota 2 2 3 2 2 4 3" xfId="7630" xr:uid="{00000000-0005-0000-0000-000025110000}"/>
    <cellStyle name="Nota 2 2 3 2 2 4 4" xfId="9042" xr:uid="{00000000-0005-0000-0000-000026110000}"/>
    <cellStyle name="Nota 2 2 3 2 2 5" xfId="3571" xr:uid="{00000000-0005-0000-0000-000027110000}"/>
    <cellStyle name="Nota 2 2 3 2 2 5 2" xfId="6309" xr:uid="{00000000-0005-0000-0000-000028110000}"/>
    <cellStyle name="Nota 2 2 3 2 2 5 3" xfId="7792" xr:uid="{00000000-0005-0000-0000-000029110000}"/>
    <cellStyle name="Nota 2 2 3 2 2 5 4" xfId="9204" xr:uid="{00000000-0005-0000-0000-00002A110000}"/>
    <cellStyle name="Nota 2 2 3 2 2 6" xfId="4675" xr:uid="{00000000-0005-0000-0000-00002B110000}"/>
    <cellStyle name="Nota 2 2 3 2 2 7" xfId="4589" xr:uid="{00000000-0005-0000-0000-00002C110000}"/>
    <cellStyle name="Nota 2 2 3 2 2 8" xfId="5655" xr:uid="{00000000-0005-0000-0000-00002D110000}"/>
    <cellStyle name="Nota 2 2 3 2 3" xfId="2246" xr:uid="{00000000-0005-0000-0000-00002E110000}"/>
    <cellStyle name="Nota 2 2 3 2 3 2" xfId="5376" xr:uid="{00000000-0005-0000-0000-00002F110000}"/>
    <cellStyle name="Nota 2 2 3 2 3 3" xfId="6740" xr:uid="{00000000-0005-0000-0000-000030110000}"/>
    <cellStyle name="Nota 2 2 3 2 3 4" xfId="8203" xr:uid="{00000000-0005-0000-0000-000031110000}"/>
    <cellStyle name="Nota 2 2 3 2 4" xfId="2971" xr:uid="{00000000-0005-0000-0000-000032110000}"/>
    <cellStyle name="Nota 2 2 3 2 4 2" xfId="5793" xr:uid="{00000000-0005-0000-0000-000033110000}"/>
    <cellStyle name="Nota 2 2 3 2 4 3" xfId="7192" xr:uid="{00000000-0005-0000-0000-000034110000}"/>
    <cellStyle name="Nota 2 2 3 2 4 4" xfId="8604" xr:uid="{00000000-0005-0000-0000-000035110000}"/>
    <cellStyle name="Nota 2 2 3 2 5" xfId="1906" xr:uid="{00000000-0005-0000-0000-000036110000}"/>
    <cellStyle name="Nota 2 2 3 2 5 2" xfId="5699" xr:uid="{00000000-0005-0000-0000-000037110000}"/>
    <cellStyle name="Nota 2 2 3 2 5 3" xfId="6501" xr:uid="{00000000-0005-0000-0000-000038110000}"/>
    <cellStyle name="Nota 2 2 3 2 5 4" xfId="7984" xr:uid="{00000000-0005-0000-0000-000039110000}"/>
    <cellStyle name="Nota 2 2 3 2 6" xfId="1739" xr:uid="{00000000-0005-0000-0000-00003A110000}"/>
    <cellStyle name="Nota 2 2 3 2 6 2" xfId="4820" xr:uid="{00000000-0005-0000-0000-00003B110000}"/>
    <cellStyle name="Nota 2 2 3 2 6 3" xfId="5044" xr:uid="{00000000-0005-0000-0000-00003C110000}"/>
    <cellStyle name="Nota 2 2 3 2 6 4" xfId="5763" xr:uid="{00000000-0005-0000-0000-00003D110000}"/>
    <cellStyle name="Nota 2 2 3 2 7" xfId="4573" xr:uid="{00000000-0005-0000-0000-00003E110000}"/>
    <cellStyle name="Nota 2 2 3 2 8" xfId="6094" xr:uid="{00000000-0005-0000-0000-00003F110000}"/>
    <cellStyle name="Nota 2 2 3 2 9" xfId="6887" xr:uid="{00000000-0005-0000-0000-000040110000}"/>
    <cellStyle name="Nota 2 2 4" xfId="1045" xr:uid="{00000000-0005-0000-0000-000041110000}"/>
    <cellStyle name="Nota 2 2 4 2" xfId="1493" xr:uid="{00000000-0005-0000-0000-000042110000}"/>
    <cellStyle name="Nota 2 2 4 2 2" xfId="2653" xr:uid="{00000000-0005-0000-0000-000043110000}"/>
    <cellStyle name="Nota 2 2 4 2 2 2" xfId="4459" xr:uid="{00000000-0005-0000-0000-000044110000}"/>
    <cellStyle name="Nota 2 2 4 2 2 3" xfId="6958" xr:uid="{00000000-0005-0000-0000-000045110000}"/>
    <cellStyle name="Nota 2 2 4 2 2 4" xfId="8385" xr:uid="{00000000-0005-0000-0000-000046110000}"/>
    <cellStyle name="Nota 2 2 4 2 3" xfId="3190" xr:uid="{00000000-0005-0000-0000-000047110000}"/>
    <cellStyle name="Nota 2 2 4 2 3 2" xfId="5316" xr:uid="{00000000-0005-0000-0000-000048110000}"/>
    <cellStyle name="Nota 2 2 4 2 3 3" xfId="7411" xr:uid="{00000000-0005-0000-0000-000049110000}"/>
    <cellStyle name="Nota 2 2 4 2 3 4" xfId="8823" xr:uid="{00000000-0005-0000-0000-00004A110000}"/>
    <cellStyle name="Nota 2 2 4 2 4" xfId="3368" xr:uid="{00000000-0005-0000-0000-00004B110000}"/>
    <cellStyle name="Nota 2 2 4 2 4 2" xfId="3727" xr:uid="{00000000-0005-0000-0000-00004C110000}"/>
    <cellStyle name="Nota 2 2 4 2 4 3" xfId="7589" xr:uid="{00000000-0005-0000-0000-00004D110000}"/>
    <cellStyle name="Nota 2 2 4 2 4 4" xfId="9001" xr:uid="{00000000-0005-0000-0000-00004E110000}"/>
    <cellStyle name="Nota 2 2 4 2 5" xfId="3530" xr:uid="{00000000-0005-0000-0000-00004F110000}"/>
    <cellStyle name="Nota 2 2 4 2 5 2" xfId="3615" xr:uid="{00000000-0005-0000-0000-000050110000}"/>
    <cellStyle name="Nota 2 2 4 2 5 3" xfId="7751" xr:uid="{00000000-0005-0000-0000-000051110000}"/>
    <cellStyle name="Nota 2 2 4 2 5 4" xfId="9163" xr:uid="{00000000-0005-0000-0000-000052110000}"/>
    <cellStyle name="Nota 2 2 4 2 6" xfId="5006" xr:uid="{00000000-0005-0000-0000-000053110000}"/>
    <cellStyle name="Nota 2 2 4 2 7" xfId="5062" xr:uid="{00000000-0005-0000-0000-000054110000}"/>
    <cellStyle name="Nota 2 2 4 2 8" xfId="3849" xr:uid="{00000000-0005-0000-0000-000055110000}"/>
    <cellStyle name="Nota 2 2 4 3" xfId="2205" xr:uid="{00000000-0005-0000-0000-000056110000}"/>
    <cellStyle name="Nota 2 2 4 3 2" xfId="5467" xr:uid="{00000000-0005-0000-0000-000057110000}"/>
    <cellStyle name="Nota 2 2 4 3 3" xfId="6699" xr:uid="{00000000-0005-0000-0000-000058110000}"/>
    <cellStyle name="Nota 2 2 4 3 4" xfId="8162" xr:uid="{00000000-0005-0000-0000-000059110000}"/>
    <cellStyle name="Nota 2 2 4 4" xfId="2930" xr:uid="{00000000-0005-0000-0000-00005A110000}"/>
    <cellStyle name="Nota 2 2 4 4 2" xfId="5289" xr:uid="{00000000-0005-0000-0000-00005B110000}"/>
    <cellStyle name="Nota 2 2 4 4 3" xfId="7151" xr:uid="{00000000-0005-0000-0000-00005C110000}"/>
    <cellStyle name="Nota 2 2 4 4 4" xfId="8563" xr:uid="{00000000-0005-0000-0000-00005D110000}"/>
    <cellStyle name="Nota 2 2 4 5" xfId="1889" xr:uid="{00000000-0005-0000-0000-00005E110000}"/>
    <cellStyle name="Nota 2 2 4 5 2" xfId="4558" xr:uid="{00000000-0005-0000-0000-00005F110000}"/>
    <cellStyle name="Nota 2 2 4 5 3" xfId="6484" xr:uid="{00000000-0005-0000-0000-000060110000}"/>
    <cellStyle name="Nota 2 2 4 5 4" xfId="7967" xr:uid="{00000000-0005-0000-0000-000061110000}"/>
    <cellStyle name="Nota 2 2 4 6" xfId="3027" xr:uid="{00000000-0005-0000-0000-000062110000}"/>
    <cellStyle name="Nota 2 2 4 6 2" xfId="4808" xr:uid="{00000000-0005-0000-0000-000063110000}"/>
    <cellStyle name="Nota 2 2 4 6 3" xfId="7248" xr:uid="{00000000-0005-0000-0000-000064110000}"/>
    <cellStyle name="Nota 2 2 4 6 4" xfId="8660" xr:uid="{00000000-0005-0000-0000-000065110000}"/>
    <cellStyle name="Nota 2 2 4 7" xfId="6180" xr:uid="{00000000-0005-0000-0000-000066110000}"/>
    <cellStyle name="Nota 2 2 4 8" xfId="3858" xr:uid="{00000000-0005-0000-0000-000067110000}"/>
    <cellStyle name="Nota 2 2 4 9" xfId="5032" xr:uid="{00000000-0005-0000-0000-000068110000}"/>
    <cellStyle name="Nota 2 3" xfId="749" xr:uid="{00000000-0005-0000-0000-000069110000}"/>
    <cellStyle name="Nota 2 3 2" xfId="1102" xr:uid="{00000000-0005-0000-0000-00006A110000}"/>
    <cellStyle name="Nota 2 3 2 2" xfId="1550" xr:uid="{00000000-0005-0000-0000-00006B110000}"/>
    <cellStyle name="Nota 2 3 2 2 2" xfId="2710" xr:uid="{00000000-0005-0000-0000-00006C110000}"/>
    <cellStyle name="Nota 2 3 2 2 2 2" xfId="4279" xr:uid="{00000000-0005-0000-0000-00006D110000}"/>
    <cellStyle name="Nota 2 3 2 2 2 3" xfId="7015" xr:uid="{00000000-0005-0000-0000-00006E110000}"/>
    <cellStyle name="Nota 2 3 2 2 2 4" xfId="8442" xr:uid="{00000000-0005-0000-0000-00006F110000}"/>
    <cellStyle name="Nota 2 3 2 2 3" xfId="3247" xr:uid="{00000000-0005-0000-0000-000070110000}"/>
    <cellStyle name="Nota 2 3 2 2 3 2" xfId="4278" xr:uid="{00000000-0005-0000-0000-000071110000}"/>
    <cellStyle name="Nota 2 3 2 2 3 3" xfId="7468" xr:uid="{00000000-0005-0000-0000-000072110000}"/>
    <cellStyle name="Nota 2 3 2 2 3 4" xfId="8880" xr:uid="{00000000-0005-0000-0000-000073110000}"/>
    <cellStyle name="Nota 2 3 2 2 4" xfId="3425" xr:uid="{00000000-0005-0000-0000-000074110000}"/>
    <cellStyle name="Nota 2 3 2 2 4 2" xfId="4229" xr:uid="{00000000-0005-0000-0000-000075110000}"/>
    <cellStyle name="Nota 2 3 2 2 4 3" xfId="7646" xr:uid="{00000000-0005-0000-0000-000076110000}"/>
    <cellStyle name="Nota 2 3 2 2 4 4" xfId="9058" xr:uid="{00000000-0005-0000-0000-000077110000}"/>
    <cellStyle name="Nota 2 3 2 2 5" xfId="3587" xr:uid="{00000000-0005-0000-0000-000078110000}"/>
    <cellStyle name="Nota 2 3 2 2 5 2" xfId="6325" xr:uid="{00000000-0005-0000-0000-000079110000}"/>
    <cellStyle name="Nota 2 3 2 2 5 3" xfId="7808" xr:uid="{00000000-0005-0000-0000-00007A110000}"/>
    <cellStyle name="Nota 2 3 2 2 5 4" xfId="9220" xr:uid="{00000000-0005-0000-0000-00007B110000}"/>
    <cellStyle name="Nota 2 3 2 2 6" xfId="4666" xr:uid="{00000000-0005-0000-0000-00007C110000}"/>
    <cellStyle name="Nota 2 3 2 2 7" xfId="5779" xr:uid="{00000000-0005-0000-0000-00007D110000}"/>
    <cellStyle name="Nota 2 3 2 2 8" xfId="5079" xr:uid="{00000000-0005-0000-0000-00007E110000}"/>
    <cellStyle name="Nota 2 3 2 3" xfId="2262" xr:uid="{00000000-0005-0000-0000-00007F110000}"/>
    <cellStyle name="Nota 2 3 2 3 2" xfId="5728" xr:uid="{00000000-0005-0000-0000-000080110000}"/>
    <cellStyle name="Nota 2 3 2 3 3" xfId="6756" xr:uid="{00000000-0005-0000-0000-000081110000}"/>
    <cellStyle name="Nota 2 3 2 3 4" xfId="8219" xr:uid="{00000000-0005-0000-0000-000082110000}"/>
    <cellStyle name="Nota 2 3 2 4" xfId="2987" xr:uid="{00000000-0005-0000-0000-000083110000}"/>
    <cellStyle name="Nota 2 3 2 4 2" xfId="4772" xr:uid="{00000000-0005-0000-0000-000084110000}"/>
    <cellStyle name="Nota 2 3 2 4 3" xfId="7208" xr:uid="{00000000-0005-0000-0000-000085110000}"/>
    <cellStyle name="Nota 2 3 2 4 4" xfId="8620" xr:uid="{00000000-0005-0000-0000-000086110000}"/>
    <cellStyle name="Nota 2 3 2 5" xfId="1762" xr:uid="{00000000-0005-0000-0000-000087110000}"/>
    <cellStyle name="Nota 2 3 2 5 2" xfId="4556" xr:uid="{00000000-0005-0000-0000-000088110000}"/>
    <cellStyle name="Nota 2 3 2 5 3" xfId="6361" xr:uid="{00000000-0005-0000-0000-000089110000}"/>
    <cellStyle name="Nota 2 3 2 5 4" xfId="7845" xr:uid="{00000000-0005-0000-0000-00008A110000}"/>
    <cellStyle name="Nota 2 3 2 6" xfId="1730" xr:uid="{00000000-0005-0000-0000-00008B110000}"/>
    <cellStyle name="Nota 2 3 2 6 2" xfId="4872" xr:uid="{00000000-0005-0000-0000-00008C110000}"/>
    <cellStyle name="Nota 2 3 2 6 3" xfId="5618" xr:uid="{00000000-0005-0000-0000-00008D110000}"/>
    <cellStyle name="Nota 2 3 2 6 4" xfId="3874" xr:uid="{00000000-0005-0000-0000-00008E110000}"/>
    <cellStyle name="Nota 2 3 2 7" xfId="4572" xr:uid="{00000000-0005-0000-0000-00008F110000}"/>
    <cellStyle name="Nota 2 3 2 8" xfId="4350" xr:uid="{00000000-0005-0000-0000-000090110000}"/>
    <cellStyle name="Nota 2 3 2 9" xfId="6624" xr:uid="{00000000-0005-0000-0000-000091110000}"/>
    <cellStyle name="Nota 2 4" xfId="708" xr:uid="{00000000-0005-0000-0000-000092110000}"/>
    <cellStyle name="Nota 2 4 2" xfId="1062" xr:uid="{00000000-0005-0000-0000-000093110000}"/>
    <cellStyle name="Nota 2 4 2 2" xfId="1510" xr:uid="{00000000-0005-0000-0000-000094110000}"/>
    <cellStyle name="Nota 2 4 2 2 2" xfId="2670" xr:uid="{00000000-0005-0000-0000-000095110000}"/>
    <cellStyle name="Nota 2 4 2 2 2 2" xfId="6140" xr:uid="{00000000-0005-0000-0000-000096110000}"/>
    <cellStyle name="Nota 2 4 2 2 2 3" xfId="6975" xr:uid="{00000000-0005-0000-0000-000097110000}"/>
    <cellStyle name="Nota 2 4 2 2 2 4" xfId="8402" xr:uid="{00000000-0005-0000-0000-000098110000}"/>
    <cellStyle name="Nota 2 4 2 2 3" xfId="3207" xr:uid="{00000000-0005-0000-0000-000099110000}"/>
    <cellStyle name="Nota 2 4 2 2 3 2" xfId="3833" xr:uid="{00000000-0005-0000-0000-00009A110000}"/>
    <cellStyle name="Nota 2 4 2 2 3 3" xfId="7428" xr:uid="{00000000-0005-0000-0000-00009B110000}"/>
    <cellStyle name="Nota 2 4 2 2 3 4" xfId="8840" xr:uid="{00000000-0005-0000-0000-00009C110000}"/>
    <cellStyle name="Nota 2 4 2 2 4" xfId="3385" xr:uid="{00000000-0005-0000-0000-00009D110000}"/>
    <cellStyle name="Nota 2 4 2 2 4 2" xfId="4241" xr:uid="{00000000-0005-0000-0000-00009E110000}"/>
    <cellStyle name="Nota 2 4 2 2 4 3" xfId="7606" xr:uid="{00000000-0005-0000-0000-00009F110000}"/>
    <cellStyle name="Nota 2 4 2 2 4 4" xfId="9018" xr:uid="{00000000-0005-0000-0000-0000A0110000}"/>
    <cellStyle name="Nota 2 4 2 2 5" xfId="3547" xr:uid="{00000000-0005-0000-0000-0000A1110000}"/>
    <cellStyle name="Nota 2 4 2 2 5 2" xfId="362" xr:uid="{00000000-0005-0000-0000-0000A2110000}"/>
    <cellStyle name="Nota 2 4 2 2 5 3" xfId="7768" xr:uid="{00000000-0005-0000-0000-0000A3110000}"/>
    <cellStyle name="Nota 2 4 2 2 5 4" xfId="9180" xr:uid="{00000000-0005-0000-0000-0000A4110000}"/>
    <cellStyle name="Nota 2 4 2 2 6" xfId="4991" xr:uid="{00000000-0005-0000-0000-0000A5110000}"/>
    <cellStyle name="Nota 2 4 2 2 7" xfId="4424" xr:uid="{00000000-0005-0000-0000-0000A6110000}"/>
    <cellStyle name="Nota 2 4 2 2 8" xfId="3869" xr:uid="{00000000-0005-0000-0000-0000A7110000}"/>
    <cellStyle name="Nota 2 4 2 3" xfId="2222" xr:uid="{00000000-0005-0000-0000-0000A8110000}"/>
    <cellStyle name="Nota 2 4 2 3 2" xfId="5360" xr:uid="{00000000-0005-0000-0000-0000A9110000}"/>
    <cellStyle name="Nota 2 4 2 3 3" xfId="6716" xr:uid="{00000000-0005-0000-0000-0000AA110000}"/>
    <cellStyle name="Nota 2 4 2 3 4" xfId="8179" xr:uid="{00000000-0005-0000-0000-0000AB110000}"/>
    <cellStyle name="Nota 2 4 2 4" xfId="2947" xr:uid="{00000000-0005-0000-0000-0000AC110000}"/>
    <cellStyle name="Nota 2 4 2 4 2" xfId="5755" xr:uid="{00000000-0005-0000-0000-0000AD110000}"/>
    <cellStyle name="Nota 2 4 2 4 3" xfId="7168" xr:uid="{00000000-0005-0000-0000-0000AE110000}"/>
    <cellStyle name="Nota 2 4 2 4 4" xfId="8580" xr:uid="{00000000-0005-0000-0000-0000AF110000}"/>
    <cellStyle name="Nota 2 4 2 5" xfId="1897" xr:uid="{00000000-0005-0000-0000-0000B0110000}"/>
    <cellStyle name="Nota 2 4 2 5 2" xfId="4594" xr:uid="{00000000-0005-0000-0000-0000B1110000}"/>
    <cellStyle name="Nota 2 4 2 5 3" xfId="6492" xr:uid="{00000000-0005-0000-0000-0000B2110000}"/>
    <cellStyle name="Nota 2 4 2 5 4" xfId="7975" xr:uid="{00000000-0005-0000-0000-0000B3110000}"/>
    <cellStyle name="Nota 2 4 2 6" xfId="2847" xr:uid="{00000000-0005-0000-0000-0000B4110000}"/>
    <cellStyle name="Nota 2 4 2 6 2" xfId="5270" xr:uid="{00000000-0005-0000-0000-0000B5110000}"/>
    <cellStyle name="Nota 2 4 2 6 3" xfId="7068" xr:uid="{00000000-0005-0000-0000-0000B6110000}"/>
    <cellStyle name="Nota 2 4 2 6 4" xfId="8480" xr:uid="{00000000-0005-0000-0000-0000B7110000}"/>
    <cellStyle name="Nota 2 4 2 7" xfId="3866" xr:uid="{00000000-0005-0000-0000-0000B8110000}"/>
    <cellStyle name="Nota 2 4 2 8" xfId="4608" xr:uid="{00000000-0005-0000-0000-0000B9110000}"/>
    <cellStyle name="Nota 2 4 2 9" xfId="4117" xr:uid="{00000000-0005-0000-0000-0000BA110000}"/>
    <cellStyle name="Nota 2 5" xfId="1019" xr:uid="{00000000-0005-0000-0000-0000BB110000}"/>
    <cellStyle name="Nota 2 5 2" xfId="1467" xr:uid="{00000000-0005-0000-0000-0000BC110000}"/>
    <cellStyle name="Nota 2 5 2 2" xfId="2627" xr:uid="{00000000-0005-0000-0000-0000BD110000}"/>
    <cellStyle name="Nota 2 5 2 2 2" xfId="6210" xr:uid="{00000000-0005-0000-0000-0000BE110000}"/>
    <cellStyle name="Nota 2 5 2 2 3" xfId="6939" xr:uid="{00000000-0005-0000-0000-0000BF110000}"/>
    <cellStyle name="Nota 2 5 2 2 4" xfId="8368" xr:uid="{00000000-0005-0000-0000-0000C0110000}"/>
    <cellStyle name="Nota 2 5 2 3" xfId="3170" xr:uid="{00000000-0005-0000-0000-0000C1110000}"/>
    <cellStyle name="Nota 2 5 2 3 2" xfId="5251" xr:uid="{00000000-0005-0000-0000-0000C2110000}"/>
    <cellStyle name="Nota 2 5 2 3 3" xfId="7391" xr:uid="{00000000-0005-0000-0000-0000C3110000}"/>
    <cellStyle name="Nota 2 5 2 3 4" xfId="8803" xr:uid="{00000000-0005-0000-0000-0000C4110000}"/>
    <cellStyle name="Nota 2 5 2 4" xfId="3351" xr:uid="{00000000-0005-0000-0000-0000C5110000}"/>
    <cellStyle name="Nota 2 5 2 4 2" xfId="3738" xr:uid="{00000000-0005-0000-0000-0000C6110000}"/>
    <cellStyle name="Nota 2 5 2 4 3" xfId="7572" xr:uid="{00000000-0005-0000-0000-0000C7110000}"/>
    <cellStyle name="Nota 2 5 2 4 4" xfId="8984" xr:uid="{00000000-0005-0000-0000-0000C8110000}"/>
    <cellStyle name="Nota 2 5 2 5" xfId="3513" xr:uid="{00000000-0005-0000-0000-0000C9110000}"/>
    <cellStyle name="Nota 2 5 2 5 2" xfId="3626" xr:uid="{00000000-0005-0000-0000-0000CA110000}"/>
    <cellStyle name="Nota 2 5 2 5 3" xfId="7734" xr:uid="{00000000-0005-0000-0000-0000CB110000}"/>
    <cellStyle name="Nota 2 5 2 5 4" xfId="9146" xr:uid="{00000000-0005-0000-0000-0000CC110000}"/>
    <cellStyle name="Nota 2 5 2 6" xfId="6019" xr:uid="{00000000-0005-0000-0000-0000CD110000}"/>
    <cellStyle name="Nota 2 5 2 7" xfId="4384" xr:uid="{00000000-0005-0000-0000-0000CE110000}"/>
    <cellStyle name="Nota 2 5 2 8" xfId="4366" xr:uid="{00000000-0005-0000-0000-0000CF110000}"/>
    <cellStyle name="Nota 2 5 3" xfId="2179" xr:uid="{00000000-0005-0000-0000-0000D0110000}"/>
    <cellStyle name="Nota 2 5 3 2" xfId="4401" xr:uid="{00000000-0005-0000-0000-0000D1110000}"/>
    <cellStyle name="Nota 2 5 3 3" xfId="6680" xr:uid="{00000000-0005-0000-0000-0000D2110000}"/>
    <cellStyle name="Nota 2 5 3 4" xfId="8145" xr:uid="{00000000-0005-0000-0000-0000D3110000}"/>
    <cellStyle name="Nota 2 5 4" xfId="2910" xr:uid="{00000000-0005-0000-0000-0000D4110000}"/>
    <cellStyle name="Nota 2 5 4 2" xfId="5303" xr:uid="{00000000-0005-0000-0000-0000D5110000}"/>
    <cellStyle name="Nota 2 5 4 3" xfId="7131" xr:uid="{00000000-0005-0000-0000-0000D6110000}"/>
    <cellStyle name="Nota 2 5 4 4" xfId="8543" xr:uid="{00000000-0005-0000-0000-0000D7110000}"/>
    <cellStyle name="Nota 2 5 5" xfId="2840" xr:uid="{00000000-0005-0000-0000-0000D8110000}"/>
    <cellStyle name="Nota 2 5 5 2" xfId="6010" xr:uid="{00000000-0005-0000-0000-0000D9110000}"/>
    <cellStyle name="Nota 2 5 5 3" xfId="7061" xr:uid="{00000000-0005-0000-0000-0000DA110000}"/>
    <cellStyle name="Nota 2 5 5 4" xfId="8473" xr:uid="{00000000-0005-0000-0000-0000DB110000}"/>
    <cellStyle name="Nota 2 5 6" xfId="1945" xr:uid="{00000000-0005-0000-0000-0000DC110000}"/>
    <cellStyle name="Nota 2 5 6 2" xfId="5690" xr:uid="{00000000-0005-0000-0000-0000DD110000}"/>
    <cellStyle name="Nota 2 5 6 3" xfId="6539" xr:uid="{00000000-0005-0000-0000-0000DE110000}"/>
    <cellStyle name="Nota 2 5 6 4" xfId="8021" xr:uid="{00000000-0005-0000-0000-0000DF110000}"/>
    <cellStyle name="Nota 2 5 7" xfId="5792" xr:uid="{00000000-0005-0000-0000-0000E0110000}"/>
    <cellStyle name="Nota 2 5 8" xfId="6277" xr:uid="{00000000-0005-0000-0000-0000E1110000}"/>
    <cellStyle name="Nota 2 5 9" xfId="5249" xr:uid="{00000000-0005-0000-0000-0000E2110000}"/>
    <cellStyle name="Œ…‹æØ‚è [0.00]_Mars" xfId="591" xr:uid="{00000000-0005-0000-0000-0000E3110000}"/>
    <cellStyle name="Œ…‹æØ‚è_Mars" xfId="592" xr:uid="{00000000-0005-0000-0000-0000E4110000}"/>
    <cellStyle name="paint" xfId="593" xr:uid="{00000000-0005-0000-0000-0000E5110000}"/>
    <cellStyle name="Percent ()" xfId="594" xr:uid="{00000000-0005-0000-0000-0000E6110000}"/>
    <cellStyle name="Percent (0)" xfId="595" xr:uid="{00000000-0005-0000-0000-0000E7110000}"/>
    <cellStyle name="Percent (1)" xfId="596" xr:uid="{00000000-0005-0000-0000-0000E8110000}"/>
    <cellStyle name="Percent [0]" xfId="597" xr:uid="{00000000-0005-0000-0000-0000E9110000}"/>
    <cellStyle name="Percent [00]" xfId="598" xr:uid="{00000000-0005-0000-0000-0000EA110000}"/>
    <cellStyle name="Percent [00] 2" xfId="599" xr:uid="{00000000-0005-0000-0000-0000EB110000}"/>
    <cellStyle name="Percent [2]" xfId="416" xr:uid="{00000000-0005-0000-0000-0000EC110000}"/>
    <cellStyle name="Percent [2] 2" xfId="600" xr:uid="{00000000-0005-0000-0000-0000ED110000}"/>
    <cellStyle name="Percent [2] 2 2" xfId="601" xr:uid="{00000000-0005-0000-0000-0000EE110000}"/>
    <cellStyle name="Percent 1" xfId="602" xr:uid="{00000000-0005-0000-0000-0000EF110000}"/>
    <cellStyle name="Percent 2" xfId="603" xr:uid="{00000000-0005-0000-0000-0000F0110000}"/>
    <cellStyle name="Porcentagem" xfId="2" builtinId="5"/>
    <cellStyle name="Porcentagem 2" xfId="4" xr:uid="{00000000-0005-0000-0000-0000F2110000}"/>
    <cellStyle name="Porcentagem 2 2" xfId="22" xr:uid="{00000000-0005-0000-0000-0000F3110000}"/>
    <cellStyle name="Porcentagem 2 3" xfId="418" xr:uid="{00000000-0005-0000-0000-0000F4110000}"/>
    <cellStyle name="Porcentagem 2 4" xfId="354" xr:uid="{00000000-0005-0000-0000-0000F5110000}"/>
    <cellStyle name="Porcentagem 3" xfId="10" xr:uid="{00000000-0005-0000-0000-0000F6110000}"/>
    <cellStyle name="Porcentagem 4" xfId="647" xr:uid="{00000000-0005-0000-0000-0000F7110000}"/>
    <cellStyle name="Porcentagem 4 2" xfId="665" xr:uid="{00000000-0005-0000-0000-0000F8110000}"/>
    <cellStyle name="Porcentagem 4 2 2" xfId="879" xr:uid="{00000000-0005-0000-0000-0000F9110000}"/>
    <cellStyle name="Porcentagem 4 2 2 2" xfId="907" xr:uid="{00000000-0005-0000-0000-0000FA110000}"/>
    <cellStyle name="Porcentagem 4 2 2 2 2" xfId="963" xr:uid="{00000000-0005-0000-0000-0000FB110000}"/>
    <cellStyle name="Porcentagem 4 2 2 2 2 2" xfId="1227" xr:uid="{00000000-0005-0000-0000-0000FC110000}"/>
    <cellStyle name="Porcentagem 4 2 2 2 2 2 2" xfId="1675" xr:uid="{00000000-0005-0000-0000-0000FD110000}"/>
    <cellStyle name="Porcentagem 4 2 2 2 2 2 2 2" xfId="2835" xr:uid="{00000000-0005-0000-0000-0000FE110000}"/>
    <cellStyle name="Porcentagem 4 2 2 2 2 2 3" xfId="2387" xr:uid="{00000000-0005-0000-0000-0000FF110000}"/>
    <cellStyle name="Porcentagem 4 2 2 2 2 3" xfId="1411" xr:uid="{00000000-0005-0000-0000-000000120000}"/>
    <cellStyle name="Porcentagem 4 2 2 2 2 3 2" xfId="2571" xr:uid="{00000000-0005-0000-0000-000001120000}"/>
    <cellStyle name="Porcentagem 4 2 2 2 2 4" xfId="2125" xr:uid="{00000000-0005-0000-0000-000002120000}"/>
    <cellStyle name="Porcentagem 4 2 2 2 3" xfId="1171" xr:uid="{00000000-0005-0000-0000-000003120000}"/>
    <cellStyle name="Porcentagem 4 2 2 2 3 2" xfId="1619" xr:uid="{00000000-0005-0000-0000-000004120000}"/>
    <cellStyle name="Porcentagem 4 2 2 2 3 2 2" xfId="2779" xr:uid="{00000000-0005-0000-0000-000005120000}"/>
    <cellStyle name="Porcentagem 4 2 2 2 3 3" xfId="2331" xr:uid="{00000000-0005-0000-0000-000006120000}"/>
    <cellStyle name="Porcentagem 4 2 2 2 4" xfId="1355" xr:uid="{00000000-0005-0000-0000-000007120000}"/>
    <cellStyle name="Porcentagem 4 2 2 2 4 2" xfId="2515" xr:uid="{00000000-0005-0000-0000-000008120000}"/>
    <cellStyle name="Porcentagem 4 2 2 2 5" xfId="2069" xr:uid="{00000000-0005-0000-0000-000009120000}"/>
    <cellStyle name="Porcentagem 4 2 2 3" xfId="935" xr:uid="{00000000-0005-0000-0000-00000A120000}"/>
    <cellStyle name="Porcentagem 4 2 2 3 2" xfId="1199" xr:uid="{00000000-0005-0000-0000-00000B120000}"/>
    <cellStyle name="Porcentagem 4 2 2 3 2 2" xfId="1647" xr:uid="{00000000-0005-0000-0000-00000C120000}"/>
    <cellStyle name="Porcentagem 4 2 2 3 2 2 2" xfId="2807" xr:uid="{00000000-0005-0000-0000-00000D120000}"/>
    <cellStyle name="Porcentagem 4 2 2 3 2 3" xfId="2359" xr:uid="{00000000-0005-0000-0000-00000E120000}"/>
    <cellStyle name="Porcentagem 4 2 2 3 3" xfId="1383" xr:uid="{00000000-0005-0000-0000-00000F120000}"/>
    <cellStyle name="Porcentagem 4 2 2 3 3 2" xfId="2543" xr:uid="{00000000-0005-0000-0000-000010120000}"/>
    <cellStyle name="Porcentagem 4 2 2 3 4" xfId="2097" xr:uid="{00000000-0005-0000-0000-000011120000}"/>
    <cellStyle name="Porcentagem 4 2 2 4" xfId="1143" xr:uid="{00000000-0005-0000-0000-000012120000}"/>
    <cellStyle name="Porcentagem 4 2 2 4 2" xfId="1591" xr:uid="{00000000-0005-0000-0000-000013120000}"/>
    <cellStyle name="Porcentagem 4 2 2 4 2 2" xfId="2751" xr:uid="{00000000-0005-0000-0000-000014120000}"/>
    <cellStyle name="Porcentagem 4 2 2 4 3" xfId="2303" xr:uid="{00000000-0005-0000-0000-000015120000}"/>
    <cellStyle name="Porcentagem 4 2 2 5" xfId="1327" xr:uid="{00000000-0005-0000-0000-000016120000}"/>
    <cellStyle name="Porcentagem 4 2 2 5 2" xfId="2487" xr:uid="{00000000-0005-0000-0000-000017120000}"/>
    <cellStyle name="Porcentagem 4 2 2 6" xfId="2041" xr:uid="{00000000-0005-0000-0000-000018120000}"/>
    <cellStyle name="Porcentagem 4 2 3" xfId="893" xr:uid="{00000000-0005-0000-0000-000019120000}"/>
    <cellStyle name="Porcentagem 4 2 3 2" xfId="949" xr:uid="{00000000-0005-0000-0000-00001A120000}"/>
    <cellStyle name="Porcentagem 4 2 3 2 2" xfId="1213" xr:uid="{00000000-0005-0000-0000-00001B120000}"/>
    <cellStyle name="Porcentagem 4 2 3 2 2 2" xfId="1661" xr:uid="{00000000-0005-0000-0000-00001C120000}"/>
    <cellStyle name="Porcentagem 4 2 3 2 2 2 2" xfId="2821" xr:uid="{00000000-0005-0000-0000-00001D120000}"/>
    <cellStyle name="Porcentagem 4 2 3 2 2 3" xfId="2373" xr:uid="{00000000-0005-0000-0000-00001E120000}"/>
    <cellStyle name="Porcentagem 4 2 3 2 3" xfId="1397" xr:uid="{00000000-0005-0000-0000-00001F120000}"/>
    <cellStyle name="Porcentagem 4 2 3 2 3 2" xfId="2557" xr:uid="{00000000-0005-0000-0000-000020120000}"/>
    <cellStyle name="Porcentagem 4 2 3 2 4" xfId="2111" xr:uid="{00000000-0005-0000-0000-000021120000}"/>
    <cellStyle name="Porcentagem 4 2 3 3" xfId="1157" xr:uid="{00000000-0005-0000-0000-000022120000}"/>
    <cellStyle name="Porcentagem 4 2 3 3 2" xfId="1605" xr:uid="{00000000-0005-0000-0000-000023120000}"/>
    <cellStyle name="Porcentagem 4 2 3 3 2 2" xfId="2765" xr:uid="{00000000-0005-0000-0000-000024120000}"/>
    <cellStyle name="Porcentagem 4 2 3 3 3" xfId="2317" xr:uid="{00000000-0005-0000-0000-000025120000}"/>
    <cellStyle name="Porcentagem 4 2 3 4" xfId="1341" xr:uid="{00000000-0005-0000-0000-000026120000}"/>
    <cellStyle name="Porcentagem 4 2 3 4 2" xfId="2501" xr:uid="{00000000-0005-0000-0000-000027120000}"/>
    <cellStyle name="Porcentagem 4 2 3 5" xfId="2055" xr:uid="{00000000-0005-0000-0000-000028120000}"/>
    <cellStyle name="Porcentagem 4 2 4" xfId="921" xr:uid="{00000000-0005-0000-0000-000029120000}"/>
    <cellStyle name="Porcentagem 4 2 4 2" xfId="1185" xr:uid="{00000000-0005-0000-0000-00002A120000}"/>
    <cellStyle name="Porcentagem 4 2 4 2 2" xfId="1633" xr:uid="{00000000-0005-0000-0000-00002B120000}"/>
    <cellStyle name="Porcentagem 4 2 4 2 2 2" xfId="2793" xr:uid="{00000000-0005-0000-0000-00002C120000}"/>
    <cellStyle name="Porcentagem 4 2 4 2 3" xfId="2345" xr:uid="{00000000-0005-0000-0000-00002D120000}"/>
    <cellStyle name="Porcentagem 4 2 4 3" xfId="1369" xr:uid="{00000000-0005-0000-0000-00002E120000}"/>
    <cellStyle name="Porcentagem 4 2 4 3 2" xfId="2529" xr:uid="{00000000-0005-0000-0000-00002F120000}"/>
    <cellStyle name="Porcentagem 4 2 4 4" xfId="2083" xr:uid="{00000000-0005-0000-0000-000030120000}"/>
    <cellStyle name="Porcentagem 4 2 5" xfId="1030" xr:uid="{00000000-0005-0000-0000-000031120000}"/>
    <cellStyle name="Porcentagem 4 2 5 2" xfId="1478" xr:uid="{00000000-0005-0000-0000-000032120000}"/>
    <cellStyle name="Porcentagem 4 2 5 2 2" xfId="2638" xr:uid="{00000000-0005-0000-0000-000033120000}"/>
    <cellStyle name="Porcentagem 4 2 5 3" xfId="2190" xr:uid="{00000000-0005-0000-0000-000034120000}"/>
    <cellStyle name="Porcentagem 4 2 6" xfId="1288" xr:uid="{00000000-0005-0000-0000-000035120000}"/>
    <cellStyle name="Porcentagem 4 2 6 2" xfId="2448" xr:uid="{00000000-0005-0000-0000-000036120000}"/>
    <cellStyle name="Porcentagem 4 2 7" xfId="1954" xr:uid="{00000000-0005-0000-0000-000037120000}"/>
    <cellStyle name="Porcentagem 4 3" xfId="872" xr:uid="{00000000-0005-0000-0000-000038120000}"/>
    <cellStyle name="Porcentagem 4 3 2" xfId="900" xr:uid="{00000000-0005-0000-0000-000039120000}"/>
    <cellStyle name="Porcentagem 4 3 2 2" xfId="956" xr:uid="{00000000-0005-0000-0000-00003A120000}"/>
    <cellStyle name="Porcentagem 4 3 2 2 2" xfId="1220" xr:uid="{00000000-0005-0000-0000-00003B120000}"/>
    <cellStyle name="Porcentagem 4 3 2 2 2 2" xfId="1668" xr:uid="{00000000-0005-0000-0000-00003C120000}"/>
    <cellStyle name="Porcentagem 4 3 2 2 2 2 2" xfId="2828" xr:uid="{00000000-0005-0000-0000-00003D120000}"/>
    <cellStyle name="Porcentagem 4 3 2 2 2 3" xfId="2380" xr:uid="{00000000-0005-0000-0000-00003E120000}"/>
    <cellStyle name="Porcentagem 4 3 2 2 3" xfId="1404" xr:uid="{00000000-0005-0000-0000-00003F120000}"/>
    <cellStyle name="Porcentagem 4 3 2 2 3 2" xfId="2564" xr:uid="{00000000-0005-0000-0000-000040120000}"/>
    <cellStyle name="Porcentagem 4 3 2 2 4" xfId="2118" xr:uid="{00000000-0005-0000-0000-000041120000}"/>
    <cellStyle name="Porcentagem 4 3 2 3" xfId="1164" xr:uid="{00000000-0005-0000-0000-000042120000}"/>
    <cellStyle name="Porcentagem 4 3 2 3 2" xfId="1612" xr:uid="{00000000-0005-0000-0000-000043120000}"/>
    <cellStyle name="Porcentagem 4 3 2 3 2 2" xfId="2772" xr:uid="{00000000-0005-0000-0000-000044120000}"/>
    <cellStyle name="Porcentagem 4 3 2 3 3" xfId="2324" xr:uid="{00000000-0005-0000-0000-000045120000}"/>
    <cellStyle name="Porcentagem 4 3 2 4" xfId="1348" xr:uid="{00000000-0005-0000-0000-000046120000}"/>
    <cellStyle name="Porcentagem 4 3 2 4 2" xfId="2508" xr:uid="{00000000-0005-0000-0000-000047120000}"/>
    <cellStyle name="Porcentagem 4 3 2 5" xfId="2062" xr:uid="{00000000-0005-0000-0000-000048120000}"/>
    <cellStyle name="Porcentagem 4 3 3" xfId="928" xr:uid="{00000000-0005-0000-0000-000049120000}"/>
    <cellStyle name="Porcentagem 4 3 3 2" xfId="1192" xr:uid="{00000000-0005-0000-0000-00004A120000}"/>
    <cellStyle name="Porcentagem 4 3 3 2 2" xfId="1640" xr:uid="{00000000-0005-0000-0000-00004B120000}"/>
    <cellStyle name="Porcentagem 4 3 3 2 2 2" xfId="2800" xr:uid="{00000000-0005-0000-0000-00004C120000}"/>
    <cellStyle name="Porcentagem 4 3 3 2 3" xfId="2352" xr:uid="{00000000-0005-0000-0000-00004D120000}"/>
    <cellStyle name="Porcentagem 4 3 3 3" xfId="1376" xr:uid="{00000000-0005-0000-0000-00004E120000}"/>
    <cellStyle name="Porcentagem 4 3 3 3 2" xfId="2536" xr:uid="{00000000-0005-0000-0000-00004F120000}"/>
    <cellStyle name="Porcentagem 4 3 3 4" xfId="2090" xr:uid="{00000000-0005-0000-0000-000050120000}"/>
    <cellStyle name="Porcentagem 4 3 4" xfId="1136" xr:uid="{00000000-0005-0000-0000-000051120000}"/>
    <cellStyle name="Porcentagem 4 3 4 2" xfId="1584" xr:uid="{00000000-0005-0000-0000-000052120000}"/>
    <cellStyle name="Porcentagem 4 3 4 2 2" xfId="2744" xr:uid="{00000000-0005-0000-0000-000053120000}"/>
    <cellStyle name="Porcentagem 4 3 4 3" xfId="2296" xr:uid="{00000000-0005-0000-0000-000054120000}"/>
    <cellStyle name="Porcentagem 4 3 5" xfId="1320" xr:uid="{00000000-0005-0000-0000-000055120000}"/>
    <cellStyle name="Porcentagem 4 3 5 2" xfId="2480" xr:uid="{00000000-0005-0000-0000-000056120000}"/>
    <cellStyle name="Porcentagem 4 3 6" xfId="2034" xr:uid="{00000000-0005-0000-0000-000057120000}"/>
    <cellStyle name="Porcentagem 4 4" xfId="886" xr:uid="{00000000-0005-0000-0000-000058120000}"/>
    <cellStyle name="Porcentagem 4 4 2" xfId="942" xr:uid="{00000000-0005-0000-0000-000059120000}"/>
    <cellStyle name="Porcentagem 4 4 2 2" xfId="1206" xr:uid="{00000000-0005-0000-0000-00005A120000}"/>
    <cellStyle name="Porcentagem 4 4 2 2 2" xfId="1654" xr:uid="{00000000-0005-0000-0000-00005B120000}"/>
    <cellStyle name="Porcentagem 4 4 2 2 2 2" xfId="2814" xr:uid="{00000000-0005-0000-0000-00005C120000}"/>
    <cellStyle name="Porcentagem 4 4 2 2 3" xfId="2366" xr:uid="{00000000-0005-0000-0000-00005D120000}"/>
    <cellStyle name="Porcentagem 4 4 2 3" xfId="1390" xr:uid="{00000000-0005-0000-0000-00005E120000}"/>
    <cellStyle name="Porcentagem 4 4 2 3 2" xfId="2550" xr:uid="{00000000-0005-0000-0000-00005F120000}"/>
    <cellStyle name="Porcentagem 4 4 2 4" xfId="2104" xr:uid="{00000000-0005-0000-0000-000060120000}"/>
    <cellStyle name="Porcentagem 4 4 3" xfId="1150" xr:uid="{00000000-0005-0000-0000-000061120000}"/>
    <cellStyle name="Porcentagem 4 4 3 2" xfId="1598" xr:uid="{00000000-0005-0000-0000-000062120000}"/>
    <cellStyle name="Porcentagem 4 4 3 2 2" xfId="2758" xr:uid="{00000000-0005-0000-0000-000063120000}"/>
    <cellStyle name="Porcentagem 4 4 3 3" xfId="2310" xr:uid="{00000000-0005-0000-0000-000064120000}"/>
    <cellStyle name="Porcentagem 4 4 4" xfId="1334" xr:uid="{00000000-0005-0000-0000-000065120000}"/>
    <cellStyle name="Porcentagem 4 4 4 2" xfId="2494" xr:uid="{00000000-0005-0000-0000-000066120000}"/>
    <cellStyle name="Porcentagem 4 4 5" xfId="2048" xr:uid="{00000000-0005-0000-0000-000067120000}"/>
    <cellStyle name="Porcentagem 4 5" xfId="914" xr:uid="{00000000-0005-0000-0000-000068120000}"/>
    <cellStyle name="Porcentagem 4 5 2" xfId="1178" xr:uid="{00000000-0005-0000-0000-000069120000}"/>
    <cellStyle name="Porcentagem 4 5 2 2" xfId="1626" xr:uid="{00000000-0005-0000-0000-00006A120000}"/>
    <cellStyle name="Porcentagem 4 5 2 2 2" xfId="2786" xr:uid="{00000000-0005-0000-0000-00006B120000}"/>
    <cellStyle name="Porcentagem 4 5 2 3" xfId="2338" xr:uid="{00000000-0005-0000-0000-00006C120000}"/>
    <cellStyle name="Porcentagem 4 5 3" xfId="1362" xr:uid="{00000000-0005-0000-0000-00006D120000}"/>
    <cellStyle name="Porcentagem 4 5 3 2" xfId="2522" xr:uid="{00000000-0005-0000-0000-00006E120000}"/>
    <cellStyle name="Porcentagem 4 5 4" xfId="2076" xr:uid="{00000000-0005-0000-0000-00006F120000}"/>
    <cellStyle name="Porcentagem 4 6" xfId="1021" xr:uid="{00000000-0005-0000-0000-000070120000}"/>
    <cellStyle name="Porcentagem 4 6 2" xfId="1469" xr:uid="{00000000-0005-0000-0000-000071120000}"/>
    <cellStyle name="Porcentagem 4 6 2 2" xfId="2629" xr:uid="{00000000-0005-0000-0000-000072120000}"/>
    <cellStyle name="Porcentagem 4 6 3" xfId="2181" xr:uid="{00000000-0005-0000-0000-000073120000}"/>
    <cellStyle name="Porcentagem 4 7" xfId="1281" xr:uid="{00000000-0005-0000-0000-000074120000}"/>
    <cellStyle name="Porcentagem 4 7 2" xfId="2441" xr:uid="{00000000-0005-0000-0000-000075120000}"/>
    <cellStyle name="Porcentagem 4 8" xfId="1941" xr:uid="{00000000-0005-0000-0000-000076120000}"/>
    <cellStyle name="Porcentagem 5" xfId="417" xr:uid="{00000000-0005-0000-0000-000077120000}"/>
    <cellStyle name="Porcentagem 6" xfId="777" xr:uid="{00000000-0005-0000-0000-000078120000}"/>
    <cellStyle name="Porcentual_CLIENTES" xfId="604" xr:uid="{00000000-0005-0000-0000-000079120000}"/>
    <cellStyle name="Premissas" xfId="605" xr:uid="{00000000-0005-0000-0000-00007A120000}"/>
    <cellStyle name="PrePop Currency (0)" xfId="606" xr:uid="{00000000-0005-0000-0000-00007B120000}"/>
    <cellStyle name="PrePop Currency (0) 2" xfId="607" xr:uid="{00000000-0005-0000-0000-00007C120000}"/>
    <cellStyle name="PrePop Currency (2)" xfId="608" xr:uid="{00000000-0005-0000-0000-00007D120000}"/>
    <cellStyle name="PrePop Units (0)" xfId="609" xr:uid="{00000000-0005-0000-0000-00007E120000}"/>
    <cellStyle name="PrePop Units (0) 2" xfId="610" xr:uid="{00000000-0005-0000-0000-00007F120000}"/>
    <cellStyle name="PrePop Units (1)" xfId="611" xr:uid="{00000000-0005-0000-0000-000080120000}"/>
    <cellStyle name="PrePop Units (1) 2" xfId="612" xr:uid="{00000000-0005-0000-0000-000081120000}"/>
    <cellStyle name="PrePop Units (2)" xfId="613" xr:uid="{00000000-0005-0000-0000-000082120000}"/>
    <cellStyle name="Projeções" xfId="614" xr:uid="{00000000-0005-0000-0000-000083120000}"/>
    <cellStyle name="RAMEY" xfId="615" xr:uid="{00000000-0005-0000-0000-000084120000}"/>
    <cellStyle name="Ramey $k" xfId="616" xr:uid="{00000000-0005-0000-0000-000085120000}"/>
    <cellStyle name="RAMEY_P&amp;O BKUP" xfId="617" xr:uid="{00000000-0005-0000-0000-000086120000}"/>
    <cellStyle name="SAPBEXaggData" xfId="312" xr:uid="{00000000-0005-0000-0000-000087120000}"/>
    <cellStyle name="SAPBEXaggData 2" xfId="965" xr:uid="{00000000-0005-0000-0000-000088120000}"/>
    <cellStyle name="SAPBEXaggData 2 2" xfId="1413" xr:uid="{00000000-0005-0000-0000-000089120000}"/>
    <cellStyle name="SAPBEXaggData 2 2 2" xfId="2573" xr:uid="{00000000-0005-0000-0000-00008A120000}"/>
    <cellStyle name="SAPBEXaggData 2 2 2 2" xfId="6117" xr:uid="{00000000-0005-0000-0000-00008B120000}"/>
    <cellStyle name="SAPBEXaggData 2 2 2 3" xfId="6890" xr:uid="{00000000-0005-0000-0000-00008C120000}"/>
    <cellStyle name="SAPBEXaggData 2 2 2 4" xfId="8319" xr:uid="{00000000-0005-0000-0000-00008D120000}"/>
    <cellStyle name="SAPBEXaggData 2 2 3" xfId="3121" xr:uid="{00000000-0005-0000-0000-00008E120000}"/>
    <cellStyle name="SAPBEXaggData 2 2 3 2" xfId="6103" xr:uid="{00000000-0005-0000-0000-00008F120000}"/>
    <cellStyle name="SAPBEXaggData 2 2 3 3" xfId="7342" xr:uid="{00000000-0005-0000-0000-000090120000}"/>
    <cellStyle name="SAPBEXaggData 2 2 3 4" xfId="8754" xr:uid="{00000000-0005-0000-0000-000091120000}"/>
    <cellStyle name="SAPBEXaggData 2 2 4" xfId="3302" xr:uid="{00000000-0005-0000-0000-000092120000}"/>
    <cellStyle name="SAPBEXaggData 2 2 4 2" xfId="4265" xr:uid="{00000000-0005-0000-0000-000093120000}"/>
    <cellStyle name="SAPBEXaggData 2 2 4 3" xfId="7523" xr:uid="{00000000-0005-0000-0000-000094120000}"/>
    <cellStyle name="SAPBEXaggData 2 2 4 4" xfId="8935" xr:uid="{00000000-0005-0000-0000-000095120000}"/>
    <cellStyle name="SAPBEXaggData 2 2 5" xfId="3464" xr:uid="{00000000-0005-0000-0000-000096120000}"/>
    <cellStyle name="SAPBEXaggData 2 2 5 2" xfId="3660" xr:uid="{00000000-0005-0000-0000-000097120000}"/>
    <cellStyle name="SAPBEXaggData 2 2 5 3" xfId="7685" xr:uid="{00000000-0005-0000-0000-000098120000}"/>
    <cellStyle name="SAPBEXaggData 2 2 5 4" xfId="9097" xr:uid="{00000000-0005-0000-0000-000099120000}"/>
    <cellStyle name="SAPBEXaggData 2 2 6" xfId="4888" xr:uid="{00000000-0005-0000-0000-00009A120000}"/>
    <cellStyle name="SAPBEXaggData 2 2 7" xfId="4719" xr:uid="{00000000-0005-0000-0000-00009B120000}"/>
    <cellStyle name="SAPBEXaggData 2 2 8" xfId="5414" xr:uid="{00000000-0005-0000-0000-00009C120000}"/>
    <cellStyle name="SAPBEXaggData 2 3" xfId="2127" xr:uid="{00000000-0005-0000-0000-00009D120000}"/>
    <cellStyle name="SAPBEXaggData 2 3 2" xfId="5717" xr:uid="{00000000-0005-0000-0000-00009E120000}"/>
    <cellStyle name="SAPBEXaggData 2 3 3" xfId="6633" xr:uid="{00000000-0005-0000-0000-00009F120000}"/>
    <cellStyle name="SAPBEXaggData 2 3 4" xfId="8098" xr:uid="{00000000-0005-0000-0000-0000A0120000}"/>
    <cellStyle name="SAPBEXaggData 2 4" xfId="2862" xr:uid="{00000000-0005-0000-0000-0000A1120000}"/>
    <cellStyle name="SAPBEXaggData 2 4 2" xfId="4784" xr:uid="{00000000-0005-0000-0000-0000A2120000}"/>
    <cellStyle name="SAPBEXaggData 2 4 3" xfId="7083" xr:uid="{00000000-0005-0000-0000-0000A3120000}"/>
    <cellStyle name="SAPBEXaggData 2 4 4" xfId="8495" xr:uid="{00000000-0005-0000-0000-0000A4120000}"/>
    <cellStyle name="SAPBEXaggData 2 5" xfId="1863" xr:uid="{00000000-0005-0000-0000-0000A5120000}"/>
    <cellStyle name="SAPBEXaggData 2 5 2" xfId="4623" xr:uid="{00000000-0005-0000-0000-0000A6120000}"/>
    <cellStyle name="SAPBEXaggData 2 5 3" xfId="6458" xr:uid="{00000000-0005-0000-0000-0000A7120000}"/>
    <cellStyle name="SAPBEXaggData 2 5 4" xfId="7941" xr:uid="{00000000-0005-0000-0000-0000A8120000}"/>
    <cellStyle name="SAPBEXaggData 2 6" xfId="1845" xr:uid="{00000000-0005-0000-0000-0000A9120000}"/>
    <cellStyle name="SAPBEXaggData 2 6 2" xfId="5150" xr:uid="{00000000-0005-0000-0000-0000AA120000}"/>
    <cellStyle name="SAPBEXaggData 2 6 3" xfId="6440" xr:uid="{00000000-0005-0000-0000-0000AB120000}"/>
    <cellStyle name="SAPBEXaggData 2 6 4" xfId="7923" xr:uid="{00000000-0005-0000-0000-0000AC120000}"/>
    <cellStyle name="SAPBEXaggData 2 7" xfId="4280" xr:uid="{00000000-0005-0000-0000-0000AD120000}"/>
    <cellStyle name="SAPBEXaggData 2 8" xfId="5211" xr:uid="{00000000-0005-0000-0000-0000AE120000}"/>
    <cellStyle name="SAPBEXaggData 2 9" xfId="4364" xr:uid="{00000000-0005-0000-0000-0000AF120000}"/>
    <cellStyle name="SAPBEXaggData 3" xfId="1230" xr:uid="{00000000-0005-0000-0000-0000B0120000}"/>
    <cellStyle name="SAPBEXaggData 3 2" xfId="2390" xr:uid="{00000000-0005-0000-0000-0000B1120000}"/>
    <cellStyle name="SAPBEXaggData 3 2 2" xfId="5631" xr:uid="{00000000-0005-0000-0000-0000B2120000}"/>
    <cellStyle name="SAPBEXaggData 3 2 3" xfId="6801" xr:uid="{00000000-0005-0000-0000-0000B3120000}"/>
    <cellStyle name="SAPBEXaggData 3 2 4" xfId="8248" xr:uid="{00000000-0005-0000-0000-0000B4120000}"/>
    <cellStyle name="SAPBEXaggData 3 3" xfId="3030" xr:uid="{00000000-0005-0000-0000-0000B5120000}"/>
    <cellStyle name="SAPBEXaggData 3 3 2" xfId="4982" xr:uid="{00000000-0005-0000-0000-0000B6120000}"/>
    <cellStyle name="SAPBEXaggData 3 3 3" xfId="7251" xr:uid="{00000000-0005-0000-0000-0000B7120000}"/>
    <cellStyle name="SAPBEXaggData 3 3 4" xfId="8663" xr:uid="{00000000-0005-0000-0000-0000B8120000}"/>
    <cellStyle name="SAPBEXaggData 3 4" xfId="1918" xr:uid="{00000000-0005-0000-0000-0000B9120000}"/>
    <cellStyle name="SAPBEXaggData 3 4 2" xfId="5519" xr:uid="{00000000-0005-0000-0000-0000BA120000}"/>
    <cellStyle name="SAPBEXaggData 3 4 3" xfId="6513" xr:uid="{00000000-0005-0000-0000-0000BB120000}"/>
    <cellStyle name="SAPBEXaggData 3 4 4" xfId="7996" xr:uid="{00000000-0005-0000-0000-0000BC120000}"/>
    <cellStyle name="SAPBEXaggData 3 5" xfId="1729" xr:uid="{00000000-0005-0000-0000-0000BD120000}"/>
    <cellStyle name="SAPBEXaggData 3 5 2" xfId="5725" xr:uid="{00000000-0005-0000-0000-0000BE120000}"/>
    <cellStyle name="SAPBEXaggData 3 5 3" xfId="6090" xr:uid="{00000000-0005-0000-0000-0000BF120000}"/>
    <cellStyle name="SAPBEXaggData 3 5 4" xfId="5061" xr:uid="{00000000-0005-0000-0000-0000C0120000}"/>
    <cellStyle name="SAPBEXaggData 3 6" xfId="5881" xr:uid="{00000000-0005-0000-0000-0000C1120000}"/>
    <cellStyle name="SAPBEXaggData 3 7" xfId="5037" xr:uid="{00000000-0005-0000-0000-0000C2120000}"/>
    <cellStyle name="SAPBEXaggData 3 8" xfId="5115" xr:uid="{00000000-0005-0000-0000-0000C3120000}"/>
    <cellStyle name="SAPBEXaggDataEmph" xfId="313" xr:uid="{00000000-0005-0000-0000-0000C4120000}"/>
    <cellStyle name="SAPBEXaggDataEmph 2" xfId="966" xr:uid="{00000000-0005-0000-0000-0000C5120000}"/>
    <cellStyle name="SAPBEXaggDataEmph 2 2" xfId="1414" xr:uid="{00000000-0005-0000-0000-0000C6120000}"/>
    <cellStyle name="SAPBEXaggDataEmph 2 2 2" xfId="2574" xr:uid="{00000000-0005-0000-0000-0000C7120000}"/>
    <cellStyle name="SAPBEXaggDataEmph 2 2 2 2" xfId="5983" xr:uid="{00000000-0005-0000-0000-0000C8120000}"/>
    <cellStyle name="SAPBEXaggDataEmph 2 2 2 3" xfId="6891" xr:uid="{00000000-0005-0000-0000-0000C9120000}"/>
    <cellStyle name="SAPBEXaggDataEmph 2 2 2 4" xfId="8320" xr:uid="{00000000-0005-0000-0000-0000CA120000}"/>
    <cellStyle name="SAPBEXaggDataEmph 2 2 3" xfId="3122" xr:uid="{00000000-0005-0000-0000-0000CB120000}"/>
    <cellStyle name="SAPBEXaggDataEmph 2 2 3 2" xfId="5970" xr:uid="{00000000-0005-0000-0000-0000CC120000}"/>
    <cellStyle name="SAPBEXaggDataEmph 2 2 3 3" xfId="7343" xr:uid="{00000000-0005-0000-0000-0000CD120000}"/>
    <cellStyle name="SAPBEXaggDataEmph 2 2 3 4" xfId="8755" xr:uid="{00000000-0005-0000-0000-0000CE120000}"/>
    <cellStyle name="SAPBEXaggDataEmph 2 2 4" xfId="3303" xr:uid="{00000000-0005-0000-0000-0000CF120000}"/>
    <cellStyle name="SAPBEXaggDataEmph 2 2 4 2" xfId="3774" xr:uid="{00000000-0005-0000-0000-0000D0120000}"/>
    <cellStyle name="SAPBEXaggDataEmph 2 2 4 3" xfId="7524" xr:uid="{00000000-0005-0000-0000-0000D1120000}"/>
    <cellStyle name="SAPBEXaggDataEmph 2 2 4 4" xfId="8936" xr:uid="{00000000-0005-0000-0000-0000D2120000}"/>
    <cellStyle name="SAPBEXaggDataEmph 2 2 5" xfId="3465" xr:uid="{00000000-0005-0000-0000-0000D3120000}"/>
    <cellStyle name="SAPBEXaggDataEmph 2 2 5 2" xfId="4219" xr:uid="{00000000-0005-0000-0000-0000D4120000}"/>
    <cellStyle name="SAPBEXaggDataEmph 2 2 5 3" xfId="7686" xr:uid="{00000000-0005-0000-0000-0000D5120000}"/>
    <cellStyle name="SAPBEXaggDataEmph 2 2 5 4" xfId="9098" xr:uid="{00000000-0005-0000-0000-0000D6120000}"/>
    <cellStyle name="SAPBEXaggDataEmph 2 2 6" xfId="4562" xr:uid="{00000000-0005-0000-0000-0000D7120000}"/>
    <cellStyle name="SAPBEXaggDataEmph 2 2 7" xfId="6194" xr:uid="{00000000-0005-0000-0000-0000D8120000}"/>
    <cellStyle name="SAPBEXaggDataEmph 2 2 8" xfId="4029" xr:uid="{00000000-0005-0000-0000-0000D9120000}"/>
    <cellStyle name="SAPBEXaggDataEmph 2 3" xfId="2128" xr:uid="{00000000-0005-0000-0000-0000DA120000}"/>
    <cellStyle name="SAPBEXaggDataEmph 2 3 2" xfId="4863" xr:uid="{00000000-0005-0000-0000-0000DB120000}"/>
    <cellStyle name="SAPBEXaggDataEmph 2 3 3" xfId="6634" xr:uid="{00000000-0005-0000-0000-0000DC120000}"/>
    <cellStyle name="SAPBEXaggDataEmph 2 3 4" xfId="8099" xr:uid="{00000000-0005-0000-0000-0000DD120000}"/>
    <cellStyle name="SAPBEXaggDataEmph 2 4" xfId="2863" xr:uid="{00000000-0005-0000-0000-0000DE120000}"/>
    <cellStyle name="SAPBEXaggDataEmph 2 4 2" xfId="4451" xr:uid="{00000000-0005-0000-0000-0000DF120000}"/>
    <cellStyle name="SAPBEXaggDataEmph 2 4 3" xfId="7084" xr:uid="{00000000-0005-0000-0000-0000E0120000}"/>
    <cellStyle name="SAPBEXaggDataEmph 2 4 4" xfId="8496" xr:uid="{00000000-0005-0000-0000-0000E1120000}"/>
    <cellStyle name="SAPBEXaggDataEmph 2 5" xfId="1754" xr:uid="{00000000-0005-0000-0000-0000E2120000}"/>
    <cellStyle name="SAPBEXaggDataEmph 2 5 2" xfId="4841" xr:uid="{00000000-0005-0000-0000-0000E3120000}"/>
    <cellStyle name="SAPBEXaggDataEmph 2 5 3" xfId="6353" xr:uid="{00000000-0005-0000-0000-0000E4120000}"/>
    <cellStyle name="SAPBEXaggDataEmph 2 5 4" xfId="7837" xr:uid="{00000000-0005-0000-0000-0000E5120000}"/>
    <cellStyle name="SAPBEXaggDataEmph 2 6" xfId="3116" xr:uid="{00000000-0005-0000-0000-0000E6120000}"/>
    <cellStyle name="SAPBEXaggDataEmph 2 6 2" xfId="5747" xr:uid="{00000000-0005-0000-0000-0000E7120000}"/>
    <cellStyle name="SAPBEXaggDataEmph 2 6 3" xfId="7337" xr:uid="{00000000-0005-0000-0000-0000E8120000}"/>
    <cellStyle name="SAPBEXaggDataEmph 2 6 4" xfId="8749" xr:uid="{00000000-0005-0000-0000-0000E9120000}"/>
    <cellStyle name="SAPBEXaggDataEmph 2 7" xfId="3867" xr:uid="{00000000-0005-0000-0000-0000EA120000}"/>
    <cellStyle name="SAPBEXaggDataEmph 2 8" xfId="5527" xr:uid="{00000000-0005-0000-0000-0000EB120000}"/>
    <cellStyle name="SAPBEXaggDataEmph 2 9" xfId="6628" xr:uid="{00000000-0005-0000-0000-0000EC120000}"/>
    <cellStyle name="SAPBEXaggDataEmph 3" xfId="1231" xr:uid="{00000000-0005-0000-0000-0000ED120000}"/>
    <cellStyle name="SAPBEXaggDataEmph 3 2" xfId="2391" xr:uid="{00000000-0005-0000-0000-0000EE120000}"/>
    <cellStyle name="SAPBEXaggDataEmph 3 2 2" xfId="4783" xr:uid="{00000000-0005-0000-0000-0000EF120000}"/>
    <cellStyle name="SAPBEXaggDataEmph 3 2 3" xfId="6802" xr:uid="{00000000-0005-0000-0000-0000F0120000}"/>
    <cellStyle name="SAPBEXaggDataEmph 3 2 4" xfId="8249" xr:uid="{00000000-0005-0000-0000-0000F1120000}"/>
    <cellStyle name="SAPBEXaggDataEmph 3 3" xfId="3031" xr:uid="{00000000-0005-0000-0000-0000F2120000}"/>
    <cellStyle name="SAPBEXaggDataEmph 3 3 2" xfId="5827" xr:uid="{00000000-0005-0000-0000-0000F3120000}"/>
    <cellStyle name="SAPBEXaggDataEmph 3 3 3" xfId="7252" xr:uid="{00000000-0005-0000-0000-0000F4120000}"/>
    <cellStyle name="SAPBEXaggDataEmph 3 3 4" xfId="8664" xr:uid="{00000000-0005-0000-0000-0000F5120000}"/>
    <cellStyle name="SAPBEXaggDataEmph 3 4" xfId="2010" xr:uid="{00000000-0005-0000-0000-0000F6120000}"/>
    <cellStyle name="SAPBEXaggDataEmph 3 4 2" xfId="4511" xr:uid="{00000000-0005-0000-0000-0000F7120000}"/>
    <cellStyle name="SAPBEXaggDataEmph 3 4 3" xfId="6598" xr:uid="{00000000-0005-0000-0000-0000F8120000}"/>
    <cellStyle name="SAPBEXaggDataEmph 3 4 4" xfId="8079" xr:uid="{00000000-0005-0000-0000-0000F9120000}"/>
    <cellStyle name="SAPBEXaggDataEmph 3 5" xfId="1849" xr:uid="{00000000-0005-0000-0000-0000FA120000}"/>
    <cellStyle name="SAPBEXaggDataEmph 3 5 2" xfId="5684" xr:uid="{00000000-0005-0000-0000-0000FB120000}"/>
    <cellStyle name="SAPBEXaggDataEmph 3 5 3" xfId="6444" xr:uid="{00000000-0005-0000-0000-0000FC120000}"/>
    <cellStyle name="SAPBEXaggDataEmph 3 5 4" xfId="7927" xr:uid="{00000000-0005-0000-0000-0000FD120000}"/>
    <cellStyle name="SAPBEXaggDataEmph 3 6" xfId="5413" xr:uid="{00000000-0005-0000-0000-0000FE120000}"/>
    <cellStyle name="SAPBEXaggDataEmph 3 7" xfId="5867" xr:uid="{00000000-0005-0000-0000-0000FF120000}"/>
    <cellStyle name="SAPBEXaggDataEmph 3 8" xfId="4740" xr:uid="{00000000-0005-0000-0000-000000130000}"/>
    <cellStyle name="SAPBEXaggItem" xfId="314" xr:uid="{00000000-0005-0000-0000-000001130000}"/>
    <cellStyle name="SAPBEXaggItem 2" xfId="967" xr:uid="{00000000-0005-0000-0000-000002130000}"/>
    <cellStyle name="SAPBEXaggItem 2 2" xfId="1415" xr:uid="{00000000-0005-0000-0000-000003130000}"/>
    <cellStyle name="SAPBEXaggItem 2 2 2" xfId="2575" xr:uid="{00000000-0005-0000-0000-000004130000}"/>
    <cellStyle name="SAPBEXaggItem 2 2 2 2" xfId="5609" xr:uid="{00000000-0005-0000-0000-000005130000}"/>
    <cellStyle name="SAPBEXaggItem 2 2 2 3" xfId="6892" xr:uid="{00000000-0005-0000-0000-000006130000}"/>
    <cellStyle name="SAPBEXaggItem 2 2 2 4" xfId="8321" xr:uid="{00000000-0005-0000-0000-000007130000}"/>
    <cellStyle name="SAPBEXaggItem 2 2 3" xfId="3123" xr:uid="{00000000-0005-0000-0000-000008130000}"/>
    <cellStyle name="SAPBEXaggItem 2 2 3 2" xfId="5592" xr:uid="{00000000-0005-0000-0000-000009130000}"/>
    <cellStyle name="SAPBEXaggItem 2 2 3 3" xfId="7344" xr:uid="{00000000-0005-0000-0000-00000A130000}"/>
    <cellStyle name="SAPBEXaggItem 2 2 3 4" xfId="8756" xr:uid="{00000000-0005-0000-0000-00000B130000}"/>
    <cellStyle name="SAPBEXaggItem 2 2 4" xfId="3304" xr:uid="{00000000-0005-0000-0000-00000C130000}"/>
    <cellStyle name="SAPBEXaggItem 2 2 4 2" xfId="3773" xr:uid="{00000000-0005-0000-0000-00000D130000}"/>
    <cellStyle name="SAPBEXaggItem 2 2 4 3" xfId="7525" xr:uid="{00000000-0005-0000-0000-00000E130000}"/>
    <cellStyle name="SAPBEXaggItem 2 2 4 4" xfId="8937" xr:uid="{00000000-0005-0000-0000-00000F130000}"/>
    <cellStyle name="SAPBEXaggItem 2 2 5" xfId="3466" xr:uid="{00000000-0005-0000-0000-000010130000}"/>
    <cellStyle name="SAPBEXaggItem 2 2 5 2" xfId="3659" xr:uid="{00000000-0005-0000-0000-000011130000}"/>
    <cellStyle name="SAPBEXaggItem 2 2 5 3" xfId="7687" xr:uid="{00000000-0005-0000-0000-000012130000}"/>
    <cellStyle name="SAPBEXaggItem 2 2 5 4" xfId="9099" xr:uid="{00000000-0005-0000-0000-000013130000}"/>
    <cellStyle name="SAPBEXaggItem 2 2 6" xfId="4359" xr:uid="{00000000-0005-0000-0000-000014130000}"/>
    <cellStyle name="SAPBEXaggItem 2 2 7" xfId="5564" xr:uid="{00000000-0005-0000-0000-000015130000}"/>
    <cellStyle name="SAPBEXaggItem 2 2 8" xfId="4724" xr:uid="{00000000-0005-0000-0000-000016130000}"/>
    <cellStyle name="SAPBEXaggItem 2 3" xfId="2129" xr:uid="{00000000-0005-0000-0000-000017130000}"/>
    <cellStyle name="SAPBEXaggItem 2 3 2" xfId="4538" xr:uid="{00000000-0005-0000-0000-000018130000}"/>
    <cellStyle name="SAPBEXaggItem 2 3 3" xfId="6635" xr:uid="{00000000-0005-0000-0000-000019130000}"/>
    <cellStyle name="SAPBEXaggItem 2 3 4" xfId="8100" xr:uid="{00000000-0005-0000-0000-00001A130000}"/>
    <cellStyle name="SAPBEXaggItem 2 4" xfId="2864" xr:uid="{00000000-0005-0000-0000-00001B130000}"/>
    <cellStyle name="SAPBEXaggItem 2 4 2" xfId="5108" xr:uid="{00000000-0005-0000-0000-00001C130000}"/>
    <cellStyle name="SAPBEXaggItem 2 4 3" xfId="7085" xr:uid="{00000000-0005-0000-0000-00001D130000}"/>
    <cellStyle name="SAPBEXaggItem 2 4 4" xfId="8497" xr:uid="{00000000-0005-0000-0000-00001E130000}"/>
    <cellStyle name="SAPBEXaggItem 2 5" xfId="1864" xr:uid="{00000000-0005-0000-0000-00001F130000}"/>
    <cellStyle name="SAPBEXaggItem 2 5 2" xfId="5340" xr:uid="{00000000-0005-0000-0000-000020130000}"/>
    <cellStyle name="SAPBEXaggItem 2 5 3" xfId="6459" xr:uid="{00000000-0005-0000-0000-000021130000}"/>
    <cellStyle name="SAPBEXaggItem 2 5 4" xfId="7942" xr:uid="{00000000-0005-0000-0000-000022130000}"/>
    <cellStyle name="SAPBEXaggItem 2 6" xfId="1743" xr:uid="{00000000-0005-0000-0000-000023130000}"/>
    <cellStyle name="SAPBEXaggItem 2 6 2" xfId="4668" xr:uid="{00000000-0005-0000-0000-000024130000}"/>
    <cellStyle name="SAPBEXaggItem 2 6 3" xfId="5754" xr:uid="{00000000-0005-0000-0000-000025130000}"/>
    <cellStyle name="SAPBEXaggItem 2 6 4" xfId="4968" xr:uid="{00000000-0005-0000-0000-000026130000}"/>
    <cellStyle name="SAPBEXaggItem 2 7" xfId="5000" xr:uid="{00000000-0005-0000-0000-000027130000}"/>
    <cellStyle name="SAPBEXaggItem 2 8" xfId="3924" xr:uid="{00000000-0005-0000-0000-000028130000}"/>
    <cellStyle name="SAPBEXaggItem 2 9" xfId="6885" xr:uid="{00000000-0005-0000-0000-000029130000}"/>
    <cellStyle name="SAPBEXaggItem 3" xfId="1232" xr:uid="{00000000-0005-0000-0000-00002A130000}"/>
    <cellStyle name="SAPBEXaggItem 3 2" xfId="2392" xr:uid="{00000000-0005-0000-0000-00002B130000}"/>
    <cellStyle name="SAPBEXaggItem 3 2 2" xfId="4450" xr:uid="{00000000-0005-0000-0000-00002C130000}"/>
    <cellStyle name="SAPBEXaggItem 3 2 3" xfId="6803" xr:uid="{00000000-0005-0000-0000-00002D130000}"/>
    <cellStyle name="SAPBEXaggItem 3 2 4" xfId="8250" xr:uid="{00000000-0005-0000-0000-00002E130000}"/>
    <cellStyle name="SAPBEXaggItem 3 3" xfId="3032" xr:uid="{00000000-0005-0000-0000-00002F130000}"/>
    <cellStyle name="SAPBEXaggItem 3 3 2" xfId="5295" xr:uid="{00000000-0005-0000-0000-000030130000}"/>
    <cellStyle name="SAPBEXaggItem 3 3 3" xfId="7253" xr:uid="{00000000-0005-0000-0000-000031130000}"/>
    <cellStyle name="SAPBEXaggItem 3 3 4" xfId="8665" xr:uid="{00000000-0005-0000-0000-000032130000}"/>
    <cellStyle name="SAPBEXaggItem 3 4" xfId="1919" xr:uid="{00000000-0005-0000-0000-000033130000}"/>
    <cellStyle name="SAPBEXaggItem 3 4 2" xfId="4673" xr:uid="{00000000-0005-0000-0000-000034130000}"/>
    <cellStyle name="SAPBEXaggItem 3 4 3" xfId="6514" xr:uid="{00000000-0005-0000-0000-000035130000}"/>
    <cellStyle name="SAPBEXaggItem 3 4 4" xfId="7997" xr:uid="{00000000-0005-0000-0000-000036130000}"/>
    <cellStyle name="SAPBEXaggItem 3 5" xfId="1728" xr:uid="{00000000-0005-0000-0000-000037130000}"/>
    <cellStyle name="SAPBEXaggItem 3 5 2" xfId="5394" xr:uid="{00000000-0005-0000-0000-000038130000}"/>
    <cellStyle name="SAPBEXaggItem 3 5 3" xfId="4771" xr:uid="{00000000-0005-0000-0000-000039130000}"/>
    <cellStyle name="SAPBEXaggItem 3 5 4" xfId="5043" xr:uid="{00000000-0005-0000-0000-00003A130000}"/>
    <cellStyle name="SAPBEXaggItem 3 6" xfId="4567" xr:uid="{00000000-0005-0000-0000-00003B130000}"/>
    <cellStyle name="SAPBEXaggItem 3 7" xfId="4607" xr:uid="{00000000-0005-0000-0000-00003C130000}"/>
    <cellStyle name="SAPBEXaggItem 3 8" xfId="3991" xr:uid="{00000000-0005-0000-0000-00003D130000}"/>
    <cellStyle name="SAPBEXaggItemX" xfId="315" xr:uid="{00000000-0005-0000-0000-00003E130000}"/>
    <cellStyle name="SAPBEXaggItemX 2" xfId="968" xr:uid="{00000000-0005-0000-0000-00003F130000}"/>
    <cellStyle name="SAPBEXaggItemX 2 2" xfId="1416" xr:uid="{00000000-0005-0000-0000-000040130000}"/>
    <cellStyle name="SAPBEXaggItemX 2 2 2" xfId="2576" xr:uid="{00000000-0005-0000-0000-000041130000}"/>
    <cellStyle name="SAPBEXaggItemX 2 2 2 2" xfId="4761" xr:uid="{00000000-0005-0000-0000-000042130000}"/>
    <cellStyle name="SAPBEXaggItemX 2 2 2 3" xfId="6893" xr:uid="{00000000-0005-0000-0000-000043130000}"/>
    <cellStyle name="SAPBEXaggItemX 2 2 2 4" xfId="8322" xr:uid="{00000000-0005-0000-0000-000044130000}"/>
    <cellStyle name="SAPBEXaggItemX 2 2 3" xfId="3124" xr:uid="{00000000-0005-0000-0000-000045130000}"/>
    <cellStyle name="SAPBEXaggItemX 2 2 3 2" xfId="4746" xr:uid="{00000000-0005-0000-0000-000046130000}"/>
    <cellStyle name="SAPBEXaggItemX 2 2 3 3" xfId="7345" xr:uid="{00000000-0005-0000-0000-000047130000}"/>
    <cellStyle name="SAPBEXaggItemX 2 2 3 4" xfId="8757" xr:uid="{00000000-0005-0000-0000-000048130000}"/>
    <cellStyle name="SAPBEXaggItemX 2 2 4" xfId="3305" xr:uid="{00000000-0005-0000-0000-000049130000}"/>
    <cellStyle name="SAPBEXaggItemX 2 2 4 2" xfId="3772" xr:uid="{00000000-0005-0000-0000-00004A130000}"/>
    <cellStyle name="SAPBEXaggItemX 2 2 4 3" xfId="7526" xr:uid="{00000000-0005-0000-0000-00004B130000}"/>
    <cellStyle name="SAPBEXaggItemX 2 2 4 4" xfId="8938" xr:uid="{00000000-0005-0000-0000-00004C130000}"/>
    <cellStyle name="SAPBEXaggItemX 2 2 5" xfId="3467" xr:uid="{00000000-0005-0000-0000-00004D130000}"/>
    <cellStyle name="SAPBEXaggItemX 2 2 5 2" xfId="3955" xr:uid="{00000000-0005-0000-0000-00004E130000}"/>
    <cellStyle name="SAPBEXaggItemX 2 2 5 3" xfId="7688" xr:uid="{00000000-0005-0000-0000-00004F130000}"/>
    <cellStyle name="SAPBEXaggItemX 2 2 5 4" xfId="9100" xr:uid="{00000000-0005-0000-0000-000050130000}"/>
    <cellStyle name="SAPBEXaggItemX 2 2 6" xfId="4313" xr:uid="{00000000-0005-0000-0000-000051130000}"/>
    <cellStyle name="SAPBEXaggItemX 2 2 7" xfId="5222" xr:uid="{00000000-0005-0000-0000-000052130000}"/>
    <cellStyle name="SAPBEXaggItemX 2 2 8" xfId="4325" xr:uid="{00000000-0005-0000-0000-000053130000}"/>
    <cellStyle name="SAPBEXaggItemX 2 3" xfId="2130" xr:uid="{00000000-0005-0000-0000-000054130000}"/>
    <cellStyle name="SAPBEXaggItemX 2 3 2" xfId="4335" xr:uid="{00000000-0005-0000-0000-000055130000}"/>
    <cellStyle name="SAPBEXaggItemX 2 3 3" xfId="6636" xr:uid="{00000000-0005-0000-0000-000056130000}"/>
    <cellStyle name="SAPBEXaggItemX 2 3 4" xfId="8101" xr:uid="{00000000-0005-0000-0000-000057130000}"/>
    <cellStyle name="SAPBEXaggItemX 2 4" xfId="2865" xr:uid="{00000000-0005-0000-0000-000058130000}"/>
    <cellStyle name="SAPBEXaggItemX 2 4 2" xfId="4957" xr:uid="{00000000-0005-0000-0000-000059130000}"/>
    <cellStyle name="SAPBEXaggItemX 2 4 3" xfId="7086" xr:uid="{00000000-0005-0000-0000-00005A130000}"/>
    <cellStyle name="SAPBEXaggItemX 2 4 4" xfId="8498" xr:uid="{00000000-0005-0000-0000-00005B130000}"/>
    <cellStyle name="SAPBEXaggItemX 2 5" xfId="1840" xr:uid="{00000000-0005-0000-0000-00005C130000}"/>
    <cellStyle name="SAPBEXaggItemX 2 5 2" xfId="5373" xr:uid="{00000000-0005-0000-0000-00005D130000}"/>
    <cellStyle name="SAPBEXaggItemX 2 5 3" xfId="6435" xr:uid="{00000000-0005-0000-0000-00005E130000}"/>
    <cellStyle name="SAPBEXaggItemX 2 5 4" xfId="7918" xr:uid="{00000000-0005-0000-0000-00005F130000}"/>
    <cellStyle name="SAPBEXaggItemX 2 6" xfId="3017" xr:uid="{00000000-0005-0000-0000-000060130000}"/>
    <cellStyle name="SAPBEXaggItemX 2 6 2" xfId="4778" xr:uid="{00000000-0005-0000-0000-000061130000}"/>
    <cellStyle name="SAPBEXaggItemX 2 6 3" xfId="7238" xr:uid="{00000000-0005-0000-0000-000062130000}"/>
    <cellStyle name="SAPBEXaggItemX 2 6 4" xfId="8650" xr:uid="{00000000-0005-0000-0000-000063130000}"/>
    <cellStyle name="SAPBEXaggItemX 2 7" xfId="4986" xr:uid="{00000000-0005-0000-0000-000064130000}"/>
    <cellStyle name="SAPBEXaggItemX 2 8" xfId="5518" xr:uid="{00000000-0005-0000-0000-000065130000}"/>
    <cellStyle name="SAPBEXaggItemX 2 9" xfId="5807" xr:uid="{00000000-0005-0000-0000-000066130000}"/>
    <cellStyle name="SAPBEXaggItemX 3" xfId="1233" xr:uid="{00000000-0005-0000-0000-000067130000}"/>
    <cellStyle name="SAPBEXaggItemX 3 2" xfId="2393" xr:uid="{00000000-0005-0000-0000-000068130000}"/>
    <cellStyle name="SAPBEXaggItemX 3 2 2" xfId="5096" xr:uid="{00000000-0005-0000-0000-000069130000}"/>
    <cellStyle name="SAPBEXaggItemX 3 2 3" xfId="6804" xr:uid="{00000000-0005-0000-0000-00006A130000}"/>
    <cellStyle name="SAPBEXaggItemX 3 2 4" xfId="8251" xr:uid="{00000000-0005-0000-0000-00006B130000}"/>
    <cellStyle name="SAPBEXaggItemX 3 3" xfId="3033" xr:uid="{00000000-0005-0000-0000-00006C130000}"/>
    <cellStyle name="SAPBEXaggItemX 3 3 2" xfId="6248" xr:uid="{00000000-0005-0000-0000-00006D130000}"/>
    <cellStyle name="SAPBEXaggItemX 3 3 3" xfId="7254" xr:uid="{00000000-0005-0000-0000-00006E130000}"/>
    <cellStyle name="SAPBEXaggItemX 3 3 4" xfId="8666" xr:uid="{00000000-0005-0000-0000-00006F130000}"/>
    <cellStyle name="SAPBEXaggItemX 3 4" xfId="1779" xr:uid="{00000000-0005-0000-0000-000070130000}"/>
    <cellStyle name="SAPBEXaggItemX 3 4 2" xfId="4847" xr:uid="{00000000-0005-0000-0000-000071130000}"/>
    <cellStyle name="SAPBEXaggItemX 3 4 3" xfId="6378" xr:uid="{00000000-0005-0000-0000-000072130000}"/>
    <cellStyle name="SAPBEXaggItemX 3 4 4" xfId="7862" xr:uid="{00000000-0005-0000-0000-000073130000}"/>
    <cellStyle name="SAPBEXaggItemX 3 5" xfId="2023" xr:uid="{00000000-0005-0000-0000-000074130000}"/>
    <cellStyle name="SAPBEXaggItemX 3 5 2" xfId="5441" xr:uid="{00000000-0005-0000-0000-000075130000}"/>
    <cellStyle name="SAPBEXaggItemX 3 5 3" xfId="6611" xr:uid="{00000000-0005-0000-0000-000076130000}"/>
    <cellStyle name="SAPBEXaggItemX 3 5 4" xfId="8092" xr:uid="{00000000-0005-0000-0000-000077130000}"/>
    <cellStyle name="SAPBEXaggItemX 3 6" xfId="4930" xr:uid="{00000000-0005-0000-0000-000078130000}"/>
    <cellStyle name="SAPBEXaggItemX 3 7" xfId="4723" xr:uid="{00000000-0005-0000-0000-000079130000}"/>
    <cellStyle name="SAPBEXaggItemX 3 8" xfId="4027" xr:uid="{00000000-0005-0000-0000-00007A130000}"/>
    <cellStyle name="SAPBEXchaText" xfId="316" xr:uid="{00000000-0005-0000-0000-00007B130000}"/>
    <cellStyle name="SAPBEXchaText 2" xfId="450" xr:uid="{00000000-0005-0000-0000-00007C130000}"/>
    <cellStyle name="SAPBEXexcBad7" xfId="317" xr:uid="{00000000-0005-0000-0000-00007D130000}"/>
    <cellStyle name="SAPBEXexcBad7 2" xfId="969" xr:uid="{00000000-0005-0000-0000-00007E130000}"/>
    <cellStyle name="SAPBEXexcBad7 2 2" xfId="1417" xr:uid="{00000000-0005-0000-0000-00007F130000}"/>
    <cellStyle name="SAPBEXexcBad7 2 2 2" xfId="2577" xr:uid="{00000000-0005-0000-0000-000080130000}"/>
    <cellStyle name="SAPBEXexcBad7 2 2 2 2" xfId="4428" xr:uid="{00000000-0005-0000-0000-000081130000}"/>
    <cellStyle name="SAPBEXexcBad7 2 2 2 3" xfId="6894" xr:uid="{00000000-0005-0000-0000-000082130000}"/>
    <cellStyle name="SAPBEXexcBad7 2 2 2 4" xfId="8323" xr:uid="{00000000-0005-0000-0000-000083130000}"/>
    <cellStyle name="SAPBEXexcBad7 2 2 3" xfId="3125" xr:uid="{00000000-0005-0000-0000-000084130000}"/>
    <cellStyle name="SAPBEXexcBad7 2 2 3 2" xfId="4414" xr:uid="{00000000-0005-0000-0000-000085130000}"/>
    <cellStyle name="SAPBEXexcBad7 2 2 3 3" xfId="7346" xr:uid="{00000000-0005-0000-0000-000086130000}"/>
    <cellStyle name="SAPBEXexcBad7 2 2 3 4" xfId="8758" xr:uid="{00000000-0005-0000-0000-000087130000}"/>
    <cellStyle name="SAPBEXexcBad7 2 2 4" xfId="3306" xr:uid="{00000000-0005-0000-0000-000088130000}"/>
    <cellStyle name="SAPBEXexcBad7 2 2 4 2" xfId="4264" xr:uid="{00000000-0005-0000-0000-000089130000}"/>
    <cellStyle name="SAPBEXexcBad7 2 2 4 3" xfId="7527" xr:uid="{00000000-0005-0000-0000-00008A130000}"/>
    <cellStyle name="SAPBEXexcBad7 2 2 4 4" xfId="8939" xr:uid="{00000000-0005-0000-0000-00008B130000}"/>
    <cellStyle name="SAPBEXexcBad7 2 2 5" xfId="3468" xr:uid="{00000000-0005-0000-0000-00008C130000}"/>
    <cellStyle name="SAPBEXexcBad7 2 2 5 2" xfId="3658" xr:uid="{00000000-0005-0000-0000-00008D130000}"/>
    <cellStyle name="SAPBEXexcBad7 2 2 5 3" xfId="7689" xr:uid="{00000000-0005-0000-0000-00008E130000}"/>
    <cellStyle name="SAPBEXexcBad7 2 2 5 4" xfId="9101" xr:uid="{00000000-0005-0000-0000-00008F130000}"/>
    <cellStyle name="SAPBEXexcBad7 2 2 6" xfId="4292" xr:uid="{00000000-0005-0000-0000-000090130000}"/>
    <cellStyle name="SAPBEXexcBad7 2 2 7" xfId="5954" xr:uid="{00000000-0005-0000-0000-000091130000}"/>
    <cellStyle name="SAPBEXexcBad7 2 2 8" xfId="5813" xr:uid="{00000000-0005-0000-0000-000092130000}"/>
    <cellStyle name="SAPBEXexcBad7 2 3" xfId="2131" xr:uid="{00000000-0005-0000-0000-000093130000}"/>
    <cellStyle name="SAPBEXexcBad7 2 3 2" xfId="5161" xr:uid="{00000000-0005-0000-0000-000094130000}"/>
    <cellStyle name="SAPBEXexcBad7 2 3 3" xfId="6637" xr:uid="{00000000-0005-0000-0000-000095130000}"/>
    <cellStyle name="SAPBEXexcBad7 2 3 4" xfId="8102" xr:uid="{00000000-0005-0000-0000-000096130000}"/>
    <cellStyle name="SAPBEXexcBad7 2 4" xfId="2866" xr:uid="{00000000-0005-0000-0000-000097130000}"/>
    <cellStyle name="SAPBEXexcBad7 2 4 2" xfId="5866" xr:uid="{00000000-0005-0000-0000-000098130000}"/>
    <cellStyle name="SAPBEXexcBad7 2 4 3" xfId="7087" xr:uid="{00000000-0005-0000-0000-000099130000}"/>
    <cellStyle name="SAPBEXexcBad7 2 4 4" xfId="8499" xr:uid="{00000000-0005-0000-0000-00009A130000}"/>
    <cellStyle name="SAPBEXexcBad7 2 5" xfId="1865" xr:uid="{00000000-0005-0000-0000-00009B130000}"/>
    <cellStyle name="SAPBEXexcBad7 2 5 2" xfId="5673" xr:uid="{00000000-0005-0000-0000-00009C130000}"/>
    <cellStyle name="SAPBEXexcBad7 2 5 3" xfId="6460" xr:uid="{00000000-0005-0000-0000-00009D130000}"/>
    <cellStyle name="SAPBEXexcBad7 2 5 4" xfId="7943" xr:uid="{00000000-0005-0000-0000-00009E130000}"/>
    <cellStyle name="SAPBEXexcBad7 2 6" xfId="1742" xr:uid="{00000000-0005-0000-0000-00009F130000}"/>
    <cellStyle name="SAPBEXexcBad7 2 6 2" xfId="5513" xr:uid="{00000000-0005-0000-0000-0000A0130000}"/>
    <cellStyle name="SAPBEXexcBad7 2 6 3" xfId="4421" xr:uid="{00000000-0005-0000-0000-0000A1130000}"/>
    <cellStyle name="SAPBEXexcBad7 2 6 4" xfId="4650" xr:uid="{00000000-0005-0000-0000-0000A2130000}"/>
    <cellStyle name="SAPBEXexcBad7 2 7" xfId="5890" xr:uid="{00000000-0005-0000-0000-0000A3130000}"/>
    <cellStyle name="SAPBEXexcBad7 2 8" xfId="5635" xr:uid="{00000000-0005-0000-0000-0000A4130000}"/>
    <cellStyle name="SAPBEXexcBad7 2 9" xfId="6796" xr:uid="{00000000-0005-0000-0000-0000A5130000}"/>
    <cellStyle name="SAPBEXexcBad7 3" xfId="1234" xr:uid="{00000000-0005-0000-0000-0000A6130000}"/>
    <cellStyle name="SAPBEXexcBad7 3 2" xfId="2394" xr:uid="{00000000-0005-0000-0000-0000A7130000}"/>
    <cellStyle name="SAPBEXexcBad7 3 2 2" xfId="4956" xr:uid="{00000000-0005-0000-0000-0000A8130000}"/>
    <cellStyle name="SAPBEXexcBad7 3 2 3" xfId="6805" xr:uid="{00000000-0005-0000-0000-0000A9130000}"/>
    <cellStyle name="SAPBEXexcBad7 3 2 4" xfId="8252" xr:uid="{00000000-0005-0000-0000-0000AA130000}"/>
    <cellStyle name="SAPBEXexcBad7 3 3" xfId="3034" xr:uid="{00000000-0005-0000-0000-0000AB130000}"/>
    <cellStyle name="SAPBEXexcBad7 3 3 2" xfId="6135" xr:uid="{00000000-0005-0000-0000-0000AC130000}"/>
    <cellStyle name="SAPBEXexcBad7 3 3 3" xfId="7255" xr:uid="{00000000-0005-0000-0000-0000AD130000}"/>
    <cellStyle name="SAPBEXexcBad7 3 3 4" xfId="8667" xr:uid="{00000000-0005-0000-0000-0000AE130000}"/>
    <cellStyle name="SAPBEXexcBad7 3 4" xfId="1694" xr:uid="{00000000-0005-0000-0000-0000AF130000}"/>
    <cellStyle name="SAPBEXexcBad7 3 4 2" xfId="5529" xr:uid="{00000000-0005-0000-0000-0000B0130000}"/>
    <cellStyle name="SAPBEXexcBad7 3 4 3" xfId="5944" xr:uid="{00000000-0005-0000-0000-0000B1130000}"/>
    <cellStyle name="SAPBEXexcBad7 3 4 4" xfId="5946" xr:uid="{00000000-0005-0000-0000-0000B2130000}"/>
    <cellStyle name="SAPBEXexcBad7 3 5" xfId="1848" xr:uid="{00000000-0005-0000-0000-0000B3130000}"/>
    <cellStyle name="SAPBEXexcBad7 3 5 2" xfId="5352" xr:uid="{00000000-0005-0000-0000-0000B4130000}"/>
    <cellStyle name="SAPBEXexcBad7 3 5 3" xfId="6443" xr:uid="{00000000-0005-0000-0000-0000B5130000}"/>
    <cellStyle name="SAPBEXexcBad7 3 5 4" xfId="7926" xr:uid="{00000000-0005-0000-0000-0000B6130000}"/>
    <cellStyle name="SAPBEXexcBad7 3 6" xfId="5019" xr:uid="{00000000-0005-0000-0000-0000B7130000}"/>
    <cellStyle name="SAPBEXexcBad7 3 7" xfId="5453" xr:uid="{00000000-0005-0000-0000-0000B8130000}"/>
    <cellStyle name="SAPBEXexcBad7 3 8" xfId="5537" xr:uid="{00000000-0005-0000-0000-0000B9130000}"/>
    <cellStyle name="SAPBEXexcBad8" xfId="318" xr:uid="{00000000-0005-0000-0000-0000BA130000}"/>
    <cellStyle name="SAPBEXexcBad8 2" xfId="970" xr:uid="{00000000-0005-0000-0000-0000BB130000}"/>
    <cellStyle name="SAPBEXexcBad8 2 2" xfId="1418" xr:uid="{00000000-0005-0000-0000-0000BC130000}"/>
    <cellStyle name="SAPBEXexcBad8 2 2 2" xfId="2578" xr:uid="{00000000-0005-0000-0000-0000BD130000}"/>
    <cellStyle name="SAPBEXexcBad8 2 2 2 2" xfId="4135" xr:uid="{00000000-0005-0000-0000-0000BE130000}"/>
    <cellStyle name="SAPBEXexcBad8 2 2 2 3" xfId="6895" xr:uid="{00000000-0005-0000-0000-0000BF130000}"/>
    <cellStyle name="SAPBEXexcBad8 2 2 2 4" xfId="8324" xr:uid="{00000000-0005-0000-0000-0000C0130000}"/>
    <cellStyle name="SAPBEXexcBad8 2 2 3" xfId="3126" xr:uid="{00000000-0005-0000-0000-0000C1130000}"/>
    <cellStyle name="SAPBEXexcBad8 2 2 3 2" xfId="5907" xr:uid="{00000000-0005-0000-0000-0000C2130000}"/>
    <cellStyle name="SAPBEXexcBad8 2 2 3 3" xfId="7347" xr:uid="{00000000-0005-0000-0000-0000C3130000}"/>
    <cellStyle name="SAPBEXexcBad8 2 2 3 4" xfId="8759" xr:uid="{00000000-0005-0000-0000-0000C4130000}"/>
    <cellStyle name="SAPBEXexcBad8 2 2 4" xfId="3307" xr:uid="{00000000-0005-0000-0000-0000C5130000}"/>
    <cellStyle name="SAPBEXexcBad8 2 2 4 2" xfId="3771" xr:uid="{00000000-0005-0000-0000-0000C6130000}"/>
    <cellStyle name="SAPBEXexcBad8 2 2 4 3" xfId="7528" xr:uid="{00000000-0005-0000-0000-0000C7130000}"/>
    <cellStyle name="SAPBEXexcBad8 2 2 4 4" xfId="8940" xr:uid="{00000000-0005-0000-0000-0000C8130000}"/>
    <cellStyle name="SAPBEXexcBad8 2 2 5" xfId="3469" xr:uid="{00000000-0005-0000-0000-0000C9130000}"/>
    <cellStyle name="SAPBEXexcBad8 2 2 5 2" xfId="4218" xr:uid="{00000000-0005-0000-0000-0000CA130000}"/>
    <cellStyle name="SAPBEXexcBad8 2 2 5 3" xfId="7690" xr:uid="{00000000-0005-0000-0000-0000CB130000}"/>
    <cellStyle name="SAPBEXexcBad8 2 2 5 4" xfId="9102" xr:uid="{00000000-0005-0000-0000-0000CC130000}"/>
    <cellStyle name="SAPBEXexcBad8 2 2 6" xfId="4099" xr:uid="{00000000-0005-0000-0000-0000CD130000}"/>
    <cellStyle name="SAPBEXexcBad8 2 2 7" xfId="5771" xr:uid="{00000000-0005-0000-0000-0000CE130000}"/>
    <cellStyle name="SAPBEXexcBad8 2 2 8" xfId="5132" xr:uid="{00000000-0005-0000-0000-0000CF130000}"/>
    <cellStyle name="SAPBEXexcBad8 2 3" xfId="2132" xr:uid="{00000000-0005-0000-0000-0000D0130000}"/>
    <cellStyle name="SAPBEXexcBad8 2 3 2" xfId="5494" xr:uid="{00000000-0005-0000-0000-0000D1130000}"/>
    <cellStyle name="SAPBEXexcBad8 2 3 3" xfId="6638" xr:uid="{00000000-0005-0000-0000-0000D2130000}"/>
    <cellStyle name="SAPBEXexcBad8 2 3 4" xfId="8103" xr:uid="{00000000-0005-0000-0000-0000D3130000}"/>
    <cellStyle name="SAPBEXexcBad8 2 4" xfId="2867" xr:uid="{00000000-0005-0000-0000-0000D4130000}"/>
    <cellStyle name="SAPBEXexcBad8 2 4 2" xfId="5332" xr:uid="{00000000-0005-0000-0000-0000D5130000}"/>
    <cellStyle name="SAPBEXexcBad8 2 4 3" xfId="7088" xr:uid="{00000000-0005-0000-0000-0000D6130000}"/>
    <cellStyle name="SAPBEXexcBad8 2 4 4" xfId="8500" xr:uid="{00000000-0005-0000-0000-0000D7130000}"/>
    <cellStyle name="SAPBEXexcBad8 2 5" xfId="1839" xr:uid="{00000000-0005-0000-0000-0000D8130000}"/>
    <cellStyle name="SAPBEXexcBad8 2 5 2" xfId="4658" xr:uid="{00000000-0005-0000-0000-0000D9130000}"/>
    <cellStyle name="SAPBEXexcBad8 2 5 3" xfId="6434" xr:uid="{00000000-0005-0000-0000-0000DA130000}"/>
    <cellStyle name="SAPBEXexcBad8 2 5 4" xfId="7917" xr:uid="{00000000-0005-0000-0000-0000DB130000}"/>
    <cellStyle name="SAPBEXexcBad8 2 6" xfId="3277" xr:uid="{00000000-0005-0000-0000-0000DC130000}"/>
    <cellStyle name="SAPBEXexcBad8 2 6 2" xfId="3792" xr:uid="{00000000-0005-0000-0000-0000DD130000}"/>
    <cellStyle name="SAPBEXexcBad8 2 6 3" xfId="7498" xr:uid="{00000000-0005-0000-0000-0000DE130000}"/>
    <cellStyle name="SAPBEXexcBad8 2 6 4" xfId="8910" xr:uid="{00000000-0005-0000-0000-0000DF130000}"/>
    <cellStyle name="SAPBEXexcBad8 2 7" xfId="5420" xr:uid="{00000000-0005-0000-0000-0000E0130000}"/>
    <cellStyle name="SAPBEXexcBad8 2 8" xfId="6156" xr:uid="{00000000-0005-0000-0000-0000E1130000}"/>
    <cellStyle name="SAPBEXexcBad8 2 9" xfId="7054" xr:uid="{00000000-0005-0000-0000-0000E2130000}"/>
    <cellStyle name="SAPBEXexcBad8 3" xfId="1235" xr:uid="{00000000-0005-0000-0000-0000E3130000}"/>
    <cellStyle name="SAPBEXexcBad8 3 2" xfId="2395" xr:uid="{00000000-0005-0000-0000-0000E4130000}"/>
    <cellStyle name="SAPBEXexcBad8 3 2 2" xfId="5865" xr:uid="{00000000-0005-0000-0000-0000E5130000}"/>
    <cellStyle name="SAPBEXexcBad8 3 2 3" xfId="6806" xr:uid="{00000000-0005-0000-0000-0000E6130000}"/>
    <cellStyle name="SAPBEXexcBad8 3 2 4" xfId="8253" xr:uid="{00000000-0005-0000-0000-0000E7130000}"/>
    <cellStyle name="SAPBEXexcBad8 3 3" xfId="3035" xr:uid="{00000000-0005-0000-0000-0000E8130000}"/>
    <cellStyle name="SAPBEXexcBad8 3 3 2" xfId="6001" xr:uid="{00000000-0005-0000-0000-0000E9130000}"/>
    <cellStyle name="SAPBEXexcBad8 3 3 3" xfId="7256" xr:uid="{00000000-0005-0000-0000-0000EA130000}"/>
    <cellStyle name="SAPBEXexcBad8 3 3 4" xfId="8668" xr:uid="{00000000-0005-0000-0000-0000EB130000}"/>
    <cellStyle name="SAPBEXexcBad8 3 4" xfId="1920" xr:uid="{00000000-0005-0000-0000-0000EC130000}"/>
    <cellStyle name="SAPBEXexcBad8 3 4 2" xfId="5389" xr:uid="{00000000-0005-0000-0000-0000ED130000}"/>
    <cellStyle name="SAPBEXexcBad8 3 4 3" xfId="6515" xr:uid="{00000000-0005-0000-0000-0000EE130000}"/>
    <cellStyle name="SAPBEXexcBad8 3 4 4" xfId="7998" xr:uid="{00000000-0005-0000-0000-0000EF130000}"/>
    <cellStyle name="SAPBEXexcBad8 3 5" xfId="1797" xr:uid="{00000000-0005-0000-0000-0000F0130000}"/>
    <cellStyle name="SAPBEXexcBad8 3 5 2" xfId="4294" xr:uid="{00000000-0005-0000-0000-0000F1130000}"/>
    <cellStyle name="SAPBEXexcBad8 3 5 3" xfId="6396" xr:uid="{00000000-0005-0000-0000-0000F2130000}"/>
    <cellStyle name="SAPBEXexcBad8 3 5 4" xfId="7880" xr:uid="{00000000-0005-0000-0000-0000F3130000}"/>
    <cellStyle name="SAPBEXexcBad8 3 6" xfId="5761" xr:uid="{00000000-0005-0000-0000-0000F4130000}"/>
    <cellStyle name="SAPBEXexcBad8 3 7" xfId="5910" xr:uid="{00000000-0005-0000-0000-0000F5130000}"/>
    <cellStyle name="SAPBEXexcBad8 3 8" xfId="5189" xr:uid="{00000000-0005-0000-0000-0000F6130000}"/>
    <cellStyle name="SAPBEXexcBad9" xfId="319" xr:uid="{00000000-0005-0000-0000-0000F7130000}"/>
    <cellStyle name="SAPBEXexcBad9 2" xfId="971" xr:uid="{00000000-0005-0000-0000-0000F8130000}"/>
    <cellStyle name="SAPBEXexcBad9 2 2" xfId="1419" xr:uid="{00000000-0005-0000-0000-0000F9130000}"/>
    <cellStyle name="SAPBEXexcBad9 2 2 2" xfId="2579" xr:uid="{00000000-0005-0000-0000-0000FA130000}"/>
    <cellStyle name="SAPBEXexcBad9 2 2 2 2" xfId="4963" xr:uid="{00000000-0005-0000-0000-0000FB130000}"/>
    <cellStyle name="SAPBEXexcBad9 2 2 2 3" xfId="6896" xr:uid="{00000000-0005-0000-0000-0000FC130000}"/>
    <cellStyle name="SAPBEXexcBad9 2 2 2 4" xfId="8325" xr:uid="{00000000-0005-0000-0000-0000FD130000}"/>
    <cellStyle name="SAPBEXexcBad9 2 2 3" xfId="3127" xr:uid="{00000000-0005-0000-0000-0000FE130000}"/>
    <cellStyle name="SAPBEXexcBad9 2 2 3 2" xfId="4973" xr:uid="{00000000-0005-0000-0000-0000FF130000}"/>
    <cellStyle name="SAPBEXexcBad9 2 2 3 3" xfId="7348" xr:uid="{00000000-0005-0000-0000-000000140000}"/>
    <cellStyle name="SAPBEXexcBad9 2 2 3 4" xfId="8760" xr:uid="{00000000-0005-0000-0000-000001140000}"/>
    <cellStyle name="SAPBEXexcBad9 2 2 4" xfId="3308" xr:uid="{00000000-0005-0000-0000-000002140000}"/>
    <cellStyle name="SAPBEXexcBad9 2 2 4 2" xfId="3770" xr:uid="{00000000-0005-0000-0000-000003140000}"/>
    <cellStyle name="SAPBEXexcBad9 2 2 4 3" xfId="7529" xr:uid="{00000000-0005-0000-0000-000004140000}"/>
    <cellStyle name="SAPBEXexcBad9 2 2 4 4" xfId="8941" xr:uid="{00000000-0005-0000-0000-000005140000}"/>
    <cellStyle name="SAPBEXexcBad9 2 2 5" xfId="3470" xr:uid="{00000000-0005-0000-0000-000006140000}"/>
    <cellStyle name="SAPBEXexcBad9 2 2 5 2" xfId="3657" xr:uid="{00000000-0005-0000-0000-000007140000}"/>
    <cellStyle name="SAPBEXexcBad9 2 2 5 3" xfId="7691" xr:uid="{00000000-0005-0000-0000-000008140000}"/>
    <cellStyle name="SAPBEXexcBad9 2 2 5 4" xfId="9103" xr:uid="{00000000-0005-0000-0000-000009140000}"/>
    <cellStyle name="SAPBEXexcBad9 2 2 6" xfId="4084" xr:uid="{00000000-0005-0000-0000-00000A140000}"/>
    <cellStyle name="SAPBEXexcBad9 2 2 7" xfId="6088" xr:uid="{00000000-0005-0000-0000-00000B140000}"/>
    <cellStyle name="SAPBEXexcBad9 2 2 8" xfId="6227" xr:uid="{00000000-0005-0000-0000-00000C140000}"/>
    <cellStyle name="SAPBEXexcBad9 2 3" xfId="2133" xr:uid="{00000000-0005-0000-0000-00000D140000}"/>
    <cellStyle name="SAPBEXexcBad9 2 3 2" xfId="4647" xr:uid="{00000000-0005-0000-0000-00000E140000}"/>
    <cellStyle name="SAPBEXexcBad9 2 3 3" xfId="6639" xr:uid="{00000000-0005-0000-0000-00000F140000}"/>
    <cellStyle name="SAPBEXexcBad9 2 3 4" xfId="8104" xr:uid="{00000000-0005-0000-0000-000010140000}"/>
    <cellStyle name="SAPBEXexcBad9 2 4" xfId="2868" xr:uid="{00000000-0005-0000-0000-000011140000}"/>
    <cellStyle name="SAPBEXexcBad9 2 4 2" xfId="6287" xr:uid="{00000000-0005-0000-0000-000012140000}"/>
    <cellStyle name="SAPBEXexcBad9 2 4 3" xfId="7089" xr:uid="{00000000-0005-0000-0000-000013140000}"/>
    <cellStyle name="SAPBEXexcBad9 2 4 4" xfId="8501" xr:uid="{00000000-0005-0000-0000-000014140000}"/>
    <cellStyle name="SAPBEXexcBad9 2 5" xfId="1828" xr:uid="{00000000-0005-0000-0000-000015140000}"/>
    <cellStyle name="SAPBEXexcBad9 2 5 2" xfId="4305" xr:uid="{00000000-0005-0000-0000-000016140000}"/>
    <cellStyle name="SAPBEXexcBad9 2 5 3" xfId="6423" xr:uid="{00000000-0005-0000-0000-000017140000}"/>
    <cellStyle name="SAPBEXexcBad9 2 5 4" xfId="7906" xr:uid="{00000000-0005-0000-0000-000018140000}"/>
    <cellStyle name="SAPBEXexcBad9 2 6" xfId="2027" xr:uid="{00000000-0005-0000-0000-000019140000}"/>
    <cellStyle name="SAPBEXexcBad9 2 6 2" xfId="4727" xr:uid="{00000000-0005-0000-0000-00001A140000}"/>
    <cellStyle name="SAPBEXexcBad9 2 6 3" xfId="6615" xr:uid="{00000000-0005-0000-0000-00001B140000}"/>
    <cellStyle name="SAPBEXexcBad9 2 6 4" xfId="8096" xr:uid="{00000000-0005-0000-0000-00001C140000}"/>
    <cellStyle name="SAPBEXexcBad9 2 7" xfId="4575" xr:uid="{00000000-0005-0000-0000-00001D140000}"/>
    <cellStyle name="SAPBEXexcBad9 2 8" xfId="5343" xr:uid="{00000000-0005-0000-0000-00001E140000}"/>
    <cellStyle name="SAPBEXexcBad9 2 9" xfId="5421" xr:uid="{00000000-0005-0000-0000-00001F140000}"/>
    <cellStyle name="SAPBEXexcBad9 3" xfId="1236" xr:uid="{00000000-0005-0000-0000-000020140000}"/>
    <cellStyle name="SAPBEXexcBad9 3 2" xfId="2396" xr:uid="{00000000-0005-0000-0000-000021140000}"/>
    <cellStyle name="SAPBEXexcBad9 3 2 2" xfId="5331" xr:uid="{00000000-0005-0000-0000-000022140000}"/>
    <cellStyle name="SAPBEXexcBad9 3 2 3" xfId="6807" xr:uid="{00000000-0005-0000-0000-000023140000}"/>
    <cellStyle name="SAPBEXexcBad9 3 2 4" xfId="8254" xr:uid="{00000000-0005-0000-0000-000024140000}"/>
    <cellStyle name="SAPBEXexcBad9 3 3" xfId="3036" xr:uid="{00000000-0005-0000-0000-000025140000}"/>
    <cellStyle name="SAPBEXexcBad9 3 3 2" xfId="5624" xr:uid="{00000000-0005-0000-0000-000026140000}"/>
    <cellStyle name="SAPBEXexcBad9 3 3 3" xfId="7257" xr:uid="{00000000-0005-0000-0000-000027140000}"/>
    <cellStyle name="SAPBEXexcBad9 3 3 4" xfId="8669" xr:uid="{00000000-0005-0000-0000-000028140000}"/>
    <cellStyle name="SAPBEXexcBad9 3 4" xfId="1802" xr:uid="{00000000-0005-0000-0000-000029140000}"/>
    <cellStyle name="SAPBEXexcBad9 3 4 2" xfId="5667" xr:uid="{00000000-0005-0000-0000-00002A140000}"/>
    <cellStyle name="SAPBEXexcBad9 3 4 3" xfId="6401" xr:uid="{00000000-0005-0000-0000-00002B140000}"/>
    <cellStyle name="SAPBEXexcBad9 3 4 4" xfId="7885" xr:uid="{00000000-0005-0000-0000-00002C140000}"/>
    <cellStyle name="SAPBEXexcBad9 3 5" xfId="1727" xr:uid="{00000000-0005-0000-0000-00002D140000}"/>
    <cellStyle name="SAPBEXexcBad9 3 5 2" xfId="4677" xr:uid="{00000000-0005-0000-0000-00002E140000}"/>
    <cellStyle name="SAPBEXexcBad9 3 5 3" xfId="5956" xr:uid="{00000000-0005-0000-0000-00002F140000}"/>
    <cellStyle name="SAPBEXexcBad9 3 5 4" xfId="4380" xr:uid="{00000000-0005-0000-0000-000030140000}"/>
    <cellStyle name="SAPBEXexcBad9 3 6" xfId="5209" xr:uid="{00000000-0005-0000-0000-000031140000}"/>
    <cellStyle name="SAPBEXexcBad9 3 7" xfId="5569" xr:uid="{00000000-0005-0000-0000-000032140000}"/>
    <cellStyle name="SAPBEXexcBad9 3 8" xfId="5688" xr:uid="{00000000-0005-0000-0000-000033140000}"/>
    <cellStyle name="SAPBEXexcCritical4" xfId="320" xr:uid="{00000000-0005-0000-0000-000034140000}"/>
    <cellStyle name="SAPBEXexcCritical4 2" xfId="972" xr:uid="{00000000-0005-0000-0000-000035140000}"/>
    <cellStyle name="SAPBEXexcCritical4 2 2" xfId="1420" xr:uid="{00000000-0005-0000-0000-000036140000}"/>
    <cellStyle name="SAPBEXexcCritical4 2 2 2" xfId="2580" xr:uid="{00000000-0005-0000-0000-000037140000}"/>
    <cellStyle name="SAPBEXexcCritical4 2 2 2 2" xfId="5119" xr:uid="{00000000-0005-0000-0000-000038140000}"/>
    <cellStyle name="SAPBEXexcCritical4 2 2 2 3" xfId="6897" xr:uid="{00000000-0005-0000-0000-000039140000}"/>
    <cellStyle name="SAPBEXexcCritical4 2 2 2 4" xfId="8326" xr:uid="{00000000-0005-0000-0000-00003A140000}"/>
    <cellStyle name="SAPBEXexcCritical4 2 2 3" xfId="3128" xr:uid="{00000000-0005-0000-0000-00003B140000}"/>
    <cellStyle name="SAPBEXexcCritical4 2 2 3 2" xfId="5828" xr:uid="{00000000-0005-0000-0000-00003C140000}"/>
    <cellStyle name="SAPBEXexcCritical4 2 2 3 3" xfId="7349" xr:uid="{00000000-0005-0000-0000-00003D140000}"/>
    <cellStyle name="SAPBEXexcCritical4 2 2 3 4" xfId="8761" xr:uid="{00000000-0005-0000-0000-00003E140000}"/>
    <cellStyle name="SAPBEXexcCritical4 2 2 4" xfId="3309" xr:uid="{00000000-0005-0000-0000-00003F140000}"/>
    <cellStyle name="SAPBEXexcCritical4 2 2 4 2" xfId="3769" xr:uid="{00000000-0005-0000-0000-000040140000}"/>
    <cellStyle name="SAPBEXexcCritical4 2 2 4 3" xfId="7530" xr:uid="{00000000-0005-0000-0000-000041140000}"/>
    <cellStyle name="SAPBEXexcCritical4 2 2 4 4" xfId="8942" xr:uid="{00000000-0005-0000-0000-000042140000}"/>
    <cellStyle name="SAPBEXexcCritical4 2 2 5" xfId="3471" xr:uid="{00000000-0005-0000-0000-000043140000}"/>
    <cellStyle name="SAPBEXexcCritical4 2 2 5 2" xfId="3656" xr:uid="{00000000-0005-0000-0000-000044140000}"/>
    <cellStyle name="SAPBEXexcCritical4 2 2 5 3" xfId="7692" xr:uid="{00000000-0005-0000-0000-000045140000}"/>
    <cellStyle name="SAPBEXexcCritical4 2 2 5 4" xfId="9104" xr:uid="{00000000-0005-0000-0000-000046140000}"/>
    <cellStyle name="SAPBEXexcCritical4 2 2 6" xfId="3942" xr:uid="{00000000-0005-0000-0000-000047140000}"/>
    <cellStyle name="SAPBEXexcCritical4 2 2 7" xfId="5107" xr:uid="{00000000-0005-0000-0000-000048140000}"/>
    <cellStyle name="SAPBEXexcCritical4 2 2 8" xfId="4306" xr:uid="{00000000-0005-0000-0000-000049140000}"/>
    <cellStyle name="SAPBEXexcCritical4 2 3" xfId="2134" xr:uid="{00000000-0005-0000-0000-00004A140000}"/>
    <cellStyle name="SAPBEXexcCritical4 2 3 2" xfId="5364" xr:uid="{00000000-0005-0000-0000-00004B140000}"/>
    <cellStyle name="SAPBEXexcCritical4 2 3 3" xfId="6640" xr:uid="{00000000-0005-0000-0000-00004C140000}"/>
    <cellStyle name="SAPBEXexcCritical4 2 3 4" xfId="8105" xr:uid="{00000000-0005-0000-0000-00004D140000}"/>
    <cellStyle name="SAPBEXexcCritical4 2 4" xfId="2869" xr:uid="{00000000-0005-0000-0000-00004E140000}"/>
    <cellStyle name="SAPBEXexcCritical4 2 4 2" xfId="6176" xr:uid="{00000000-0005-0000-0000-00004F140000}"/>
    <cellStyle name="SAPBEXexcCritical4 2 4 3" xfId="7090" xr:uid="{00000000-0005-0000-0000-000050140000}"/>
    <cellStyle name="SAPBEXexcCritical4 2 4 4" xfId="8502" xr:uid="{00000000-0005-0000-0000-000051140000}"/>
    <cellStyle name="SAPBEXexcCritical4 2 5" xfId="1785" xr:uid="{00000000-0005-0000-0000-000052140000}"/>
    <cellStyle name="SAPBEXexcCritical4 2 5 2" xfId="5345" xr:uid="{00000000-0005-0000-0000-000053140000}"/>
    <cellStyle name="SAPBEXexcCritical4 2 5 3" xfId="6384" xr:uid="{00000000-0005-0000-0000-000054140000}"/>
    <cellStyle name="SAPBEXexcCritical4 2 5 4" xfId="7868" xr:uid="{00000000-0005-0000-0000-000055140000}"/>
    <cellStyle name="SAPBEXexcCritical4 2 6" xfId="3106" xr:uid="{00000000-0005-0000-0000-000056140000}"/>
    <cellStyle name="SAPBEXexcCritical4 2 6 2" xfId="5928" xr:uid="{00000000-0005-0000-0000-000057140000}"/>
    <cellStyle name="SAPBEXexcCritical4 2 6 3" xfId="7327" xr:uid="{00000000-0005-0000-0000-000058140000}"/>
    <cellStyle name="SAPBEXexcCritical4 2 6 4" xfId="8739" xr:uid="{00000000-0005-0000-0000-000059140000}"/>
    <cellStyle name="SAPBEXexcCritical4 2 7" xfId="5871" xr:uid="{00000000-0005-0000-0000-00005A140000}"/>
    <cellStyle name="SAPBEXexcCritical4 2 8" xfId="3951" xr:uid="{00000000-0005-0000-0000-00005B140000}"/>
    <cellStyle name="SAPBEXexcCritical4 2 9" xfId="6232" xr:uid="{00000000-0005-0000-0000-00005C140000}"/>
    <cellStyle name="SAPBEXexcCritical4 3" xfId="1237" xr:uid="{00000000-0005-0000-0000-00005D140000}"/>
    <cellStyle name="SAPBEXexcCritical4 3 2" xfId="2397" xr:uid="{00000000-0005-0000-0000-00005E140000}"/>
    <cellStyle name="SAPBEXexcCritical4 3 2 2" xfId="6286" xr:uid="{00000000-0005-0000-0000-00005F140000}"/>
    <cellStyle name="SAPBEXexcCritical4 3 2 3" xfId="6808" xr:uid="{00000000-0005-0000-0000-000060140000}"/>
    <cellStyle name="SAPBEXexcCritical4 3 2 4" xfId="8255" xr:uid="{00000000-0005-0000-0000-000061140000}"/>
    <cellStyle name="SAPBEXexcCritical4 3 3" xfId="3037" xr:uid="{00000000-0005-0000-0000-000062140000}"/>
    <cellStyle name="SAPBEXexcCritical4 3 3 2" xfId="4776" xr:uid="{00000000-0005-0000-0000-000063140000}"/>
    <cellStyle name="SAPBEXexcCritical4 3 3 3" xfId="7258" xr:uid="{00000000-0005-0000-0000-000064140000}"/>
    <cellStyle name="SAPBEXexcCritical4 3 3 4" xfId="8670" xr:uid="{00000000-0005-0000-0000-000065140000}"/>
    <cellStyle name="SAPBEXexcCritical4 3 4" xfId="1817" xr:uid="{00000000-0005-0000-0000-000066140000}"/>
    <cellStyle name="SAPBEXexcCritical4 3 4 2" xfId="5691" xr:uid="{00000000-0005-0000-0000-000067140000}"/>
    <cellStyle name="SAPBEXexcCritical4 3 4 3" xfId="6415" xr:uid="{00000000-0005-0000-0000-000068140000}"/>
    <cellStyle name="SAPBEXexcCritical4 3 4 4" xfId="7898" xr:uid="{00000000-0005-0000-0000-000069140000}"/>
    <cellStyle name="SAPBEXexcCritical4 3 5" xfId="1757" xr:uid="{00000000-0005-0000-0000-00006A140000}"/>
    <cellStyle name="SAPBEXexcCritical4 3 5 2" xfId="5533" xr:uid="{00000000-0005-0000-0000-00006B140000}"/>
    <cellStyle name="SAPBEXexcCritical4 3 5 3" xfId="6356" xr:uid="{00000000-0005-0000-0000-00006C140000}"/>
    <cellStyle name="SAPBEXexcCritical4 3 5 4" xfId="7840" xr:uid="{00000000-0005-0000-0000-00006D140000}"/>
    <cellStyle name="SAPBEXexcCritical4 3 6" xfId="6184" xr:uid="{00000000-0005-0000-0000-00006E140000}"/>
    <cellStyle name="SAPBEXexcCritical4 3 7" xfId="4959" xr:uid="{00000000-0005-0000-0000-00006F140000}"/>
    <cellStyle name="SAPBEXexcCritical4 3 8" xfId="5868" xr:uid="{00000000-0005-0000-0000-000070140000}"/>
    <cellStyle name="SAPBEXexcCritical5" xfId="321" xr:uid="{00000000-0005-0000-0000-000071140000}"/>
    <cellStyle name="SAPBEXexcCritical5 2" xfId="973" xr:uid="{00000000-0005-0000-0000-000072140000}"/>
    <cellStyle name="SAPBEXexcCritical5 2 2" xfId="1421" xr:uid="{00000000-0005-0000-0000-000073140000}"/>
    <cellStyle name="SAPBEXexcCritical5 2 2 2" xfId="2581" xr:uid="{00000000-0005-0000-0000-000074140000}"/>
    <cellStyle name="SAPBEXexcCritical5 2 2 2 2" xfId="5841" xr:uid="{00000000-0005-0000-0000-000075140000}"/>
    <cellStyle name="SAPBEXexcCritical5 2 2 2 3" xfId="6898" xr:uid="{00000000-0005-0000-0000-000076140000}"/>
    <cellStyle name="SAPBEXexcCritical5 2 2 2 4" xfId="8327" xr:uid="{00000000-0005-0000-0000-000077140000}"/>
    <cellStyle name="SAPBEXexcCritical5 2 2 3" xfId="3129" xr:uid="{00000000-0005-0000-0000-000078140000}"/>
    <cellStyle name="SAPBEXexcCritical5 2 2 3 2" xfId="5296" xr:uid="{00000000-0005-0000-0000-000079140000}"/>
    <cellStyle name="SAPBEXexcCritical5 2 2 3 3" xfId="7350" xr:uid="{00000000-0005-0000-0000-00007A140000}"/>
    <cellStyle name="SAPBEXexcCritical5 2 2 3 4" xfId="8762" xr:uid="{00000000-0005-0000-0000-00007B140000}"/>
    <cellStyle name="SAPBEXexcCritical5 2 2 4" xfId="3310" xr:uid="{00000000-0005-0000-0000-00007C140000}"/>
    <cellStyle name="SAPBEXexcCritical5 2 2 4 2" xfId="4263" xr:uid="{00000000-0005-0000-0000-00007D140000}"/>
    <cellStyle name="SAPBEXexcCritical5 2 2 4 3" xfId="7531" xr:uid="{00000000-0005-0000-0000-00007E140000}"/>
    <cellStyle name="SAPBEXexcCritical5 2 2 4 4" xfId="8943" xr:uid="{00000000-0005-0000-0000-00007F140000}"/>
    <cellStyle name="SAPBEXexcCritical5 2 2 5" xfId="3472" xr:uid="{00000000-0005-0000-0000-000080140000}"/>
    <cellStyle name="SAPBEXexcCritical5 2 2 5 2" xfId="3655" xr:uid="{00000000-0005-0000-0000-000081140000}"/>
    <cellStyle name="SAPBEXexcCritical5 2 2 5 3" xfId="7693" xr:uid="{00000000-0005-0000-0000-000082140000}"/>
    <cellStyle name="SAPBEXexcCritical5 2 2 5 4" xfId="9105" xr:uid="{00000000-0005-0000-0000-000083140000}"/>
    <cellStyle name="SAPBEXexcCritical5 2 2 6" xfId="3880" xr:uid="{00000000-0005-0000-0000-000084140000}"/>
    <cellStyle name="SAPBEXexcCritical5 2 2 7" xfId="6204" xr:uid="{00000000-0005-0000-0000-000085140000}"/>
    <cellStyle name="SAPBEXexcCritical5 2 2 8" xfId="5729" xr:uid="{00000000-0005-0000-0000-000086140000}"/>
    <cellStyle name="SAPBEXexcCritical5 2 3" xfId="2135" xr:uid="{00000000-0005-0000-0000-000087140000}"/>
    <cellStyle name="SAPBEXexcCritical5 2 3 2" xfId="5697" xr:uid="{00000000-0005-0000-0000-000088140000}"/>
    <cellStyle name="SAPBEXexcCritical5 2 3 3" xfId="6641" xr:uid="{00000000-0005-0000-0000-000089140000}"/>
    <cellStyle name="SAPBEXexcCritical5 2 3 4" xfId="8106" xr:uid="{00000000-0005-0000-0000-00008A140000}"/>
    <cellStyle name="SAPBEXexcCritical5 2 4" xfId="2870" xr:uid="{00000000-0005-0000-0000-00008B140000}"/>
    <cellStyle name="SAPBEXexcCritical5 2 4 2" xfId="6043" xr:uid="{00000000-0005-0000-0000-00008C140000}"/>
    <cellStyle name="SAPBEXexcCritical5 2 4 3" xfId="7091" xr:uid="{00000000-0005-0000-0000-00008D140000}"/>
    <cellStyle name="SAPBEXexcCritical5 2 4 4" xfId="8503" xr:uid="{00000000-0005-0000-0000-00008E140000}"/>
    <cellStyle name="SAPBEXexcCritical5 2 5" xfId="1866" xr:uid="{00000000-0005-0000-0000-00008F140000}"/>
    <cellStyle name="SAPBEXexcCritical5 2 5 2" xfId="4822" xr:uid="{00000000-0005-0000-0000-000090140000}"/>
    <cellStyle name="SAPBEXexcCritical5 2 5 3" xfId="6461" xr:uid="{00000000-0005-0000-0000-000091140000}"/>
    <cellStyle name="SAPBEXexcCritical5 2 5 4" xfId="7944" xr:uid="{00000000-0005-0000-0000-000092140000}"/>
    <cellStyle name="SAPBEXexcCritical5 2 6" xfId="1741" xr:uid="{00000000-0005-0000-0000-000093140000}"/>
    <cellStyle name="SAPBEXexcCritical5 2 6 2" xfId="5180" xr:uid="{00000000-0005-0000-0000-000094140000}"/>
    <cellStyle name="SAPBEXexcCritical5 2 6 3" xfId="6045" xr:uid="{00000000-0005-0000-0000-000095140000}"/>
    <cellStyle name="SAPBEXexcCritical5 2 6 4" xfId="5773" xr:uid="{00000000-0005-0000-0000-000096140000}"/>
    <cellStyle name="SAPBEXexcCritical5 2 7" xfId="4967" xr:uid="{00000000-0005-0000-0000-000097140000}"/>
    <cellStyle name="SAPBEXexcCritical5 2 8" xfId="3881" xr:uid="{00000000-0005-0000-0000-000098140000}"/>
    <cellStyle name="SAPBEXexcCritical5 2 9" xfId="4066" xr:uid="{00000000-0005-0000-0000-000099140000}"/>
    <cellStyle name="SAPBEXexcCritical5 3" xfId="1238" xr:uid="{00000000-0005-0000-0000-00009A140000}"/>
    <cellStyle name="SAPBEXexcCritical5 3 2" xfId="2398" xr:uid="{00000000-0005-0000-0000-00009B140000}"/>
    <cellStyle name="SAPBEXexcCritical5 3 2 2" xfId="6175" xr:uid="{00000000-0005-0000-0000-00009C140000}"/>
    <cellStyle name="SAPBEXexcCritical5 3 2 3" xfId="6809" xr:uid="{00000000-0005-0000-0000-00009D140000}"/>
    <cellStyle name="SAPBEXexcCritical5 3 2 4" xfId="8256" xr:uid="{00000000-0005-0000-0000-00009E140000}"/>
    <cellStyle name="SAPBEXexcCritical5 3 3" xfId="3038" xr:uid="{00000000-0005-0000-0000-00009F140000}"/>
    <cellStyle name="SAPBEXexcCritical5 3 3 2" xfId="4443" xr:uid="{00000000-0005-0000-0000-0000A0140000}"/>
    <cellStyle name="SAPBEXexcCritical5 3 3 3" xfId="7259" xr:uid="{00000000-0005-0000-0000-0000A1140000}"/>
    <cellStyle name="SAPBEXexcCritical5 3 3 4" xfId="8671" xr:uid="{00000000-0005-0000-0000-0000A2140000}"/>
    <cellStyle name="SAPBEXexcCritical5 3 4" xfId="1803" xr:uid="{00000000-0005-0000-0000-0000A3140000}"/>
    <cellStyle name="SAPBEXexcCritical5 3 4 2" xfId="4816" xr:uid="{00000000-0005-0000-0000-0000A4140000}"/>
    <cellStyle name="SAPBEXexcCritical5 3 4 3" xfId="6402" xr:uid="{00000000-0005-0000-0000-0000A5140000}"/>
    <cellStyle name="SAPBEXexcCritical5 3 4 4" xfId="7886" xr:uid="{00000000-0005-0000-0000-0000A6140000}"/>
    <cellStyle name="SAPBEXexcCritical5 3 5" xfId="2000" xr:uid="{00000000-0005-0000-0000-0000A7140000}"/>
    <cellStyle name="SAPBEXexcCritical5 3 5 2" xfId="5715" xr:uid="{00000000-0005-0000-0000-0000A8140000}"/>
    <cellStyle name="SAPBEXexcCritical5 3 5 3" xfId="6588" xr:uid="{00000000-0005-0000-0000-0000A9140000}"/>
    <cellStyle name="SAPBEXexcCritical5 3 5 4" xfId="8069" xr:uid="{00000000-0005-0000-0000-0000AA140000}"/>
    <cellStyle name="SAPBEXexcCritical5 3 6" xfId="6063" xr:uid="{00000000-0005-0000-0000-0000AB140000}"/>
    <cellStyle name="SAPBEXexcCritical5 3 7" xfId="4962" xr:uid="{00000000-0005-0000-0000-0000AC140000}"/>
    <cellStyle name="SAPBEXexcCritical5 3 8" xfId="4397" xr:uid="{00000000-0005-0000-0000-0000AD140000}"/>
    <cellStyle name="SAPBEXexcCritical6" xfId="322" xr:uid="{00000000-0005-0000-0000-0000AE140000}"/>
    <cellStyle name="SAPBEXexcCritical6 2" xfId="974" xr:uid="{00000000-0005-0000-0000-0000AF140000}"/>
    <cellStyle name="SAPBEXexcCritical6 2 2" xfId="1422" xr:uid="{00000000-0005-0000-0000-0000B0140000}"/>
    <cellStyle name="SAPBEXexcCritical6 2 2 2" xfId="2582" xr:uid="{00000000-0005-0000-0000-0000B1140000}"/>
    <cellStyle name="SAPBEXexcCritical6 2 2 2 2" xfId="5309" xr:uid="{00000000-0005-0000-0000-0000B2140000}"/>
    <cellStyle name="SAPBEXexcCritical6 2 2 2 3" xfId="6899" xr:uid="{00000000-0005-0000-0000-0000B3140000}"/>
    <cellStyle name="SAPBEXexcCritical6 2 2 2 4" xfId="8328" xr:uid="{00000000-0005-0000-0000-0000B4140000}"/>
    <cellStyle name="SAPBEXexcCritical6 2 2 3" xfId="3130" xr:uid="{00000000-0005-0000-0000-0000B5140000}"/>
    <cellStyle name="SAPBEXexcCritical6 2 2 3 2" xfId="6249" xr:uid="{00000000-0005-0000-0000-0000B6140000}"/>
    <cellStyle name="SAPBEXexcCritical6 2 2 3 3" xfId="7351" xr:uid="{00000000-0005-0000-0000-0000B7140000}"/>
    <cellStyle name="SAPBEXexcCritical6 2 2 3 4" xfId="8763" xr:uid="{00000000-0005-0000-0000-0000B8140000}"/>
    <cellStyle name="SAPBEXexcCritical6 2 2 4" xfId="3311" xr:uid="{00000000-0005-0000-0000-0000B9140000}"/>
    <cellStyle name="SAPBEXexcCritical6 2 2 4 2" xfId="3768" xr:uid="{00000000-0005-0000-0000-0000BA140000}"/>
    <cellStyle name="SAPBEXexcCritical6 2 2 4 3" xfId="7532" xr:uid="{00000000-0005-0000-0000-0000BB140000}"/>
    <cellStyle name="SAPBEXexcCritical6 2 2 4 4" xfId="8944" xr:uid="{00000000-0005-0000-0000-0000BC140000}"/>
    <cellStyle name="SAPBEXexcCritical6 2 2 5" xfId="3473" xr:uid="{00000000-0005-0000-0000-0000BD140000}"/>
    <cellStyle name="SAPBEXexcCritical6 2 2 5 2" xfId="4217" xr:uid="{00000000-0005-0000-0000-0000BE140000}"/>
    <cellStyle name="SAPBEXexcCritical6 2 2 5 3" xfId="7694" xr:uid="{00000000-0005-0000-0000-0000BF140000}"/>
    <cellStyle name="SAPBEXexcCritical6 2 2 5 4" xfId="9106" xr:uid="{00000000-0005-0000-0000-0000C0140000}"/>
    <cellStyle name="SAPBEXexcCritical6 2 2 6" xfId="3932" xr:uid="{00000000-0005-0000-0000-0000C1140000}"/>
    <cellStyle name="SAPBEXexcCritical6 2 2 7" xfId="5921" xr:uid="{00000000-0005-0000-0000-0000C2140000}"/>
    <cellStyle name="SAPBEXexcCritical6 2 2 8" xfId="5071" xr:uid="{00000000-0005-0000-0000-0000C3140000}"/>
    <cellStyle name="SAPBEXexcCritical6 2 3" xfId="2136" xr:uid="{00000000-0005-0000-0000-0000C4140000}"/>
    <cellStyle name="SAPBEXexcCritical6 2 3 2" xfId="4844" xr:uid="{00000000-0005-0000-0000-0000C5140000}"/>
    <cellStyle name="SAPBEXexcCritical6 2 3 3" xfId="6642" xr:uid="{00000000-0005-0000-0000-0000C6140000}"/>
    <cellStyle name="SAPBEXexcCritical6 2 3 4" xfId="8107" xr:uid="{00000000-0005-0000-0000-0000C7140000}"/>
    <cellStyle name="SAPBEXexcCritical6 2 4" xfId="2871" xr:uid="{00000000-0005-0000-0000-0000C8140000}"/>
    <cellStyle name="SAPBEXexcCritical6 2 4 2" xfId="5665" xr:uid="{00000000-0005-0000-0000-0000C9140000}"/>
    <cellStyle name="SAPBEXexcCritical6 2 4 3" xfId="7092" xr:uid="{00000000-0005-0000-0000-0000CA140000}"/>
    <cellStyle name="SAPBEXexcCritical6 2 4 4" xfId="8504" xr:uid="{00000000-0005-0000-0000-0000CB140000}"/>
    <cellStyle name="SAPBEXexcCritical6 2 5" xfId="1792" xr:uid="{00000000-0005-0000-0000-0000CC140000}"/>
    <cellStyle name="SAPBEXexcCritical6 2 5 2" xfId="5390" xr:uid="{00000000-0005-0000-0000-0000CD140000}"/>
    <cellStyle name="SAPBEXexcCritical6 2 5 3" xfId="6391" xr:uid="{00000000-0005-0000-0000-0000CE140000}"/>
    <cellStyle name="SAPBEXexcCritical6 2 5 4" xfId="7875" xr:uid="{00000000-0005-0000-0000-0000CF140000}"/>
    <cellStyle name="SAPBEXexcCritical6 2 6" xfId="2852" xr:uid="{00000000-0005-0000-0000-0000D0140000}"/>
    <cellStyle name="SAPBEXexcCritical6 2 6 2" xfId="4752" xr:uid="{00000000-0005-0000-0000-0000D1140000}"/>
    <cellStyle name="SAPBEXexcCritical6 2 6 3" xfId="7073" xr:uid="{00000000-0005-0000-0000-0000D2140000}"/>
    <cellStyle name="SAPBEXexcCritical6 2 6 4" xfId="8485" xr:uid="{00000000-0005-0000-0000-0000D3140000}"/>
    <cellStyle name="SAPBEXexcCritical6 2 7" xfId="5768" xr:uid="{00000000-0005-0000-0000-0000D4140000}"/>
    <cellStyle name="SAPBEXexcCritical6 2 8" xfId="6245" xr:uid="{00000000-0005-0000-0000-0000D5140000}"/>
    <cellStyle name="SAPBEXexcCritical6 2 9" xfId="5587" xr:uid="{00000000-0005-0000-0000-0000D6140000}"/>
    <cellStyle name="SAPBEXexcCritical6 3" xfId="1239" xr:uid="{00000000-0005-0000-0000-0000D7140000}"/>
    <cellStyle name="SAPBEXexcCritical6 3 2" xfId="2399" xr:uid="{00000000-0005-0000-0000-0000D8140000}"/>
    <cellStyle name="SAPBEXexcCritical6 3 2 2" xfId="6042" xr:uid="{00000000-0005-0000-0000-0000D9140000}"/>
    <cellStyle name="SAPBEXexcCritical6 3 2 3" xfId="6810" xr:uid="{00000000-0005-0000-0000-0000DA140000}"/>
    <cellStyle name="SAPBEXexcCritical6 3 2 4" xfId="8257" xr:uid="{00000000-0005-0000-0000-0000DB140000}"/>
    <cellStyle name="SAPBEXexcCritical6 3 3" xfId="3039" xr:uid="{00000000-0005-0000-0000-0000DC140000}"/>
    <cellStyle name="SAPBEXexcCritical6 3 3 2" xfId="5008" xr:uid="{00000000-0005-0000-0000-0000DD140000}"/>
    <cellStyle name="SAPBEXexcCritical6 3 3 3" xfId="7260" xr:uid="{00000000-0005-0000-0000-0000DE140000}"/>
    <cellStyle name="SAPBEXexcCritical6 3 3 4" xfId="8672" xr:uid="{00000000-0005-0000-0000-0000DF140000}"/>
    <cellStyle name="SAPBEXexcCritical6 3 4" xfId="1695" xr:uid="{00000000-0005-0000-0000-0000E0140000}"/>
    <cellStyle name="SAPBEXexcCritical6 3 4 2" xfId="4682" xr:uid="{00000000-0005-0000-0000-0000E1140000}"/>
    <cellStyle name="SAPBEXexcCritical6 3 4 3" xfId="4080" xr:uid="{00000000-0005-0000-0000-0000E2140000}"/>
    <cellStyle name="SAPBEXexcCritical6 3 4 4" xfId="5851" xr:uid="{00000000-0005-0000-0000-0000E3140000}"/>
    <cellStyle name="SAPBEXexcCritical6 3 5" xfId="1965" xr:uid="{00000000-0005-0000-0000-0000E4140000}"/>
    <cellStyle name="SAPBEXexcCritical6 3 5 2" xfId="5170" xr:uid="{00000000-0005-0000-0000-0000E5140000}"/>
    <cellStyle name="SAPBEXexcCritical6 3 5 3" xfId="6553" xr:uid="{00000000-0005-0000-0000-0000E6140000}"/>
    <cellStyle name="SAPBEXexcCritical6 3 5 4" xfId="8034" xr:uid="{00000000-0005-0000-0000-0000E7140000}"/>
    <cellStyle name="SAPBEXexcCritical6 3 6" xfId="5931" xr:uid="{00000000-0005-0000-0000-0000E8140000}"/>
    <cellStyle name="SAPBEXexcCritical6 3 7" xfId="5959" xr:uid="{00000000-0005-0000-0000-0000E9140000}"/>
    <cellStyle name="SAPBEXexcCritical6 3 8" xfId="6147" xr:uid="{00000000-0005-0000-0000-0000EA140000}"/>
    <cellStyle name="SAPBEXexcGood1" xfId="323" xr:uid="{00000000-0005-0000-0000-0000EB140000}"/>
    <cellStyle name="SAPBEXexcGood1 2" xfId="975" xr:uid="{00000000-0005-0000-0000-0000EC140000}"/>
    <cellStyle name="SAPBEXexcGood1 2 2" xfId="1423" xr:uid="{00000000-0005-0000-0000-0000ED140000}"/>
    <cellStyle name="SAPBEXexcGood1 2 2 2" xfId="2583" xr:uid="{00000000-0005-0000-0000-0000EE140000}"/>
    <cellStyle name="SAPBEXexcGood1 2 2 2 2" xfId="6262" xr:uid="{00000000-0005-0000-0000-0000EF140000}"/>
    <cellStyle name="SAPBEXexcGood1 2 2 2 3" xfId="6900" xr:uid="{00000000-0005-0000-0000-0000F0140000}"/>
    <cellStyle name="SAPBEXexcGood1 2 2 2 4" xfId="8329" xr:uid="{00000000-0005-0000-0000-0000F1140000}"/>
    <cellStyle name="SAPBEXexcGood1 2 2 3" xfId="3131" xr:uid="{00000000-0005-0000-0000-0000F2140000}"/>
    <cellStyle name="SAPBEXexcGood1 2 2 3 2" xfId="6136" xr:uid="{00000000-0005-0000-0000-0000F3140000}"/>
    <cellStyle name="SAPBEXexcGood1 2 2 3 3" xfId="7352" xr:uid="{00000000-0005-0000-0000-0000F4140000}"/>
    <cellStyle name="SAPBEXexcGood1 2 2 3 4" xfId="8764" xr:uid="{00000000-0005-0000-0000-0000F5140000}"/>
    <cellStyle name="SAPBEXexcGood1 2 2 4" xfId="3312" xr:uid="{00000000-0005-0000-0000-0000F6140000}"/>
    <cellStyle name="SAPBEXexcGood1 2 2 4 2" xfId="3767" xr:uid="{00000000-0005-0000-0000-0000F7140000}"/>
    <cellStyle name="SAPBEXexcGood1 2 2 4 3" xfId="7533" xr:uid="{00000000-0005-0000-0000-0000F8140000}"/>
    <cellStyle name="SAPBEXexcGood1 2 2 4 4" xfId="8945" xr:uid="{00000000-0005-0000-0000-0000F9140000}"/>
    <cellStyle name="SAPBEXexcGood1 2 2 5" xfId="3474" xr:uid="{00000000-0005-0000-0000-0000FA140000}"/>
    <cellStyle name="SAPBEXexcGood1 2 2 5 2" xfId="3654" xr:uid="{00000000-0005-0000-0000-0000FB140000}"/>
    <cellStyle name="SAPBEXexcGood1 2 2 5 3" xfId="7695" xr:uid="{00000000-0005-0000-0000-0000FC140000}"/>
    <cellStyle name="SAPBEXexcGood1 2 2 5 4" xfId="9107" xr:uid="{00000000-0005-0000-0000-0000FD140000}"/>
    <cellStyle name="SAPBEXexcGood1 2 2 6" xfId="3946" xr:uid="{00000000-0005-0000-0000-0000FE140000}"/>
    <cellStyle name="SAPBEXexcGood1 2 2 7" xfId="5236" xr:uid="{00000000-0005-0000-0000-0000FF140000}"/>
    <cellStyle name="SAPBEXexcGood1 2 2 8" xfId="5093" xr:uid="{00000000-0005-0000-0000-000000150000}"/>
    <cellStyle name="SAPBEXexcGood1 2 3" xfId="2137" xr:uid="{00000000-0005-0000-0000-000001150000}"/>
    <cellStyle name="SAPBEXexcGood1 2 3 2" xfId="4513" xr:uid="{00000000-0005-0000-0000-000002150000}"/>
    <cellStyle name="SAPBEXexcGood1 2 3 3" xfId="6643" xr:uid="{00000000-0005-0000-0000-000003150000}"/>
    <cellStyle name="SAPBEXexcGood1 2 3 4" xfId="8108" xr:uid="{00000000-0005-0000-0000-000004150000}"/>
    <cellStyle name="SAPBEXexcGood1 2 4" xfId="2872" xr:uid="{00000000-0005-0000-0000-000005150000}"/>
    <cellStyle name="SAPBEXexcGood1 2 4 2" xfId="4814" xr:uid="{00000000-0005-0000-0000-000006150000}"/>
    <cellStyle name="SAPBEXexcGood1 2 4 3" xfId="7093" xr:uid="{00000000-0005-0000-0000-000007150000}"/>
    <cellStyle name="SAPBEXexcGood1 2 4 4" xfId="8505" xr:uid="{00000000-0005-0000-0000-000008150000}"/>
    <cellStyle name="SAPBEXexcGood1 2 5" xfId="1867" xr:uid="{00000000-0005-0000-0000-000009150000}"/>
    <cellStyle name="SAPBEXexcGood1 2 5 2" xfId="4491" xr:uid="{00000000-0005-0000-0000-00000A150000}"/>
    <cellStyle name="SAPBEXexcGood1 2 5 3" xfId="6462" xr:uid="{00000000-0005-0000-0000-00000B150000}"/>
    <cellStyle name="SAPBEXexcGood1 2 5 4" xfId="7945" xr:uid="{00000000-0005-0000-0000-00000C150000}"/>
    <cellStyle name="SAPBEXexcGood1 2 6" xfId="3029" xr:uid="{00000000-0005-0000-0000-00000D150000}"/>
    <cellStyle name="SAPBEXexcGood1 2 6 2" xfId="5964" xr:uid="{00000000-0005-0000-0000-00000E150000}"/>
    <cellStyle name="SAPBEXexcGood1 2 6 3" xfId="7250" xr:uid="{00000000-0005-0000-0000-00000F150000}"/>
    <cellStyle name="SAPBEXexcGood1 2 6 4" xfId="8662" xr:uid="{00000000-0005-0000-0000-000010150000}"/>
    <cellStyle name="SAPBEXexcGood1 2 7" xfId="5217" xr:uid="{00000000-0005-0000-0000-000011150000}"/>
    <cellStyle name="SAPBEXexcGood1 2 8" xfId="5477" xr:uid="{00000000-0005-0000-0000-000012150000}"/>
    <cellStyle name="SAPBEXexcGood1 2 9" xfId="6617" xr:uid="{00000000-0005-0000-0000-000013150000}"/>
    <cellStyle name="SAPBEXexcGood1 3" xfId="1240" xr:uid="{00000000-0005-0000-0000-000014150000}"/>
    <cellStyle name="SAPBEXexcGood1 3 2" xfId="2400" xr:uid="{00000000-0005-0000-0000-000015150000}"/>
    <cellStyle name="SAPBEXexcGood1 3 2 2" xfId="5664" xr:uid="{00000000-0005-0000-0000-000016150000}"/>
    <cellStyle name="SAPBEXexcGood1 3 2 3" xfId="6811" xr:uid="{00000000-0005-0000-0000-000017150000}"/>
    <cellStyle name="SAPBEXexcGood1 3 2 4" xfId="8258" xr:uid="{00000000-0005-0000-0000-000018150000}"/>
    <cellStyle name="SAPBEXexcGood1 3 3" xfId="3040" xr:uid="{00000000-0005-0000-0000-000019150000}"/>
    <cellStyle name="SAPBEXexcGood1 3 3 2" xfId="4903" xr:uid="{00000000-0005-0000-0000-00001A150000}"/>
    <cellStyle name="SAPBEXexcGood1 3 3 3" xfId="7261" xr:uid="{00000000-0005-0000-0000-00001B150000}"/>
    <cellStyle name="SAPBEXexcGood1 3 3 4" xfId="8673" xr:uid="{00000000-0005-0000-0000-00001C150000}"/>
    <cellStyle name="SAPBEXexcGood1 3 4" xfId="1818" xr:uid="{00000000-0005-0000-0000-00001D150000}"/>
    <cellStyle name="SAPBEXexcGood1 3 4 2" xfId="4838" xr:uid="{00000000-0005-0000-0000-00001E150000}"/>
    <cellStyle name="SAPBEXexcGood1 3 4 3" xfId="6416" xr:uid="{00000000-0005-0000-0000-00001F150000}"/>
    <cellStyle name="SAPBEXexcGood1 3 4 4" xfId="7899" xr:uid="{00000000-0005-0000-0000-000020150000}"/>
    <cellStyle name="SAPBEXexcGood1 3 5" xfId="1756" xr:uid="{00000000-0005-0000-0000-000021150000}"/>
    <cellStyle name="SAPBEXexcGood1 3 5 2" xfId="5199" xr:uid="{00000000-0005-0000-0000-000022150000}"/>
    <cellStyle name="SAPBEXexcGood1 3 5 3" xfId="6355" xr:uid="{00000000-0005-0000-0000-000023150000}"/>
    <cellStyle name="SAPBEXexcGood1 3 5 4" xfId="7839" xr:uid="{00000000-0005-0000-0000-000024150000}"/>
    <cellStyle name="SAPBEXexcGood1 3 6" xfId="5541" xr:uid="{00000000-0005-0000-0000-000025150000}"/>
    <cellStyle name="SAPBEXexcGood1 3 7" xfId="4375" xr:uid="{00000000-0005-0000-0000-000026150000}"/>
    <cellStyle name="SAPBEXexcGood1 3 8" xfId="4413" xr:uid="{00000000-0005-0000-0000-000027150000}"/>
    <cellStyle name="SAPBEXexcGood2" xfId="324" xr:uid="{00000000-0005-0000-0000-000028150000}"/>
    <cellStyle name="SAPBEXexcGood2 2" xfId="976" xr:uid="{00000000-0005-0000-0000-000029150000}"/>
    <cellStyle name="SAPBEXexcGood2 2 2" xfId="1424" xr:uid="{00000000-0005-0000-0000-00002A150000}"/>
    <cellStyle name="SAPBEXexcGood2 2 2 2" xfId="2584" xr:uid="{00000000-0005-0000-0000-00002B150000}"/>
    <cellStyle name="SAPBEXexcGood2 2 2 2 2" xfId="6151" xr:uid="{00000000-0005-0000-0000-00002C150000}"/>
    <cellStyle name="SAPBEXexcGood2 2 2 2 3" xfId="6901" xr:uid="{00000000-0005-0000-0000-00002D150000}"/>
    <cellStyle name="SAPBEXexcGood2 2 2 2 4" xfId="8330" xr:uid="{00000000-0005-0000-0000-00002E150000}"/>
    <cellStyle name="SAPBEXexcGood2 2 2 3" xfId="3132" xr:uid="{00000000-0005-0000-0000-00002F150000}"/>
    <cellStyle name="SAPBEXexcGood2 2 2 3 2" xfId="6002" xr:uid="{00000000-0005-0000-0000-000030150000}"/>
    <cellStyle name="SAPBEXexcGood2 2 2 3 3" xfId="7353" xr:uid="{00000000-0005-0000-0000-000031150000}"/>
    <cellStyle name="SAPBEXexcGood2 2 2 3 4" xfId="8765" xr:uid="{00000000-0005-0000-0000-000032150000}"/>
    <cellStyle name="SAPBEXexcGood2 2 2 4" xfId="3313" xr:uid="{00000000-0005-0000-0000-000033150000}"/>
    <cellStyle name="SAPBEXexcGood2 2 2 4 2" xfId="3766" xr:uid="{00000000-0005-0000-0000-000034150000}"/>
    <cellStyle name="SAPBEXexcGood2 2 2 4 3" xfId="7534" xr:uid="{00000000-0005-0000-0000-000035150000}"/>
    <cellStyle name="SAPBEXexcGood2 2 2 4 4" xfId="8946" xr:uid="{00000000-0005-0000-0000-000036150000}"/>
    <cellStyle name="SAPBEXexcGood2 2 2 5" xfId="3475" xr:uid="{00000000-0005-0000-0000-000037150000}"/>
    <cellStyle name="SAPBEXexcGood2 2 2 5 2" xfId="3653" xr:uid="{00000000-0005-0000-0000-000038150000}"/>
    <cellStyle name="SAPBEXexcGood2 2 2 5 3" xfId="7696" xr:uid="{00000000-0005-0000-0000-000039150000}"/>
    <cellStyle name="SAPBEXexcGood2 2 2 5 4" xfId="9108" xr:uid="{00000000-0005-0000-0000-00003A150000}"/>
    <cellStyle name="SAPBEXexcGood2 2 2 6" xfId="3854" xr:uid="{00000000-0005-0000-0000-00003B150000}"/>
    <cellStyle name="SAPBEXexcGood2 2 2 7" xfId="4472" xr:uid="{00000000-0005-0000-0000-00003C150000}"/>
    <cellStyle name="SAPBEXexcGood2 2 2 8" xfId="5975" xr:uid="{00000000-0005-0000-0000-00003D150000}"/>
    <cellStyle name="SAPBEXexcGood2 2 3" xfId="2138" xr:uid="{00000000-0005-0000-0000-00003E150000}"/>
    <cellStyle name="SAPBEXexcGood2 2 3 2" xfId="5202" xr:uid="{00000000-0005-0000-0000-00003F150000}"/>
    <cellStyle name="SAPBEXexcGood2 2 3 3" xfId="6644" xr:uid="{00000000-0005-0000-0000-000040150000}"/>
    <cellStyle name="SAPBEXexcGood2 2 3 4" xfId="8109" xr:uid="{00000000-0005-0000-0000-000041150000}"/>
    <cellStyle name="SAPBEXexcGood2 2 4" xfId="2873" xr:uid="{00000000-0005-0000-0000-000042150000}"/>
    <cellStyle name="SAPBEXexcGood2 2 4 2" xfId="4482" xr:uid="{00000000-0005-0000-0000-000043150000}"/>
    <cellStyle name="SAPBEXexcGood2 2 4 3" xfId="7094" xr:uid="{00000000-0005-0000-0000-000044150000}"/>
    <cellStyle name="SAPBEXexcGood2 2 4 4" xfId="8506" xr:uid="{00000000-0005-0000-0000-000045150000}"/>
    <cellStyle name="SAPBEXexcGood2 2 5" xfId="1868" xr:uid="{00000000-0005-0000-0000-000046150000}"/>
    <cellStyle name="SAPBEXexcGood2 2 5 2" xfId="5182" xr:uid="{00000000-0005-0000-0000-000047150000}"/>
    <cellStyle name="SAPBEXexcGood2 2 5 3" xfId="6463" xr:uid="{00000000-0005-0000-0000-000048150000}"/>
    <cellStyle name="SAPBEXexcGood2 2 5 4" xfId="7946" xr:uid="{00000000-0005-0000-0000-000049150000}"/>
    <cellStyle name="SAPBEXexcGood2 2 6" xfId="1860" xr:uid="{00000000-0005-0000-0000-00004A150000}"/>
    <cellStyle name="SAPBEXexcGood2 2 6 2" xfId="4300" xr:uid="{00000000-0005-0000-0000-00004B150000}"/>
    <cellStyle name="SAPBEXexcGood2 2 6 3" xfId="6455" xr:uid="{00000000-0005-0000-0000-00004C150000}"/>
    <cellStyle name="SAPBEXexcGood2 2 6 4" xfId="7938" xr:uid="{00000000-0005-0000-0000-00004D150000}"/>
    <cellStyle name="SAPBEXexcGood2 2 7" xfId="6190" xr:uid="{00000000-0005-0000-0000-00004E150000}"/>
    <cellStyle name="SAPBEXexcGood2 2 8" xfId="4964" xr:uid="{00000000-0005-0000-0000-00004F150000}"/>
    <cellStyle name="SAPBEXexcGood2 2 9" xfId="6874" xr:uid="{00000000-0005-0000-0000-000050150000}"/>
    <cellStyle name="SAPBEXexcGood2 3" xfId="1241" xr:uid="{00000000-0005-0000-0000-000051150000}"/>
    <cellStyle name="SAPBEXexcGood2 3 2" xfId="2401" xr:uid="{00000000-0005-0000-0000-000052150000}"/>
    <cellStyle name="SAPBEXexcGood2 3 2 2" xfId="4813" xr:uid="{00000000-0005-0000-0000-000053150000}"/>
    <cellStyle name="SAPBEXexcGood2 3 2 3" xfId="6812" xr:uid="{00000000-0005-0000-0000-000054150000}"/>
    <cellStyle name="SAPBEXexcGood2 3 2 4" xfId="8259" xr:uid="{00000000-0005-0000-0000-000055150000}"/>
    <cellStyle name="SAPBEXexcGood2 3 3" xfId="3041" xr:uid="{00000000-0005-0000-0000-000056150000}"/>
    <cellStyle name="SAPBEXexcGood2 3 3 2" xfId="5858" xr:uid="{00000000-0005-0000-0000-000057150000}"/>
    <cellStyle name="SAPBEXexcGood2 3 3 3" xfId="7262" xr:uid="{00000000-0005-0000-0000-000058150000}"/>
    <cellStyle name="SAPBEXexcGood2 3 3 4" xfId="8674" xr:uid="{00000000-0005-0000-0000-000059150000}"/>
    <cellStyle name="SAPBEXexcGood2 3 4" xfId="1804" xr:uid="{00000000-0005-0000-0000-00005A150000}"/>
    <cellStyle name="SAPBEXexcGood2 3 4 2" xfId="4485" xr:uid="{00000000-0005-0000-0000-00005B150000}"/>
    <cellStyle name="SAPBEXexcGood2 3 4 3" xfId="6403" xr:uid="{00000000-0005-0000-0000-00005C150000}"/>
    <cellStyle name="SAPBEXexcGood2 3 4 4" xfId="7887" xr:uid="{00000000-0005-0000-0000-00005D150000}"/>
    <cellStyle name="SAPBEXexcGood2 3 5" xfId="1963" xr:uid="{00000000-0005-0000-0000-00005E150000}"/>
    <cellStyle name="SAPBEXexcGood2 3 5 2" xfId="4736" xr:uid="{00000000-0005-0000-0000-00005F150000}"/>
    <cellStyle name="SAPBEXexcGood2 3 5 3" xfId="6551" xr:uid="{00000000-0005-0000-0000-000060150000}"/>
    <cellStyle name="SAPBEXexcGood2 3 5 4" xfId="8032" xr:uid="{00000000-0005-0000-0000-000061150000}"/>
    <cellStyle name="SAPBEXexcGood2 3 6" xfId="4696" xr:uid="{00000000-0005-0000-0000-000062150000}"/>
    <cellStyle name="SAPBEXexcGood2 3 7" xfId="4707" xr:uid="{00000000-0005-0000-0000-000063150000}"/>
    <cellStyle name="SAPBEXexcGood2 3 8" xfId="5750" xr:uid="{00000000-0005-0000-0000-000064150000}"/>
    <cellStyle name="SAPBEXexcGood3" xfId="325" xr:uid="{00000000-0005-0000-0000-000065150000}"/>
    <cellStyle name="SAPBEXexcGood3 2" xfId="977" xr:uid="{00000000-0005-0000-0000-000066150000}"/>
    <cellStyle name="SAPBEXexcGood3 2 2" xfId="1425" xr:uid="{00000000-0005-0000-0000-000067150000}"/>
    <cellStyle name="SAPBEXexcGood3 2 2 2" xfId="2585" xr:uid="{00000000-0005-0000-0000-000068150000}"/>
    <cellStyle name="SAPBEXexcGood3 2 2 2 2" xfId="6016" xr:uid="{00000000-0005-0000-0000-000069150000}"/>
    <cellStyle name="SAPBEXexcGood3 2 2 2 3" xfId="6902" xr:uid="{00000000-0005-0000-0000-00006A150000}"/>
    <cellStyle name="SAPBEXexcGood3 2 2 2 4" xfId="8331" xr:uid="{00000000-0005-0000-0000-00006B150000}"/>
    <cellStyle name="SAPBEXexcGood3 2 2 3" xfId="3133" xr:uid="{00000000-0005-0000-0000-00006C150000}"/>
    <cellStyle name="SAPBEXexcGood3 2 2 3 2" xfId="5625" xr:uid="{00000000-0005-0000-0000-00006D150000}"/>
    <cellStyle name="SAPBEXexcGood3 2 2 3 3" xfId="7354" xr:uid="{00000000-0005-0000-0000-00006E150000}"/>
    <cellStyle name="SAPBEXexcGood3 2 2 3 4" xfId="8766" xr:uid="{00000000-0005-0000-0000-00006F150000}"/>
    <cellStyle name="SAPBEXexcGood3 2 2 4" xfId="3314" xr:uid="{00000000-0005-0000-0000-000070150000}"/>
    <cellStyle name="SAPBEXexcGood3 2 2 4 2" xfId="4262" xr:uid="{00000000-0005-0000-0000-000071150000}"/>
    <cellStyle name="SAPBEXexcGood3 2 2 4 3" xfId="7535" xr:uid="{00000000-0005-0000-0000-000072150000}"/>
    <cellStyle name="SAPBEXexcGood3 2 2 4 4" xfId="8947" xr:uid="{00000000-0005-0000-0000-000073150000}"/>
    <cellStyle name="SAPBEXexcGood3 2 2 5" xfId="3476" xr:uid="{00000000-0005-0000-0000-000074150000}"/>
    <cellStyle name="SAPBEXexcGood3 2 2 5 2" xfId="3652" xr:uid="{00000000-0005-0000-0000-000075150000}"/>
    <cellStyle name="SAPBEXexcGood3 2 2 5 3" xfId="7697" xr:uid="{00000000-0005-0000-0000-000076150000}"/>
    <cellStyle name="SAPBEXexcGood3 2 2 5 4" xfId="9109" xr:uid="{00000000-0005-0000-0000-000077150000}"/>
    <cellStyle name="SAPBEXexcGood3 2 2 6" xfId="4563" xr:uid="{00000000-0005-0000-0000-000078150000}"/>
    <cellStyle name="SAPBEXexcGood3 2 2 7" xfId="5781" xr:uid="{00000000-0005-0000-0000-000079150000}"/>
    <cellStyle name="SAPBEXexcGood3 2 2 8" xfId="6118" xr:uid="{00000000-0005-0000-0000-00007A150000}"/>
    <cellStyle name="SAPBEXexcGood3 2 3" xfId="2139" xr:uid="{00000000-0005-0000-0000-00007B150000}"/>
    <cellStyle name="SAPBEXexcGood3 2 3 2" xfId="5536" xr:uid="{00000000-0005-0000-0000-00007C150000}"/>
    <cellStyle name="SAPBEXexcGood3 2 3 3" xfId="6645" xr:uid="{00000000-0005-0000-0000-00007D150000}"/>
    <cellStyle name="SAPBEXexcGood3 2 3 4" xfId="8110" xr:uid="{00000000-0005-0000-0000-00007E150000}"/>
    <cellStyle name="SAPBEXexcGood3 2 4" xfId="2874" xr:uid="{00000000-0005-0000-0000-00007F150000}"/>
    <cellStyle name="SAPBEXexcGood3 2 4 2" xfId="5876" xr:uid="{00000000-0005-0000-0000-000080150000}"/>
    <cellStyle name="SAPBEXexcGood3 2 4 3" xfId="7095" xr:uid="{00000000-0005-0000-0000-000081150000}"/>
    <cellStyle name="SAPBEXexcGood3 2 4 4" xfId="8507" xr:uid="{00000000-0005-0000-0000-000082150000}"/>
    <cellStyle name="SAPBEXexcGood3 2 5" xfId="1869" xr:uid="{00000000-0005-0000-0000-000083150000}"/>
    <cellStyle name="SAPBEXexcGood3 2 5 2" xfId="5515" xr:uid="{00000000-0005-0000-0000-000084150000}"/>
    <cellStyle name="SAPBEXexcGood3 2 5 3" xfId="6464" xr:uid="{00000000-0005-0000-0000-000085150000}"/>
    <cellStyle name="SAPBEXexcGood3 2 5 4" xfId="7947" xr:uid="{00000000-0005-0000-0000-000086150000}"/>
    <cellStyle name="SAPBEXexcGood3 2 6" xfId="1982" xr:uid="{00000000-0005-0000-0000-000087150000}"/>
    <cellStyle name="SAPBEXexcGood3 2 6 2" xfId="4678" xr:uid="{00000000-0005-0000-0000-000088150000}"/>
    <cellStyle name="SAPBEXexcGood3 2 6 3" xfId="6570" xr:uid="{00000000-0005-0000-0000-000089150000}"/>
    <cellStyle name="SAPBEXexcGood3 2 6 4" xfId="8051" xr:uid="{00000000-0005-0000-0000-00008A150000}"/>
    <cellStyle name="SAPBEXexcGood3 2 7" xfId="6072" xr:uid="{00000000-0005-0000-0000-00008B150000}"/>
    <cellStyle name="SAPBEXexcGood3 2 8" xfId="5468" xr:uid="{00000000-0005-0000-0000-00008C150000}"/>
    <cellStyle name="SAPBEXexcGood3 2 9" xfId="5431" xr:uid="{00000000-0005-0000-0000-00008D150000}"/>
    <cellStyle name="SAPBEXexcGood3 3" xfId="1242" xr:uid="{00000000-0005-0000-0000-00008E150000}"/>
    <cellStyle name="SAPBEXexcGood3 3 2" xfId="2402" xr:uid="{00000000-0005-0000-0000-00008F150000}"/>
    <cellStyle name="SAPBEXexcGood3 3 2 2" xfId="4481" xr:uid="{00000000-0005-0000-0000-000090150000}"/>
    <cellStyle name="SAPBEXexcGood3 3 2 3" xfId="6813" xr:uid="{00000000-0005-0000-0000-000091150000}"/>
    <cellStyle name="SAPBEXexcGood3 3 2 4" xfId="8260" xr:uid="{00000000-0005-0000-0000-000092150000}"/>
    <cellStyle name="SAPBEXexcGood3 3 3" xfId="3042" xr:uid="{00000000-0005-0000-0000-000093150000}"/>
    <cellStyle name="SAPBEXexcGood3 3 3 2" xfId="5324" xr:uid="{00000000-0005-0000-0000-000094150000}"/>
    <cellStyle name="SAPBEXexcGood3 3 3 3" xfId="7263" xr:uid="{00000000-0005-0000-0000-000095150000}"/>
    <cellStyle name="SAPBEXexcGood3 3 3 4" xfId="8675" xr:uid="{00000000-0005-0000-0000-000096150000}"/>
    <cellStyle name="SAPBEXexcGood3 3 4" xfId="1696" xr:uid="{00000000-0005-0000-0000-000097150000}"/>
    <cellStyle name="SAPBEXexcGood3 3 4 2" xfId="5401" xr:uid="{00000000-0005-0000-0000-000098150000}"/>
    <cellStyle name="SAPBEXexcGood3 3 4 3" xfId="6200" xr:uid="{00000000-0005-0000-0000-000099150000}"/>
    <cellStyle name="SAPBEXexcGood3 3 4 4" xfId="4919" xr:uid="{00000000-0005-0000-0000-00009A150000}"/>
    <cellStyle name="SAPBEXexcGood3 3 5" xfId="2017" xr:uid="{00000000-0005-0000-0000-00009B150000}"/>
    <cellStyle name="SAPBEXexcGood3 3 5 2" xfId="4557" xr:uid="{00000000-0005-0000-0000-00009C150000}"/>
    <cellStyle name="SAPBEXexcGood3 3 5 3" xfId="6605" xr:uid="{00000000-0005-0000-0000-00009D150000}"/>
    <cellStyle name="SAPBEXexcGood3 3 5 4" xfId="8086" xr:uid="{00000000-0005-0000-0000-00009E150000}"/>
    <cellStyle name="SAPBEXexcGood3 3 6" xfId="4363" xr:uid="{00000000-0005-0000-0000-00009F150000}"/>
    <cellStyle name="SAPBEXexcGood3 3 7" xfId="4705" xr:uid="{00000000-0005-0000-0000-0000A0150000}"/>
    <cellStyle name="SAPBEXexcGood3 3 8" xfId="4817" xr:uid="{00000000-0005-0000-0000-0000A1150000}"/>
    <cellStyle name="SAPBEXfilterDrill" xfId="326" xr:uid="{00000000-0005-0000-0000-0000A2150000}"/>
    <cellStyle name="SAPBEXfilterDrill 2" xfId="9248" xr:uid="{00000000-0005-0000-0000-0000A3150000}"/>
    <cellStyle name="SAPBEXfilterItem" xfId="327" xr:uid="{00000000-0005-0000-0000-0000A4150000}"/>
    <cellStyle name="SAPBEXfilterText" xfId="328" xr:uid="{00000000-0005-0000-0000-0000A5150000}"/>
    <cellStyle name="SAPBEXformats" xfId="329" xr:uid="{00000000-0005-0000-0000-0000A6150000}"/>
    <cellStyle name="SAPBEXformats 2" xfId="675" xr:uid="{00000000-0005-0000-0000-0000A7150000}"/>
    <cellStyle name="SAPBEXformats 2 2" xfId="763" xr:uid="{00000000-0005-0000-0000-0000A8150000}"/>
    <cellStyle name="SAPBEXformats 2 2 2" xfId="1116" xr:uid="{00000000-0005-0000-0000-0000A9150000}"/>
    <cellStyle name="SAPBEXformats 2 2 2 2" xfId="1564" xr:uid="{00000000-0005-0000-0000-0000AA150000}"/>
    <cellStyle name="SAPBEXformats 2 2 2 2 2" xfId="2724" xr:uid="{00000000-0005-0000-0000-0000AB150000}"/>
    <cellStyle name="SAPBEXformats 2 2 2 2 2 2" xfId="4004" xr:uid="{00000000-0005-0000-0000-0000AC150000}"/>
    <cellStyle name="SAPBEXformats 2 2 2 2 2 3" xfId="7029" xr:uid="{00000000-0005-0000-0000-0000AD150000}"/>
    <cellStyle name="SAPBEXformats 2 2 2 2 2 4" xfId="8456" xr:uid="{00000000-0005-0000-0000-0000AE150000}"/>
    <cellStyle name="SAPBEXformats 2 2 2 2 3" xfId="3261" xr:uid="{00000000-0005-0000-0000-0000AF150000}"/>
    <cellStyle name="SAPBEXformats 2 2 2 2 3 2" xfId="4276" xr:uid="{00000000-0005-0000-0000-0000B0150000}"/>
    <cellStyle name="SAPBEXformats 2 2 2 2 3 3" xfId="7482" xr:uid="{00000000-0005-0000-0000-0000B1150000}"/>
    <cellStyle name="SAPBEXformats 2 2 2 2 3 4" xfId="8894" xr:uid="{00000000-0005-0000-0000-0000B2150000}"/>
    <cellStyle name="SAPBEXformats 2 2 2 2 4" xfId="3439" xr:uid="{00000000-0005-0000-0000-0000B3150000}"/>
    <cellStyle name="SAPBEXformats 2 2 2 2 4 2" xfId="3678" xr:uid="{00000000-0005-0000-0000-0000B4150000}"/>
    <cellStyle name="SAPBEXformats 2 2 2 2 4 3" xfId="7660" xr:uid="{00000000-0005-0000-0000-0000B5150000}"/>
    <cellStyle name="SAPBEXformats 2 2 2 2 4 4" xfId="9072" xr:uid="{00000000-0005-0000-0000-0000B6150000}"/>
    <cellStyle name="SAPBEXformats 2 2 2 2 5" xfId="3601" xr:uid="{00000000-0005-0000-0000-0000B7150000}"/>
    <cellStyle name="SAPBEXformats 2 2 2 2 5 2" xfId="6339" xr:uid="{00000000-0005-0000-0000-0000B8150000}"/>
    <cellStyle name="SAPBEXformats 2 2 2 2 5 3" xfId="7822" xr:uid="{00000000-0005-0000-0000-0000B9150000}"/>
    <cellStyle name="SAPBEXformats 2 2 2 2 5 4" xfId="9234" xr:uid="{00000000-0005-0000-0000-0000BA150000}"/>
    <cellStyle name="SAPBEXformats 2 2 2 2 6" xfId="5531" xr:uid="{00000000-0005-0000-0000-0000BB150000}"/>
    <cellStyle name="SAPBEXformats 2 2 2 2 7" xfId="4712" xr:uid="{00000000-0005-0000-0000-0000BC150000}"/>
    <cellStyle name="SAPBEXformats 2 2 2 2 8" xfId="3927" xr:uid="{00000000-0005-0000-0000-0000BD150000}"/>
    <cellStyle name="SAPBEXformats 2 2 2 3" xfId="2276" xr:uid="{00000000-0005-0000-0000-0000BE150000}"/>
    <cellStyle name="SAPBEXformats 2 2 2 3 2" xfId="4671" xr:uid="{00000000-0005-0000-0000-0000BF150000}"/>
    <cellStyle name="SAPBEXformats 2 2 2 3 3" xfId="6770" xr:uid="{00000000-0005-0000-0000-0000C0150000}"/>
    <cellStyle name="SAPBEXformats 2 2 2 3 4" xfId="8233" xr:uid="{00000000-0005-0000-0000-0000C1150000}"/>
    <cellStyle name="SAPBEXformats 2 2 2 4" xfId="3001" xr:uid="{00000000-0005-0000-0000-0000C2150000}"/>
    <cellStyle name="SAPBEXformats 2 2 2 4 2" xfId="5797" xr:uid="{00000000-0005-0000-0000-0000C3150000}"/>
    <cellStyle name="SAPBEXformats 2 2 2 4 3" xfId="7222" xr:uid="{00000000-0005-0000-0000-0000C4150000}"/>
    <cellStyle name="SAPBEXformats 2 2 2 4 4" xfId="8634" xr:uid="{00000000-0005-0000-0000-0000C5150000}"/>
    <cellStyle name="SAPBEXformats 2 2 2 5" xfId="1770" xr:uid="{00000000-0005-0000-0000-0000C6150000}"/>
    <cellStyle name="SAPBEXformats 2 2 2 5 2" xfId="5244" xr:uid="{00000000-0005-0000-0000-0000C7150000}"/>
    <cellStyle name="SAPBEXformats 2 2 2 5 3" xfId="6369" xr:uid="{00000000-0005-0000-0000-0000C8150000}"/>
    <cellStyle name="SAPBEXformats 2 2 2 5 4" xfId="7853" xr:uid="{00000000-0005-0000-0000-0000C9150000}"/>
    <cellStyle name="SAPBEXformats 2 2 2 6" xfId="1988" xr:uid="{00000000-0005-0000-0000-0000CA150000}"/>
    <cellStyle name="SAPBEXformats 2 2 2 6 2" xfId="4299" xr:uid="{00000000-0005-0000-0000-0000CB150000}"/>
    <cellStyle name="SAPBEXformats 2 2 2 6 3" xfId="6576" xr:uid="{00000000-0005-0000-0000-0000CC150000}"/>
    <cellStyle name="SAPBEXformats 2 2 2 6 4" xfId="8057" xr:uid="{00000000-0005-0000-0000-0000CD150000}"/>
    <cellStyle name="SAPBEXformats 2 2 2 7" xfId="5886" xr:uid="{00000000-0005-0000-0000-0000CE150000}"/>
    <cellStyle name="SAPBEXformats 2 2 2 8" xfId="6066" xr:uid="{00000000-0005-0000-0000-0000CF150000}"/>
    <cellStyle name="SAPBEXformats 2 2 2 9" xfId="6274" xr:uid="{00000000-0005-0000-0000-0000D0150000}"/>
    <cellStyle name="SAPBEXformats 2 2 3" xfId="1310" xr:uid="{00000000-0005-0000-0000-0000D1150000}"/>
    <cellStyle name="SAPBEXformats 2 2 3 2" xfId="2470" xr:uid="{00000000-0005-0000-0000-0000D2150000}"/>
    <cellStyle name="SAPBEXformats 2 2 3 2 2" xfId="6038" xr:uid="{00000000-0005-0000-0000-0000D3150000}"/>
    <cellStyle name="SAPBEXformats 2 2 3 2 3" xfId="6869" xr:uid="{00000000-0005-0000-0000-0000D4150000}"/>
    <cellStyle name="SAPBEXformats 2 2 3 2 4" xfId="8314" xr:uid="{00000000-0005-0000-0000-0000D5150000}"/>
    <cellStyle name="SAPBEXformats 2 2 3 3" xfId="3099" xr:uid="{00000000-0005-0000-0000-0000D6150000}"/>
    <cellStyle name="SAPBEXformats 2 2 3 3 2" xfId="3839" xr:uid="{00000000-0005-0000-0000-0000D7150000}"/>
    <cellStyle name="SAPBEXformats 2 2 3 3 3" xfId="7320" xr:uid="{00000000-0005-0000-0000-0000D8150000}"/>
    <cellStyle name="SAPBEXformats 2 2 3 3 4" xfId="8732" xr:uid="{00000000-0005-0000-0000-0000D9150000}"/>
    <cellStyle name="SAPBEXformats 2 2 3 4" xfId="3297" xr:uid="{00000000-0005-0000-0000-0000DA150000}"/>
    <cellStyle name="SAPBEXformats 2 2 3 4 2" xfId="3778" xr:uid="{00000000-0005-0000-0000-0000DB150000}"/>
    <cellStyle name="SAPBEXformats 2 2 3 4 3" xfId="7518" xr:uid="{00000000-0005-0000-0000-0000DC150000}"/>
    <cellStyle name="SAPBEXformats 2 2 3 4 4" xfId="8930" xr:uid="{00000000-0005-0000-0000-0000DD150000}"/>
    <cellStyle name="SAPBEXformats 2 2 3 5" xfId="3459" xr:uid="{00000000-0005-0000-0000-0000DE150000}"/>
    <cellStyle name="SAPBEXformats 2 2 3 5 2" xfId="3664" xr:uid="{00000000-0005-0000-0000-0000DF150000}"/>
    <cellStyle name="SAPBEXformats 2 2 3 5 3" xfId="7680" xr:uid="{00000000-0005-0000-0000-0000E0150000}"/>
    <cellStyle name="SAPBEXformats 2 2 3 5 4" xfId="9092" xr:uid="{00000000-0005-0000-0000-0000E1150000}"/>
    <cellStyle name="SAPBEXformats 2 2 3 6" xfId="5349" xr:uid="{00000000-0005-0000-0000-0000E2150000}"/>
    <cellStyle name="SAPBEXformats 2 2 3 7" xfId="5111" xr:uid="{00000000-0005-0000-0000-0000E3150000}"/>
    <cellStyle name="SAPBEXformats 2 2 3 8" xfId="6195" xr:uid="{00000000-0005-0000-0000-0000E4150000}"/>
    <cellStyle name="SAPBEXformats 2 3" xfId="722" xr:uid="{00000000-0005-0000-0000-0000E5150000}"/>
    <cellStyle name="SAPBEXformats 2 3 2" xfId="1075" xr:uid="{00000000-0005-0000-0000-0000E6150000}"/>
    <cellStyle name="SAPBEXformats 2 3 2 2" xfId="1523" xr:uid="{00000000-0005-0000-0000-0000E7150000}"/>
    <cellStyle name="SAPBEXformats 2 3 2 2 2" xfId="2683" xr:uid="{00000000-0005-0000-0000-0000E8150000}"/>
    <cellStyle name="SAPBEXformats 2 3 2 2 2 2" xfId="5662" xr:uid="{00000000-0005-0000-0000-0000E9150000}"/>
    <cellStyle name="SAPBEXformats 2 3 2 2 2 3" xfId="6988" xr:uid="{00000000-0005-0000-0000-0000EA150000}"/>
    <cellStyle name="SAPBEXformats 2 3 2 2 2 4" xfId="8415" xr:uid="{00000000-0005-0000-0000-0000EB150000}"/>
    <cellStyle name="SAPBEXformats 2 3 2 2 3" xfId="3220" xr:uid="{00000000-0005-0000-0000-0000EC150000}"/>
    <cellStyle name="SAPBEXformats 2 3 2 2 3 2" xfId="3897" xr:uid="{00000000-0005-0000-0000-0000ED150000}"/>
    <cellStyle name="SAPBEXformats 2 3 2 2 3 3" xfId="7441" xr:uid="{00000000-0005-0000-0000-0000EE150000}"/>
    <cellStyle name="SAPBEXformats 2 3 2 2 3 4" xfId="8853" xr:uid="{00000000-0005-0000-0000-0000EF150000}"/>
    <cellStyle name="SAPBEXformats 2 3 2 2 4" xfId="3398" xr:uid="{00000000-0005-0000-0000-0000F0150000}"/>
    <cellStyle name="SAPBEXformats 2 3 2 2 4 2" xfId="3708" xr:uid="{00000000-0005-0000-0000-0000F1150000}"/>
    <cellStyle name="SAPBEXformats 2 3 2 2 4 3" xfId="7619" xr:uid="{00000000-0005-0000-0000-0000F2150000}"/>
    <cellStyle name="SAPBEXformats 2 3 2 2 4 4" xfId="9031" xr:uid="{00000000-0005-0000-0000-0000F3150000}"/>
    <cellStyle name="SAPBEXformats 2 3 2 2 5" xfId="3560" xr:uid="{00000000-0005-0000-0000-0000F4150000}"/>
    <cellStyle name="SAPBEXformats 2 3 2 2 5 2" xfId="6298" xr:uid="{00000000-0005-0000-0000-0000F5150000}"/>
    <cellStyle name="SAPBEXformats 2 3 2 2 5 3" xfId="7781" xr:uid="{00000000-0005-0000-0000-0000F6150000}"/>
    <cellStyle name="SAPBEXformats 2 3 2 2 5 4" xfId="9193" xr:uid="{00000000-0005-0000-0000-0000F7150000}"/>
    <cellStyle name="SAPBEXformats 2 3 2 2 6" xfId="4519" xr:uid="{00000000-0005-0000-0000-0000F8150000}"/>
    <cellStyle name="SAPBEXformats 2 3 2 2 7" xfId="5565" xr:uid="{00000000-0005-0000-0000-0000F9150000}"/>
    <cellStyle name="SAPBEXformats 2 3 2 2 8" xfId="5962" xr:uid="{00000000-0005-0000-0000-0000FA150000}"/>
    <cellStyle name="SAPBEXformats 2 3 2 3" xfId="2235" xr:uid="{00000000-0005-0000-0000-0000FB150000}"/>
    <cellStyle name="SAPBEXformats 2 3 2 3 2" xfId="4285" xr:uid="{00000000-0005-0000-0000-0000FC150000}"/>
    <cellStyle name="SAPBEXformats 2 3 2 3 3" xfId="6729" xr:uid="{00000000-0005-0000-0000-0000FD150000}"/>
    <cellStyle name="SAPBEXformats 2 3 2 3 4" xfId="8192" xr:uid="{00000000-0005-0000-0000-0000FE150000}"/>
    <cellStyle name="SAPBEXformats 2 3 2 4" xfId="2960" xr:uid="{00000000-0005-0000-0000-0000FF150000}"/>
    <cellStyle name="SAPBEXformats 2 3 2 4 2" xfId="5312" xr:uid="{00000000-0005-0000-0000-000000160000}"/>
    <cellStyle name="SAPBEXformats 2 3 2 4 3" xfId="7181" xr:uid="{00000000-0005-0000-0000-000001160000}"/>
    <cellStyle name="SAPBEXformats 2 3 2 4 4" xfId="8593" xr:uid="{00000000-0005-0000-0000-000002160000}"/>
    <cellStyle name="SAPBEXformats 2 3 2 5" xfId="1684" xr:uid="{00000000-0005-0000-0000-000003160000}"/>
    <cellStyle name="SAPBEXformats 2 3 2 5 2" xfId="4528" xr:uid="{00000000-0005-0000-0000-000004160000}"/>
    <cellStyle name="SAPBEXformats 2 3 2 5 3" xfId="5560" xr:uid="{00000000-0005-0000-0000-000005160000}"/>
    <cellStyle name="SAPBEXformats 2 3 2 5 4" xfId="5552" xr:uid="{00000000-0005-0000-0000-000006160000}"/>
    <cellStyle name="SAPBEXformats 2 3 2 6" xfId="1861" xr:uid="{00000000-0005-0000-0000-000007160000}"/>
    <cellStyle name="SAPBEXformats 2 3 2 6 2" xfId="5141" xr:uid="{00000000-0005-0000-0000-000008160000}"/>
    <cellStyle name="SAPBEXformats 2 3 2 6 3" xfId="6456" xr:uid="{00000000-0005-0000-0000-000009160000}"/>
    <cellStyle name="SAPBEXformats 2 3 2 6 4" xfId="7939" xr:uid="{00000000-0005-0000-0000-00000A160000}"/>
    <cellStyle name="SAPBEXformats 2 3 2 7" xfId="6189" xr:uid="{00000000-0005-0000-0000-00000B160000}"/>
    <cellStyle name="SAPBEXformats 2 3 2 8" xfId="4044" xr:uid="{00000000-0005-0000-0000-00000C160000}"/>
    <cellStyle name="SAPBEXformats 2 3 2 9" xfId="5219" xr:uid="{00000000-0005-0000-0000-00000D160000}"/>
    <cellStyle name="SAPBEXformats 2 3 3" xfId="1300" xr:uid="{00000000-0005-0000-0000-00000E160000}"/>
    <cellStyle name="SAPBEXformats 2 3 3 2" xfId="2460" xr:uid="{00000000-0005-0000-0000-00000F160000}"/>
    <cellStyle name="SAPBEXformats 2 3 3 2 2" xfId="6004" xr:uid="{00000000-0005-0000-0000-000010160000}"/>
    <cellStyle name="SAPBEXformats 2 3 3 2 3" xfId="6859" xr:uid="{00000000-0005-0000-0000-000011160000}"/>
    <cellStyle name="SAPBEXformats 2 3 3 2 4" xfId="8304" xr:uid="{00000000-0005-0000-0000-000012160000}"/>
    <cellStyle name="SAPBEXformats 2 3 3 3" xfId="3089" xr:uid="{00000000-0005-0000-0000-000013160000}"/>
    <cellStyle name="SAPBEXformats 2 3 3 3 2" xfId="3983" xr:uid="{00000000-0005-0000-0000-000014160000}"/>
    <cellStyle name="SAPBEXformats 2 3 3 3 3" xfId="7310" xr:uid="{00000000-0005-0000-0000-000015160000}"/>
    <cellStyle name="SAPBEXformats 2 3 3 3 4" xfId="8722" xr:uid="{00000000-0005-0000-0000-000016160000}"/>
    <cellStyle name="SAPBEXformats 2 3 3 4" xfId="1939" xr:uid="{00000000-0005-0000-0000-000017160000}"/>
    <cellStyle name="SAPBEXformats 2 3 3 4 2" xfId="4529" xr:uid="{00000000-0005-0000-0000-000018160000}"/>
    <cellStyle name="SAPBEXformats 2 3 3 4 3" xfId="6534" xr:uid="{00000000-0005-0000-0000-000019160000}"/>
    <cellStyle name="SAPBEXformats 2 3 3 4 4" xfId="8017" xr:uid="{00000000-0005-0000-0000-00001A160000}"/>
    <cellStyle name="SAPBEXformats 2 3 3 5" xfId="1857" xr:uid="{00000000-0005-0000-0000-00001B160000}"/>
    <cellStyle name="SAPBEXformats 2 3 3 5 2" xfId="4874" xr:uid="{00000000-0005-0000-0000-00001C160000}"/>
    <cellStyle name="SAPBEXformats 2 3 3 5 3" xfId="6452" xr:uid="{00000000-0005-0000-0000-00001D160000}"/>
    <cellStyle name="SAPBEXformats 2 3 3 5 4" xfId="7935" xr:uid="{00000000-0005-0000-0000-00001E160000}"/>
    <cellStyle name="SAPBEXformats 2 3 3 6" xfId="5502" xr:uid="{00000000-0005-0000-0000-00001F160000}"/>
    <cellStyle name="SAPBEXformats 2 3 3 7" xfId="5083" xr:uid="{00000000-0005-0000-0000-000020160000}"/>
    <cellStyle name="SAPBEXformats 2 3 3 8" xfId="4033" xr:uid="{00000000-0005-0000-0000-000021160000}"/>
    <cellStyle name="SAPBEXformats 2 4" xfId="1036" xr:uid="{00000000-0005-0000-0000-000022160000}"/>
    <cellStyle name="SAPBEXformats 2 4 2" xfId="1484" xr:uid="{00000000-0005-0000-0000-000023160000}"/>
    <cellStyle name="SAPBEXformats 2 4 2 2" xfId="2644" xr:uid="{00000000-0005-0000-0000-000024160000}"/>
    <cellStyle name="SAPBEXformats 2 4 2 2 2" xfId="4923" xr:uid="{00000000-0005-0000-0000-000025160000}"/>
    <cellStyle name="SAPBEXformats 2 4 2 2 3" xfId="6949" xr:uid="{00000000-0005-0000-0000-000026160000}"/>
    <cellStyle name="SAPBEXformats 2 4 2 2 4" xfId="8376" xr:uid="{00000000-0005-0000-0000-000027160000}"/>
    <cellStyle name="SAPBEXformats 2 4 2 3" xfId="3181" xr:uid="{00000000-0005-0000-0000-000028160000}"/>
    <cellStyle name="SAPBEXformats 2 4 2 3 2" xfId="6240" xr:uid="{00000000-0005-0000-0000-000029160000}"/>
    <cellStyle name="SAPBEXformats 2 4 2 3 3" xfId="7402" xr:uid="{00000000-0005-0000-0000-00002A160000}"/>
    <cellStyle name="SAPBEXformats 2 4 2 3 4" xfId="8814" xr:uid="{00000000-0005-0000-0000-00002B160000}"/>
    <cellStyle name="SAPBEXformats 2 4 2 4" xfId="3359" xr:uid="{00000000-0005-0000-0000-00002C160000}"/>
    <cellStyle name="SAPBEXformats 2 4 2 4 2" xfId="3733" xr:uid="{00000000-0005-0000-0000-00002D160000}"/>
    <cellStyle name="SAPBEXformats 2 4 2 4 3" xfId="7580" xr:uid="{00000000-0005-0000-0000-00002E160000}"/>
    <cellStyle name="SAPBEXformats 2 4 2 4 4" xfId="8992" xr:uid="{00000000-0005-0000-0000-00002F160000}"/>
    <cellStyle name="SAPBEXformats 2 4 2 5" xfId="3521" xr:uid="{00000000-0005-0000-0000-000030160000}"/>
    <cellStyle name="SAPBEXformats 2 4 2 5 2" xfId="3621" xr:uid="{00000000-0005-0000-0000-000031160000}"/>
    <cellStyle name="SAPBEXformats 2 4 2 5 3" xfId="7742" xr:uid="{00000000-0005-0000-0000-000032160000}"/>
    <cellStyle name="SAPBEXformats 2 4 2 5 4" xfId="9154" xr:uid="{00000000-0005-0000-0000-000033160000}"/>
    <cellStyle name="SAPBEXformats 2 4 2 6" xfId="5833" xr:uid="{00000000-0005-0000-0000-000034160000}"/>
    <cellStyle name="SAPBEXformats 2 4 2 7" xfId="4925" xr:uid="{00000000-0005-0000-0000-000035160000}"/>
    <cellStyle name="SAPBEXformats 2 4 2 8" xfId="4546" xr:uid="{00000000-0005-0000-0000-000036160000}"/>
    <cellStyle name="SAPBEXformats 2 4 3" xfId="2196" xr:uid="{00000000-0005-0000-0000-000037160000}"/>
    <cellStyle name="SAPBEXformats 2 4 3 2" xfId="5522" xr:uid="{00000000-0005-0000-0000-000038160000}"/>
    <cellStyle name="SAPBEXformats 2 4 3 3" xfId="6690" xr:uid="{00000000-0005-0000-0000-000039160000}"/>
    <cellStyle name="SAPBEXformats 2 4 3 4" xfId="8153" xr:uid="{00000000-0005-0000-0000-00003A160000}"/>
    <cellStyle name="SAPBEXformats 2 4 4" xfId="2921" xr:uid="{00000000-0005-0000-0000-00003B160000}"/>
    <cellStyle name="SAPBEXformats 2 4 4 2" xfId="6215" xr:uid="{00000000-0005-0000-0000-00003C160000}"/>
    <cellStyle name="SAPBEXformats 2 4 4 3" xfId="7142" xr:uid="{00000000-0005-0000-0000-00003D160000}"/>
    <cellStyle name="SAPBEXformats 2 4 4 4" xfId="8554" xr:uid="{00000000-0005-0000-0000-00003E160000}"/>
    <cellStyle name="SAPBEXformats 2 4 5" xfId="1815" xr:uid="{00000000-0005-0000-0000-00003F160000}"/>
    <cellStyle name="SAPBEXformats 2 4 5 2" xfId="4639" xr:uid="{00000000-0005-0000-0000-000040160000}"/>
    <cellStyle name="SAPBEXformats 2 4 5 3" xfId="6413" xr:uid="{00000000-0005-0000-0000-000041160000}"/>
    <cellStyle name="SAPBEXformats 2 4 5 4" xfId="7896" xr:uid="{00000000-0005-0000-0000-000042160000}"/>
    <cellStyle name="SAPBEXformats 2 4 6" xfId="2915" xr:uid="{00000000-0005-0000-0000-000043160000}"/>
    <cellStyle name="SAPBEXformats 2 4 6 2" xfId="4785" xr:uid="{00000000-0005-0000-0000-000044160000}"/>
    <cellStyle name="SAPBEXformats 2 4 6 3" xfId="7136" xr:uid="{00000000-0005-0000-0000-000045160000}"/>
    <cellStyle name="SAPBEXformats 2 4 6 4" xfId="8548" xr:uid="{00000000-0005-0000-0000-000046160000}"/>
    <cellStyle name="SAPBEXformats 2 4 7" xfId="5824" xr:uid="{00000000-0005-0000-0000-000047160000}"/>
    <cellStyle name="SAPBEXformats 2 4 8" xfId="6095" xr:uid="{00000000-0005-0000-0000-000048160000}"/>
    <cellStyle name="SAPBEXformats 2 4 9" xfId="6940" xr:uid="{00000000-0005-0000-0000-000049160000}"/>
    <cellStyle name="SAPBEXformats 2 5" xfId="1290" xr:uid="{00000000-0005-0000-0000-00004A160000}"/>
    <cellStyle name="SAPBEXformats 2 5 2" xfId="2450" xr:uid="{00000000-0005-0000-0000-00004B160000}"/>
    <cellStyle name="SAPBEXformats 2 5 2 2" xfId="5972" xr:uid="{00000000-0005-0000-0000-00004C160000}"/>
    <cellStyle name="SAPBEXformats 2 5 2 3" xfId="6849" xr:uid="{00000000-0005-0000-0000-00004D160000}"/>
    <cellStyle name="SAPBEXformats 2 5 2 4" xfId="8294" xr:uid="{00000000-0005-0000-0000-00004E160000}"/>
    <cellStyle name="SAPBEXformats 2 5 3" xfId="3079" xr:uid="{00000000-0005-0000-0000-00004F160000}"/>
    <cellStyle name="SAPBEXformats 2 5 3 2" xfId="4465" xr:uid="{00000000-0005-0000-0000-000050160000}"/>
    <cellStyle name="SAPBEXformats 2 5 3 3" xfId="7300" xr:uid="{00000000-0005-0000-0000-000051160000}"/>
    <cellStyle name="SAPBEXformats 2 5 3 4" xfId="8712" xr:uid="{00000000-0005-0000-0000-000052160000}"/>
    <cellStyle name="SAPBEXformats 2 5 4" xfId="1702" xr:uid="{00000000-0005-0000-0000-000053160000}"/>
    <cellStyle name="SAPBEXformats 2 5 4 2" xfId="4281" xr:uid="{00000000-0005-0000-0000-000054160000}"/>
    <cellStyle name="SAPBEXformats 2 5 4 3" xfId="3943" xr:uid="{00000000-0005-0000-0000-000055160000}"/>
    <cellStyle name="SAPBEXformats 2 5 4 4" xfId="5058" xr:uid="{00000000-0005-0000-0000-000056160000}"/>
    <cellStyle name="SAPBEXformats 2 5 5" xfId="1831" xr:uid="{00000000-0005-0000-0000-000057160000}"/>
    <cellStyle name="SAPBEXformats 2 5 5 2" xfId="5446" xr:uid="{00000000-0005-0000-0000-000058160000}"/>
    <cellStyle name="SAPBEXformats 2 5 5 3" xfId="6426" xr:uid="{00000000-0005-0000-0000-000059160000}"/>
    <cellStyle name="SAPBEXformats 2 5 5 4" xfId="7909" xr:uid="{00000000-0005-0000-0000-00005A160000}"/>
    <cellStyle name="SAPBEXformats 2 5 6" xfId="4193" xr:uid="{00000000-0005-0000-0000-00005B160000}"/>
    <cellStyle name="SAPBEXformats 2 5 7" xfId="6201" xr:uid="{00000000-0005-0000-0000-00005C160000}"/>
    <cellStyle name="SAPBEXformats 2 5 8" xfId="6030" xr:uid="{00000000-0005-0000-0000-00005D160000}"/>
    <cellStyle name="SAPBEXformats 3" xfId="742" xr:uid="{00000000-0005-0000-0000-00005E160000}"/>
    <cellStyle name="SAPBEXformats 3 2" xfId="1095" xr:uid="{00000000-0005-0000-0000-00005F160000}"/>
    <cellStyle name="SAPBEXformats 3 2 2" xfId="1543" xr:uid="{00000000-0005-0000-0000-000060160000}"/>
    <cellStyle name="SAPBEXformats 3 2 2 2" xfId="2703" xr:uid="{00000000-0005-0000-0000-000061160000}"/>
    <cellStyle name="SAPBEXformats 3 2 2 2 2" xfId="3918" xr:uid="{00000000-0005-0000-0000-000062160000}"/>
    <cellStyle name="SAPBEXformats 3 2 2 2 3" xfId="7008" xr:uid="{00000000-0005-0000-0000-000063160000}"/>
    <cellStyle name="SAPBEXformats 3 2 2 2 4" xfId="8435" xr:uid="{00000000-0005-0000-0000-000064160000}"/>
    <cellStyle name="SAPBEXformats 3 2 2 3" xfId="3240" xr:uid="{00000000-0005-0000-0000-000065160000}"/>
    <cellStyle name="SAPBEXformats 3 2 2 3 2" xfId="3894" xr:uid="{00000000-0005-0000-0000-000066160000}"/>
    <cellStyle name="SAPBEXformats 3 2 2 3 3" xfId="7461" xr:uid="{00000000-0005-0000-0000-000067160000}"/>
    <cellStyle name="SAPBEXformats 3 2 2 3 4" xfId="8873" xr:uid="{00000000-0005-0000-0000-000068160000}"/>
    <cellStyle name="SAPBEXformats 3 2 2 4" xfId="3418" xr:uid="{00000000-0005-0000-0000-000069160000}"/>
    <cellStyle name="SAPBEXformats 3 2 2 4 2" xfId="3694" xr:uid="{00000000-0005-0000-0000-00006A160000}"/>
    <cellStyle name="SAPBEXformats 3 2 2 4 3" xfId="7639" xr:uid="{00000000-0005-0000-0000-00006B160000}"/>
    <cellStyle name="SAPBEXformats 3 2 2 4 4" xfId="9051" xr:uid="{00000000-0005-0000-0000-00006C160000}"/>
    <cellStyle name="SAPBEXformats 3 2 2 5" xfId="3580" xr:uid="{00000000-0005-0000-0000-00006D160000}"/>
    <cellStyle name="SAPBEXformats 3 2 2 5 2" xfId="6318" xr:uid="{00000000-0005-0000-0000-00006E160000}"/>
    <cellStyle name="SAPBEXformats 3 2 2 5 3" xfId="7801" xr:uid="{00000000-0005-0000-0000-00006F160000}"/>
    <cellStyle name="SAPBEXformats 3 2 2 5 4" xfId="9213" xr:uid="{00000000-0005-0000-0000-000070160000}"/>
    <cellStyle name="SAPBEXformats 3 2 2 6" xfId="4618" xr:uid="{00000000-0005-0000-0000-000071160000}"/>
    <cellStyle name="SAPBEXformats 3 2 2 7" xfId="5562" xr:uid="{00000000-0005-0000-0000-000072160000}"/>
    <cellStyle name="SAPBEXformats 3 2 2 8" xfId="5059" xr:uid="{00000000-0005-0000-0000-000073160000}"/>
    <cellStyle name="SAPBEXformats 3 2 3" xfId="2255" xr:uid="{00000000-0005-0000-0000-000074160000}"/>
    <cellStyle name="SAPBEXformats 3 2 3 2" xfId="5687" xr:uid="{00000000-0005-0000-0000-000075160000}"/>
    <cellStyle name="SAPBEXformats 3 2 3 3" xfId="6749" xr:uid="{00000000-0005-0000-0000-000076160000}"/>
    <cellStyle name="SAPBEXformats 3 2 3 4" xfId="8212" xr:uid="{00000000-0005-0000-0000-000077160000}"/>
    <cellStyle name="SAPBEXformats 3 2 4" xfId="2980" xr:uid="{00000000-0005-0000-0000-000078160000}"/>
    <cellStyle name="SAPBEXformats 3 2 4 2" xfId="4895" xr:uid="{00000000-0005-0000-0000-000079160000}"/>
    <cellStyle name="SAPBEXformats 3 2 4 3" xfId="7201" xr:uid="{00000000-0005-0000-0000-00007A160000}"/>
    <cellStyle name="SAPBEXformats 3 2 4 4" xfId="8613" xr:uid="{00000000-0005-0000-0000-00007B160000}"/>
    <cellStyle name="SAPBEXformats 3 2 5" xfId="1687" xr:uid="{00000000-0005-0000-0000-00007C160000}"/>
    <cellStyle name="SAPBEXformats 3 2 5 2" xfId="5487" xr:uid="{00000000-0005-0000-0000-00007D160000}"/>
    <cellStyle name="SAPBEXformats 3 2 5 3" xfId="4078" xr:uid="{00000000-0005-0000-0000-00007E160000}"/>
    <cellStyle name="SAPBEXformats 3 2 5 4" xfId="6196" xr:uid="{00000000-0005-0000-0000-00007F160000}"/>
    <cellStyle name="SAPBEXformats 3 2 6" xfId="1833" xr:uid="{00000000-0005-0000-0000-000080160000}"/>
    <cellStyle name="SAPBEXformats 3 2 6 2" xfId="5254" xr:uid="{00000000-0005-0000-0000-000081160000}"/>
    <cellStyle name="SAPBEXformats 3 2 6 3" xfId="6428" xr:uid="{00000000-0005-0000-0000-000082160000}"/>
    <cellStyle name="SAPBEXformats 3 2 6 4" xfId="7911" xr:uid="{00000000-0005-0000-0000-000083160000}"/>
    <cellStyle name="SAPBEXformats 3 2 7" xfId="4700" xr:uid="{00000000-0005-0000-0000-000084160000}"/>
    <cellStyle name="SAPBEXformats 3 2 8" xfId="4879" xr:uid="{00000000-0005-0000-0000-000085160000}"/>
    <cellStyle name="SAPBEXformats 3 2 9" xfId="6542" xr:uid="{00000000-0005-0000-0000-000086160000}"/>
    <cellStyle name="SAPBEXformats 3 3" xfId="1305" xr:uid="{00000000-0005-0000-0000-000087160000}"/>
    <cellStyle name="SAPBEXformats 3 3 2" xfId="2465" xr:uid="{00000000-0005-0000-0000-000088160000}"/>
    <cellStyle name="SAPBEXformats 3 3 2 2" xfId="4904" xr:uid="{00000000-0005-0000-0000-000089160000}"/>
    <cellStyle name="SAPBEXformats 3 3 2 3" xfId="6864" xr:uid="{00000000-0005-0000-0000-00008A160000}"/>
    <cellStyle name="SAPBEXformats 3 3 2 4" xfId="8309" xr:uid="{00000000-0005-0000-0000-00008B160000}"/>
    <cellStyle name="SAPBEXformats 3 3 3" xfId="3094" xr:uid="{00000000-0005-0000-0000-00008C160000}"/>
    <cellStyle name="SAPBEXformats 3 3 3 2" xfId="3842" xr:uid="{00000000-0005-0000-0000-00008D160000}"/>
    <cellStyle name="SAPBEXformats 3 3 3 3" xfId="7315" xr:uid="{00000000-0005-0000-0000-00008E160000}"/>
    <cellStyle name="SAPBEXformats 3 3 3 4" xfId="8727" xr:uid="{00000000-0005-0000-0000-00008F160000}"/>
    <cellStyle name="SAPBEXformats 3 3 4" xfId="3292" xr:uid="{00000000-0005-0000-0000-000090160000}"/>
    <cellStyle name="SAPBEXformats 3 3 4 2" xfId="3782" xr:uid="{00000000-0005-0000-0000-000091160000}"/>
    <cellStyle name="SAPBEXformats 3 3 4 3" xfId="7513" xr:uid="{00000000-0005-0000-0000-000092160000}"/>
    <cellStyle name="SAPBEXformats 3 3 4 4" xfId="8925" xr:uid="{00000000-0005-0000-0000-000093160000}"/>
    <cellStyle name="SAPBEXformats 3 3 5" xfId="3454" xr:uid="{00000000-0005-0000-0000-000094160000}"/>
    <cellStyle name="SAPBEXformats 3 3 5 2" xfId="4222" xr:uid="{00000000-0005-0000-0000-000095160000}"/>
    <cellStyle name="SAPBEXformats 3 3 5 3" xfId="7675" xr:uid="{00000000-0005-0000-0000-000096160000}"/>
    <cellStyle name="SAPBEXformats 3 3 5 4" xfId="9087" xr:uid="{00000000-0005-0000-0000-000097160000}"/>
    <cellStyle name="SAPBEXformats 3 3 6" xfId="4520" xr:uid="{00000000-0005-0000-0000-000098160000}"/>
    <cellStyle name="SAPBEXformats 3 3 7" xfId="5958" xr:uid="{00000000-0005-0000-0000-000099160000}"/>
    <cellStyle name="SAPBEXformats 3 3 8" xfId="4431" xr:uid="{00000000-0005-0000-0000-00009A160000}"/>
    <cellStyle name="SAPBEXformats 4" xfId="701" xr:uid="{00000000-0005-0000-0000-00009B160000}"/>
    <cellStyle name="SAPBEXformats 4 2" xfId="1055" xr:uid="{00000000-0005-0000-0000-00009C160000}"/>
    <cellStyle name="SAPBEXformats 4 2 2" xfId="1503" xr:uid="{00000000-0005-0000-0000-00009D160000}"/>
    <cellStyle name="SAPBEXformats 4 2 2 2" xfId="2663" xr:uid="{00000000-0005-0000-0000-00009E160000}"/>
    <cellStyle name="SAPBEXformats 4 2 2 2 2" xfId="4750" xr:uid="{00000000-0005-0000-0000-00009F160000}"/>
    <cellStyle name="SAPBEXformats 4 2 2 2 3" xfId="6968" xr:uid="{00000000-0005-0000-0000-0000A0160000}"/>
    <cellStyle name="SAPBEXformats 4 2 2 2 4" xfId="8395" xr:uid="{00000000-0005-0000-0000-0000A1160000}"/>
    <cellStyle name="SAPBEXformats 4 2 2 3" xfId="3200" xr:uid="{00000000-0005-0000-0000-0000A2160000}"/>
    <cellStyle name="SAPBEXformats 4 2 2 3 2" xfId="3836" xr:uid="{00000000-0005-0000-0000-0000A3160000}"/>
    <cellStyle name="SAPBEXformats 4 2 2 3 3" xfId="7421" xr:uid="{00000000-0005-0000-0000-0000A4160000}"/>
    <cellStyle name="SAPBEXformats 4 2 2 3 4" xfId="8833" xr:uid="{00000000-0005-0000-0000-0000A5160000}"/>
    <cellStyle name="SAPBEXformats 4 2 2 4" xfId="3378" xr:uid="{00000000-0005-0000-0000-0000A6160000}"/>
    <cellStyle name="SAPBEXformats 4 2 2 4 2" xfId="3721" xr:uid="{00000000-0005-0000-0000-0000A7160000}"/>
    <cellStyle name="SAPBEXformats 4 2 2 4 3" xfId="7599" xr:uid="{00000000-0005-0000-0000-0000A8160000}"/>
    <cellStyle name="SAPBEXformats 4 2 2 4 4" xfId="9011" xr:uid="{00000000-0005-0000-0000-0000A9160000}"/>
    <cellStyle name="SAPBEXformats 4 2 2 5" xfId="3540" xr:uid="{00000000-0005-0000-0000-0000AA160000}"/>
    <cellStyle name="SAPBEXformats 4 2 2 5 2" xfId="440" xr:uid="{00000000-0005-0000-0000-0000AB160000}"/>
    <cellStyle name="SAPBEXformats 4 2 2 5 3" xfId="7761" xr:uid="{00000000-0005-0000-0000-0000AC160000}"/>
    <cellStyle name="SAPBEXformats 4 2 2 5 4" xfId="9173" xr:uid="{00000000-0005-0000-0000-0000AD160000}"/>
    <cellStyle name="SAPBEXformats 4 2 2 6" xfId="4190" xr:uid="{00000000-0005-0000-0000-0000AE160000}"/>
    <cellStyle name="SAPBEXformats 4 2 2 7" xfId="6079" xr:uid="{00000000-0005-0000-0000-0000AF160000}"/>
    <cellStyle name="SAPBEXformats 4 2 2 8" xfId="6112" xr:uid="{00000000-0005-0000-0000-0000B0160000}"/>
    <cellStyle name="SAPBEXformats 4 2 3" xfId="2215" xr:uid="{00000000-0005-0000-0000-0000B1160000}"/>
    <cellStyle name="SAPBEXformats 4 2 3 2" xfId="5712" xr:uid="{00000000-0005-0000-0000-0000B2160000}"/>
    <cellStyle name="SAPBEXformats 4 2 3 3" xfId="6709" xr:uid="{00000000-0005-0000-0000-0000B3160000}"/>
    <cellStyle name="SAPBEXformats 4 2 3 4" xfId="8172" xr:uid="{00000000-0005-0000-0000-0000B4160000}"/>
    <cellStyle name="SAPBEXformats 4 2 4" xfId="2940" xr:uid="{00000000-0005-0000-0000-0000B5160000}"/>
    <cellStyle name="SAPBEXformats 4 2 4 2" xfId="5320" xr:uid="{00000000-0005-0000-0000-0000B6160000}"/>
    <cellStyle name="SAPBEXformats 4 2 4 3" xfId="7161" xr:uid="{00000000-0005-0000-0000-0000B7160000}"/>
    <cellStyle name="SAPBEXformats 4 2 4 4" xfId="8573" xr:uid="{00000000-0005-0000-0000-0000B8160000}"/>
    <cellStyle name="SAPBEXformats 4 2 5" xfId="1892" xr:uid="{00000000-0005-0000-0000-0000B9160000}"/>
    <cellStyle name="SAPBEXformats 4 2 5 2" xfId="4288" xr:uid="{00000000-0005-0000-0000-0000BA160000}"/>
    <cellStyle name="SAPBEXformats 4 2 5 3" xfId="6487" xr:uid="{00000000-0005-0000-0000-0000BB160000}"/>
    <cellStyle name="SAPBEXformats 4 2 5 4" xfId="7970" xr:uid="{00000000-0005-0000-0000-0000BC160000}"/>
    <cellStyle name="SAPBEXformats 4 2 6" xfId="3284" xr:uid="{00000000-0005-0000-0000-0000BD160000}"/>
    <cellStyle name="SAPBEXformats 4 2 6 2" xfId="4270" xr:uid="{00000000-0005-0000-0000-0000BE160000}"/>
    <cellStyle name="SAPBEXformats 4 2 6 3" xfId="7505" xr:uid="{00000000-0005-0000-0000-0000BF160000}"/>
    <cellStyle name="SAPBEXformats 4 2 6 4" xfId="8917" xr:uid="{00000000-0005-0000-0000-0000C0160000}"/>
    <cellStyle name="SAPBEXformats 4 2 7" xfId="6164" xr:uid="{00000000-0005-0000-0000-0000C1160000}"/>
    <cellStyle name="SAPBEXformats 4 2 8" xfId="4469" xr:uid="{00000000-0005-0000-0000-0000C2160000}"/>
    <cellStyle name="SAPBEXformats 4 2 9" xfId="6884" xr:uid="{00000000-0005-0000-0000-0000C3160000}"/>
    <cellStyle name="SAPBEXformats 4 3" xfId="1295" xr:uid="{00000000-0005-0000-0000-0000C4160000}"/>
    <cellStyle name="SAPBEXformats 4 3 2" xfId="2455" xr:uid="{00000000-0005-0000-0000-0000C5160000}"/>
    <cellStyle name="SAPBEXformats 4 3 2 2" xfId="4897" xr:uid="{00000000-0005-0000-0000-0000C6160000}"/>
    <cellStyle name="SAPBEXformats 4 3 2 3" xfId="6854" xr:uid="{00000000-0005-0000-0000-0000C7160000}"/>
    <cellStyle name="SAPBEXformats 4 3 2 4" xfId="8299" xr:uid="{00000000-0005-0000-0000-0000C8160000}"/>
    <cellStyle name="SAPBEXformats 4 3 3" xfId="3084" xr:uid="{00000000-0005-0000-0000-0000C9160000}"/>
    <cellStyle name="SAPBEXformats 4 3 3 2" xfId="3987" xr:uid="{00000000-0005-0000-0000-0000CA160000}"/>
    <cellStyle name="SAPBEXformats 4 3 3 3" xfId="7305" xr:uid="{00000000-0005-0000-0000-0000CB160000}"/>
    <cellStyle name="SAPBEXformats 4 3 3 4" xfId="8717" xr:uid="{00000000-0005-0000-0000-0000CC160000}"/>
    <cellStyle name="SAPBEXformats 4 3 4" xfId="1938" xr:uid="{00000000-0005-0000-0000-0000CD160000}"/>
    <cellStyle name="SAPBEXformats 4 3 4 2" xfId="4856" xr:uid="{00000000-0005-0000-0000-0000CE160000}"/>
    <cellStyle name="SAPBEXformats 4 3 4 3" xfId="6533" xr:uid="{00000000-0005-0000-0000-0000CF160000}"/>
    <cellStyle name="SAPBEXformats 4 3 4 4" xfId="8016" xr:uid="{00000000-0005-0000-0000-0000D0160000}"/>
    <cellStyle name="SAPBEXformats 4 3 5" xfId="1977" xr:uid="{00000000-0005-0000-0000-0000D1160000}"/>
    <cellStyle name="SAPBEXformats 4 3 5 2" xfId="5683" xr:uid="{00000000-0005-0000-0000-0000D2160000}"/>
    <cellStyle name="SAPBEXformats 4 3 5 3" xfId="6565" xr:uid="{00000000-0005-0000-0000-0000D3160000}"/>
    <cellStyle name="SAPBEXformats 4 3 5 4" xfId="8046" xr:uid="{00000000-0005-0000-0000-0000D4160000}"/>
    <cellStyle name="SAPBEXformats 4 3 6" xfId="5250" xr:uid="{00000000-0005-0000-0000-0000D5160000}"/>
    <cellStyle name="SAPBEXformats 4 3 7" xfId="4579" xr:uid="{00000000-0005-0000-0000-0000D6160000}"/>
    <cellStyle name="SAPBEXformats 4 3 8" xfId="5798" xr:uid="{00000000-0005-0000-0000-0000D7160000}"/>
    <cellStyle name="SAPBEXformats 5" xfId="978" xr:uid="{00000000-0005-0000-0000-0000D8160000}"/>
    <cellStyle name="SAPBEXformats 5 2" xfId="1426" xr:uid="{00000000-0005-0000-0000-0000D9160000}"/>
    <cellStyle name="SAPBEXformats 5 2 2" xfId="2586" xr:uid="{00000000-0005-0000-0000-0000DA160000}"/>
    <cellStyle name="SAPBEXformats 5 2 2 2" xfId="5638" xr:uid="{00000000-0005-0000-0000-0000DB160000}"/>
    <cellStyle name="SAPBEXformats 5 2 2 3" xfId="6903" xr:uid="{00000000-0005-0000-0000-0000DC160000}"/>
    <cellStyle name="SAPBEXformats 5 2 2 4" xfId="8332" xr:uid="{00000000-0005-0000-0000-0000DD160000}"/>
    <cellStyle name="SAPBEXformats 5 2 3" xfId="3134" xr:uid="{00000000-0005-0000-0000-0000DE160000}"/>
    <cellStyle name="SAPBEXformats 5 2 3 2" xfId="4777" xr:uid="{00000000-0005-0000-0000-0000DF160000}"/>
    <cellStyle name="SAPBEXformats 5 2 3 3" xfId="7355" xr:uid="{00000000-0005-0000-0000-0000E0160000}"/>
    <cellStyle name="SAPBEXformats 5 2 3 4" xfId="8767" xr:uid="{00000000-0005-0000-0000-0000E1160000}"/>
    <cellStyle name="SAPBEXformats 5 2 4" xfId="3315" xr:uid="{00000000-0005-0000-0000-0000E2160000}"/>
    <cellStyle name="SAPBEXformats 5 2 4 2" xfId="3765" xr:uid="{00000000-0005-0000-0000-0000E3160000}"/>
    <cellStyle name="SAPBEXformats 5 2 4 3" xfId="7536" xr:uid="{00000000-0005-0000-0000-0000E4160000}"/>
    <cellStyle name="SAPBEXformats 5 2 4 4" xfId="8948" xr:uid="{00000000-0005-0000-0000-0000E5160000}"/>
    <cellStyle name="SAPBEXformats 5 2 5" xfId="3477" xr:uid="{00000000-0005-0000-0000-0000E6160000}"/>
    <cellStyle name="SAPBEXformats 5 2 5 2" xfId="4216" xr:uid="{00000000-0005-0000-0000-0000E7160000}"/>
    <cellStyle name="SAPBEXformats 5 2 5 3" xfId="7698" xr:uid="{00000000-0005-0000-0000-0000E8160000}"/>
    <cellStyle name="SAPBEXformats 5 2 5 4" xfId="9110" xr:uid="{00000000-0005-0000-0000-0000E9160000}"/>
    <cellStyle name="SAPBEXformats 5 2 6" xfId="4062" xr:uid="{00000000-0005-0000-0000-0000EA160000}"/>
    <cellStyle name="SAPBEXformats 5 2 7" xfId="5028" xr:uid="{00000000-0005-0000-0000-0000EB160000}"/>
    <cellStyle name="SAPBEXformats 5 2 8" xfId="4630" xr:uid="{00000000-0005-0000-0000-0000EC160000}"/>
    <cellStyle name="SAPBEXformats 5 3" xfId="2140" xr:uid="{00000000-0005-0000-0000-0000ED160000}"/>
    <cellStyle name="SAPBEXformats 5 3 2" xfId="4690" xr:uid="{00000000-0005-0000-0000-0000EE160000}"/>
    <cellStyle name="SAPBEXformats 5 3 3" xfId="6646" xr:uid="{00000000-0005-0000-0000-0000EF160000}"/>
    <cellStyle name="SAPBEXformats 5 3 4" xfId="8111" xr:uid="{00000000-0005-0000-0000-0000F0160000}"/>
    <cellStyle name="SAPBEXformats 5 4" xfId="2875" xr:uid="{00000000-0005-0000-0000-0000F1160000}"/>
    <cellStyle name="SAPBEXformats 5 4 2" xfId="5041" xr:uid="{00000000-0005-0000-0000-0000F2160000}"/>
    <cellStyle name="SAPBEXformats 5 4 3" xfId="7096" xr:uid="{00000000-0005-0000-0000-0000F3160000}"/>
    <cellStyle name="SAPBEXformats 5 4 4" xfId="8508" xr:uid="{00000000-0005-0000-0000-0000F4160000}"/>
    <cellStyle name="SAPBEXformats 5 5" xfId="1793" xr:uid="{00000000-0005-0000-0000-0000F5160000}"/>
    <cellStyle name="SAPBEXformats 5 5 2" xfId="5721" xr:uid="{00000000-0005-0000-0000-0000F6160000}"/>
    <cellStyle name="SAPBEXformats 5 5 3" xfId="6392" xr:uid="{00000000-0005-0000-0000-0000F7160000}"/>
    <cellStyle name="SAPBEXformats 5 5 4" xfId="7876" xr:uid="{00000000-0005-0000-0000-0000F8160000}"/>
    <cellStyle name="SAPBEXformats 5 6" xfId="3020" xr:uid="{00000000-0005-0000-0000-0000F9160000}"/>
    <cellStyle name="SAPBEXformats 5 6 2" xfId="4954" xr:uid="{00000000-0005-0000-0000-0000FA160000}"/>
    <cellStyle name="SAPBEXformats 5 6 3" xfId="7241" xr:uid="{00000000-0005-0000-0000-0000FB160000}"/>
    <cellStyle name="SAPBEXformats 5 6 4" xfId="8653" xr:uid="{00000000-0005-0000-0000-0000FC160000}"/>
    <cellStyle name="SAPBEXformats 5 7" xfId="5938" xr:uid="{00000000-0005-0000-0000-0000FD160000}"/>
    <cellStyle name="SAPBEXformats 5 8" xfId="4083" xr:uid="{00000000-0005-0000-0000-0000FE160000}"/>
    <cellStyle name="SAPBEXformats 5 9" xfId="6785" xr:uid="{00000000-0005-0000-0000-0000FF160000}"/>
    <cellStyle name="SAPBEXformats 6" xfId="1243" xr:uid="{00000000-0005-0000-0000-000000170000}"/>
    <cellStyle name="SAPBEXformats 6 2" xfId="2403" xr:uid="{00000000-0005-0000-0000-000001170000}"/>
    <cellStyle name="SAPBEXformats 6 2 2" xfId="6050" xr:uid="{00000000-0005-0000-0000-000002170000}"/>
    <cellStyle name="SAPBEXformats 6 2 3" xfId="6814" xr:uid="{00000000-0005-0000-0000-000003170000}"/>
    <cellStyle name="SAPBEXformats 6 2 4" xfId="8261" xr:uid="{00000000-0005-0000-0000-000004170000}"/>
    <cellStyle name="SAPBEXformats 6 3" xfId="3043" xr:uid="{00000000-0005-0000-0000-000005170000}"/>
    <cellStyle name="SAPBEXformats 6 3 2" xfId="6279" xr:uid="{00000000-0005-0000-0000-000006170000}"/>
    <cellStyle name="SAPBEXformats 6 3 3" xfId="7264" xr:uid="{00000000-0005-0000-0000-000007170000}"/>
    <cellStyle name="SAPBEXformats 6 3 4" xfId="8676" xr:uid="{00000000-0005-0000-0000-000008170000}"/>
    <cellStyle name="SAPBEXformats 6 4" xfId="1819" xr:uid="{00000000-0005-0000-0000-000009170000}"/>
    <cellStyle name="SAPBEXformats 6 4 2" xfId="4506" xr:uid="{00000000-0005-0000-0000-00000A170000}"/>
    <cellStyle name="SAPBEXformats 6 4 3" xfId="6417" xr:uid="{00000000-0005-0000-0000-00000B170000}"/>
    <cellStyle name="SAPBEXformats 6 4 4" xfId="7900" xr:uid="{00000000-0005-0000-0000-00000C170000}"/>
    <cellStyle name="SAPBEXformats 6 5" xfId="1843" xr:uid="{00000000-0005-0000-0000-00000D170000}"/>
    <cellStyle name="SAPBEXformats 6 5 2" xfId="4523" xr:uid="{00000000-0005-0000-0000-00000E170000}"/>
    <cellStyle name="SAPBEXformats 6 5 3" xfId="6438" xr:uid="{00000000-0005-0000-0000-00000F170000}"/>
    <cellStyle name="SAPBEXformats 6 5 4" xfId="7921" xr:uid="{00000000-0005-0000-0000-000010170000}"/>
    <cellStyle name="SAPBEXformats 6 6" xfId="3857" xr:uid="{00000000-0005-0000-0000-000011170000}"/>
    <cellStyle name="SAPBEXformats 6 7" xfId="6260" xr:uid="{00000000-0005-0000-0000-000012170000}"/>
    <cellStyle name="SAPBEXformats 6 8" xfId="4031" xr:uid="{00000000-0005-0000-0000-000013170000}"/>
    <cellStyle name="SAPBEXheaderItem" xfId="330" xr:uid="{00000000-0005-0000-0000-000014170000}"/>
    <cellStyle name="SAPBEXheaderItem 2" xfId="864" xr:uid="{00000000-0005-0000-0000-000015170000}"/>
    <cellStyle name="SAPBEXheaderText" xfId="331" xr:uid="{00000000-0005-0000-0000-000016170000}"/>
    <cellStyle name="SAPBEXheaderText 2" xfId="865" xr:uid="{00000000-0005-0000-0000-000017170000}"/>
    <cellStyle name="SAPBEXHLevel0" xfId="332" xr:uid="{00000000-0005-0000-0000-000018170000}"/>
    <cellStyle name="SAPBEXHLevel0 2" xfId="979" xr:uid="{00000000-0005-0000-0000-000019170000}"/>
    <cellStyle name="SAPBEXHLevel0 2 2" xfId="1427" xr:uid="{00000000-0005-0000-0000-00001A170000}"/>
    <cellStyle name="SAPBEXHLevel0 2 2 2" xfId="2587" xr:uid="{00000000-0005-0000-0000-00001B170000}"/>
    <cellStyle name="SAPBEXHLevel0 2 2 2 2" xfId="4790" xr:uid="{00000000-0005-0000-0000-00001C170000}"/>
    <cellStyle name="SAPBEXHLevel0 2 2 2 3" xfId="6904" xr:uid="{00000000-0005-0000-0000-00001D170000}"/>
    <cellStyle name="SAPBEXHLevel0 2 2 2 4" xfId="8333" xr:uid="{00000000-0005-0000-0000-00001E170000}"/>
    <cellStyle name="SAPBEXHLevel0 2 2 3" xfId="3135" xr:uid="{00000000-0005-0000-0000-00001F170000}"/>
    <cellStyle name="SAPBEXHLevel0 2 2 3 2" xfId="4444" xr:uid="{00000000-0005-0000-0000-000020170000}"/>
    <cellStyle name="SAPBEXHLevel0 2 2 3 3" xfId="7356" xr:uid="{00000000-0005-0000-0000-000021170000}"/>
    <cellStyle name="SAPBEXHLevel0 2 2 3 4" xfId="8768" xr:uid="{00000000-0005-0000-0000-000022170000}"/>
    <cellStyle name="SAPBEXHLevel0 2 2 4" xfId="3316" xr:uid="{00000000-0005-0000-0000-000023170000}"/>
    <cellStyle name="SAPBEXHLevel0 2 2 4 2" xfId="3764" xr:uid="{00000000-0005-0000-0000-000024170000}"/>
    <cellStyle name="SAPBEXHLevel0 2 2 4 3" xfId="7537" xr:uid="{00000000-0005-0000-0000-000025170000}"/>
    <cellStyle name="SAPBEXHLevel0 2 2 4 4" xfId="8949" xr:uid="{00000000-0005-0000-0000-000026170000}"/>
    <cellStyle name="SAPBEXHLevel0 2 2 5" xfId="3478" xr:uid="{00000000-0005-0000-0000-000027170000}"/>
    <cellStyle name="SAPBEXHLevel0 2 2 5 2" xfId="3651" xr:uid="{00000000-0005-0000-0000-000028170000}"/>
    <cellStyle name="SAPBEXHLevel0 2 2 5 3" xfId="7699" xr:uid="{00000000-0005-0000-0000-000029170000}"/>
    <cellStyle name="SAPBEXHLevel0 2 2 5 4" xfId="9111" xr:uid="{00000000-0005-0000-0000-00002A170000}"/>
    <cellStyle name="SAPBEXHLevel0 2 2 6" xfId="4061" xr:uid="{00000000-0005-0000-0000-00002B170000}"/>
    <cellStyle name="SAPBEXHLevel0 2 2 7" xfId="6047" xr:uid="{00000000-0005-0000-0000-00002C170000}"/>
    <cellStyle name="SAPBEXHLevel0 2 2 8" xfId="4507" xr:uid="{00000000-0005-0000-0000-00002D170000}"/>
    <cellStyle name="SAPBEXHLevel0 2 3" xfId="2141" xr:uid="{00000000-0005-0000-0000-00002E170000}"/>
    <cellStyle name="SAPBEXHLevel0 2 3 2" xfId="5408" xr:uid="{00000000-0005-0000-0000-00002F170000}"/>
    <cellStyle name="SAPBEXHLevel0 2 3 3" xfId="6647" xr:uid="{00000000-0005-0000-0000-000030170000}"/>
    <cellStyle name="SAPBEXHLevel0 2 3 4" xfId="8112" xr:uid="{00000000-0005-0000-0000-000031170000}"/>
    <cellStyle name="SAPBEXHLevel0 2 4" xfId="2876" xr:uid="{00000000-0005-0000-0000-000032170000}"/>
    <cellStyle name="SAPBEXHLevel0 2 4 2" xfId="5814" xr:uid="{00000000-0005-0000-0000-000033170000}"/>
    <cellStyle name="SAPBEXHLevel0 2 4 3" xfId="7097" xr:uid="{00000000-0005-0000-0000-000034170000}"/>
    <cellStyle name="SAPBEXHLevel0 2 4 4" xfId="8509" xr:uid="{00000000-0005-0000-0000-000035170000}"/>
    <cellStyle name="SAPBEXHLevel0 2 5" xfId="1870" xr:uid="{00000000-0005-0000-0000-000036170000}"/>
    <cellStyle name="SAPBEXHLevel0 2 5 2" xfId="4670" xr:uid="{00000000-0005-0000-0000-000037170000}"/>
    <cellStyle name="SAPBEXHLevel0 2 5 3" xfId="6465" xr:uid="{00000000-0005-0000-0000-000038170000}"/>
    <cellStyle name="SAPBEXHLevel0 2 5 4" xfId="7948" xr:uid="{00000000-0005-0000-0000-000039170000}"/>
    <cellStyle name="SAPBEXHLevel0 2 6" xfId="1758" xr:uid="{00000000-0005-0000-0000-00003A170000}"/>
    <cellStyle name="SAPBEXHLevel0 2 6 2" xfId="4687" xr:uid="{00000000-0005-0000-0000-00003B170000}"/>
    <cellStyle name="SAPBEXHLevel0 2 6 3" xfId="6357" xr:uid="{00000000-0005-0000-0000-00003C170000}"/>
    <cellStyle name="SAPBEXHLevel0 2 6 4" xfId="7841" xr:uid="{00000000-0005-0000-0000-00003D170000}"/>
    <cellStyle name="SAPBEXHLevel0 2 7" xfId="5548" xr:uid="{00000000-0005-0000-0000-00003E170000}"/>
    <cellStyle name="SAPBEXHLevel0 2 8" xfId="3848" xr:uid="{00000000-0005-0000-0000-00003F170000}"/>
    <cellStyle name="SAPBEXHLevel0 2 9" xfId="7044" xr:uid="{00000000-0005-0000-0000-000040170000}"/>
    <cellStyle name="SAPBEXHLevel0 3" xfId="1244" xr:uid="{00000000-0005-0000-0000-000041170000}"/>
    <cellStyle name="SAPBEXHLevel0 3 2" xfId="2404" xr:uid="{00000000-0005-0000-0000-000042170000}"/>
    <cellStyle name="SAPBEXHLevel0 3 2 2" xfId="4972" xr:uid="{00000000-0005-0000-0000-000043170000}"/>
    <cellStyle name="SAPBEXHLevel0 3 2 3" xfId="6815" xr:uid="{00000000-0005-0000-0000-000044170000}"/>
    <cellStyle name="SAPBEXHLevel0 3 2 4" xfId="8262" xr:uid="{00000000-0005-0000-0000-000045170000}"/>
    <cellStyle name="SAPBEXHLevel0 3 3" xfId="3044" xr:uid="{00000000-0005-0000-0000-000046170000}"/>
    <cellStyle name="SAPBEXHLevel0 3 3 2" xfId="6168" xr:uid="{00000000-0005-0000-0000-000047170000}"/>
    <cellStyle name="SAPBEXHLevel0 3 3 3" xfId="7265" xr:uid="{00000000-0005-0000-0000-000048170000}"/>
    <cellStyle name="SAPBEXHLevel0 3 3 4" xfId="8677" xr:uid="{00000000-0005-0000-0000-000049170000}"/>
    <cellStyle name="SAPBEXHLevel0 3 4" xfId="1943" xr:uid="{00000000-0005-0000-0000-00004A170000}"/>
    <cellStyle name="SAPBEXHLevel0 3 4 2" xfId="4638" xr:uid="{00000000-0005-0000-0000-00004B170000}"/>
    <cellStyle name="SAPBEXHLevel0 3 4 3" xfId="6537" xr:uid="{00000000-0005-0000-0000-00004C170000}"/>
    <cellStyle name="SAPBEXHLevel0 3 4 4" xfId="8019" xr:uid="{00000000-0005-0000-0000-00004D170000}"/>
    <cellStyle name="SAPBEXHLevel0 3 5" xfId="3107" xr:uid="{00000000-0005-0000-0000-00004E170000}"/>
    <cellStyle name="SAPBEXHLevel0 3 5 2" xfId="5538" xr:uid="{00000000-0005-0000-0000-00004F170000}"/>
    <cellStyle name="SAPBEXHLevel0 3 5 3" xfId="7328" xr:uid="{00000000-0005-0000-0000-000050170000}"/>
    <cellStyle name="SAPBEXHLevel0 3 5 4" xfId="8740" xr:uid="{00000000-0005-0000-0000-000051170000}"/>
    <cellStyle name="SAPBEXHLevel0 3 6" xfId="5005" xr:uid="{00000000-0005-0000-0000-000052170000}"/>
    <cellStyle name="SAPBEXHLevel0 3 7" xfId="5461" xr:uid="{00000000-0005-0000-0000-000053170000}"/>
    <cellStyle name="SAPBEXHLevel0 3 8" xfId="5718" xr:uid="{00000000-0005-0000-0000-000054170000}"/>
    <cellStyle name="SAPBEXHLevel0 6" xfId="355" xr:uid="{00000000-0005-0000-0000-000055170000}"/>
    <cellStyle name="SAPBEXHLevel0 6 2" xfId="997" xr:uid="{00000000-0005-0000-0000-000056170000}"/>
    <cellStyle name="SAPBEXHLevel0 6 2 2" xfId="1445" xr:uid="{00000000-0005-0000-0000-000057170000}"/>
    <cellStyle name="SAPBEXHLevel0 6 2 2 2" xfId="2605" xr:uid="{00000000-0005-0000-0000-000058170000}"/>
    <cellStyle name="SAPBEXHLevel0 6 2 2 2 2" xfId="6139" xr:uid="{00000000-0005-0000-0000-000059170000}"/>
    <cellStyle name="SAPBEXHLevel0 6 2 2 2 3" xfId="6922" xr:uid="{00000000-0005-0000-0000-00005A170000}"/>
    <cellStyle name="SAPBEXHLevel0 6 2 2 2 4" xfId="8351" xr:uid="{00000000-0005-0000-0000-00005B170000}"/>
    <cellStyle name="SAPBEXHLevel0 6 2 2 3" xfId="3153" xr:uid="{00000000-0005-0000-0000-00005C170000}"/>
    <cellStyle name="SAPBEXHLevel0 6 2 2 3 2" xfId="5623" xr:uid="{00000000-0005-0000-0000-00005D170000}"/>
    <cellStyle name="SAPBEXHLevel0 6 2 2 3 3" xfId="7374" xr:uid="{00000000-0005-0000-0000-00005E170000}"/>
    <cellStyle name="SAPBEXHLevel0 6 2 2 3 4" xfId="8786" xr:uid="{00000000-0005-0000-0000-00005F170000}"/>
    <cellStyle name="SAPBEXHLevel0 6 2 2 4" xfId="3334" xr:uid="{00000000-0005-0000-0000-000060170000}"/>
    <cellStyle name="SAPBEXHLevel0 6 2 2 4 2" xfId="3751" xr:uid="{00000000-0005-0000-0000-000061170000}"/>
    <cellStyle name="SAPBEXHLevel0 6 2 2 4 3" xfId="7555" xr:uid="{00000000-0005-0000-0000-000062170000}"/>
    <cellStyle name="SAPBEXHLevel0 6 2 2 4 4" xfId="8967" xr:uid="{00000000-0005-0000-0000-000063170000}"/>
    <cellStyle name="SAPBEXHLevel0 6 2 2 5" xfId="3496" xr:uid="{00000000-0005-0000-0000-000064170000}"/>
    <cellStyle name="SAPBEXHLevel0 6 2 2 5 2" xfId="4211" xr:uid="{00000000-0005-0000-0000-000065170000}"/>
    <cellStyle name="SAPBEXHLevel0 6 2 2 5 3" xfId="7717" xr:uid="{00000000-0005-0000-0000-000066170000}"/>
    <cellStyle name="SAPBEXHLevel0 6 2 2 5 4" xfId="9129" xr:uid="{00000000-0005-0000-0000-000067170000}"/>
    <cellStyle name="SAPBEXHLevel0 6 2 2 6" xfId="6096" xr:uid="{00000000-0005-0000-0000-000068170000}"/>
    <cellStyle name="SAPBEXHLevel0 6 2 2 7" xfId="5554" xr:uid="{00000000-0005-0000-0000-000069170000}"/>
    <cellStyle name="SAPBEXHLevel0 6 2 2 8" xfId="4540" xr:uid="{00000000-0005-0000-0000-00006A170000}"/>
    <cellStyle name="SAPBEXHLevel0 6 2 3" xfId="2158" xr:uid="{00000000-0005-0000-0000-00006B170000}"/>
    <cellStyle name="SAPBEXHLevel0 6 2 3 2" xfId="4564" xr:uid="{00000000-0005-0000-0000-00006C170000}"/>
    <cellStyle name="SAPBEXHLevel0 6 2 3 3" xfId="6664" xr:uid="{00000000-0005-0000-0000-00006D170000}"/>
    <cellStyle name="SAPBEXHLevel0 6 2 3 4" xfId="8129" xr:uid="{00000000-0005-0000-0000-00006E170000}"/>
    <cellStyle name="SAPBEXHLevel0 6 2 4" xfId="2893" xr:uid="{00000000-0005-0000-0000-00006F170000}"/>
    <cellStyle name="SAPBEXHLevel0 6 2 4 2" xfId="4462" xr:uid="{00000000-0005-0000-0000-000070170000}"/>
    <cellStyle name="SAPBEXHLevel0 6 2 4 3" xfId="7114" xr:uid="{00000000-0005-0000-0000-000071170000}"/>
    <cellStyle name="SAPBEXHLevel0 6 2 4 4" xfId="8526" xr:uid="{00000000-0005-0000-0000-000072170000}"/>
    <cellStyle name="SAPBEXHLevel0 6 2 5" xfId="1959" xr:uid="{00000000-0005-0000-0000-000073170000}"/>
    <cellStyle name="SAPBEXHLevel0 6 2 5 2" xfId="5445" xr:uid="{00000000-0005-0000-0000-000074170000}"/>
    <cellStyle name="SAPBEXHLevel0 6 2 5 3" xfId="6547" xr:uid="{00000000-0005-0000-0000-000075170000}"/>
    <cellStyle name="SAPBEXHLevel0 6 2 5 4" xfId="8028" xr:uid="{00000000-0005-0000-0000-000076170000}"/>
    <cellStyle name="SAPBEXHLevel0 6 2 6" xfId="2849" xr:uid="{00000000-0005-0000-0000-000077170000}"/>
    <cellStyle name="SAPBEXHLevel0 6 2 6 2" xfId="6109" xr:uid="{00000000-0005-0000-0000-000078170000}"/>
    <cellStyle name="SAPBEXHLevel0 6 2 6 3" xfId="7070" xr:uid="{00000000-0005-0000-0000-000079170000}"/>
    <cellStyle name="SAPBEXHLevel0 6 2 6 4" xfId="8482" xr:uid="{00000000-0005-0000-0000-00007A170000}"/>
    <cellStyle name="SAPBEXHLevel0 6 2 7" xfId="4133" xr:uid="{00000000-0005-0000-0000-00007B170000}"/>
    <cellStyle name="SAPBEXHLevel0 6 2 8" xfId="4492" xr:uid="{00000000-0005-0000-0000-00007C170000}"/>
    <cellStyle name="SAPBEXHLevel0 6 2 9" xfId="6631" xr:uid="{00000000-0005-0000-0000-00007D170000}"/>
    <cellStyle name="SAPBEXHLevel0 6 3" xfId="363" xr:uid="{00000000-0005-0000-0000-00007E170000}"/>
    <cellStyle name="SAPBEXHLevel0 6 3 2" xfId="1004" xr:uid="{00000000-0005-0000-0000-00007F170000}"/>
    <cellStyle name="SAPBEXHLevel0 6 3 2 2" xfId="1452" xr:uid="{00000000-0005-0000-0000-000080170000}"/>
    <cellStyle name="SAPBEXHLevel0 6 3 2 2 2" xfId="2612" xr:uid="{00000000-0005-0000-0000-000081170000}"/>
    <cellStyle name="SAPBEXHLevel0 6 3 2 2 2 2" xfId="4955" xr:uid="{00000000-0005-0000-0000-000082170000}"/>
    <cellStyle name="SAPBEXHLevel0 6 3 2 2 2 3" xfId="6929" xr:uid="{00000000-0005-0000-0000-000083170000}"/>
    <cellStyle name="SAPBEXHLevel0 6 3 2 2 2 4" xfId="8358" xr:uid="{00000000-0005-0000-0000-000084170000}"/>
    <cellStyle name="SAPBEXHLevel0 6 3 2 2 3" xfId="3160" xr:uid="{00000000-0005-0000-0000-000085170000}"/>
    <cellStyle name="SAPBEXHLevel0 6 3 2 2 3 2" xfId="6278" xr:uid="{00000000-0005-0000-0000-000086170000}"/>
    <cellStyle name="SAPBEXHLevel0 6 3 2 2 3 3" xfId="7381" xr:uid="{00000000-0005-0000-0000-000087170000}"/>
    <cellStyle name="SAPBEXHLevel0 6 3 2 2 3 4" xfId="8793" xr:uid="{00000000-0005-0000-0000-000088170000}"/>
    <cellStyle name="SAPBEXHLevel0 6 3 2 2 4" xfId="3341" xr:uid="{00000000-0005-0000-0000-000089170000}"/>
    <cellStyle name="SAPBEXHLevel0 6 3 2 2 4 2" xfId="4255" xr:uid="{00000000-0005-0000-0000-00008A170000}"/>
    <cellStyle name="SAPBEXHLevel0 6 3 2 2 4 3" xfId="7562" xr:uid="{00000000-0005-0000-0000-00008B170000}"/>
    <cellStyle name="SAPBEXHLevel0 6 3 2 2 4 4" xfId="8974" xr:uid="{00000000-0005-0000-0000-00008C170000}"/>
    <cellStyle name="SAPBEXHLevel0 6 3 2 2 5" xfId="3503" xr:uid="{00000000-0005-0000-0000-00008D170000}"/>
    <cellStyle name="SAPBEXHLevel0 6 3 2 2 5 2" xfId="3633" xr:uid="{00000000-0005-0000-0000-00008E170000}"/>
    <cellStyle name="SAPBEXHLevel0 6 3 2 2 5 3" xfId="7724" xr:uid="{00000000-0005-0000-0000-00008F170000}"/>
    <cellStyle name="SAPBEXHLevel0 6 3 2 2 5 4" xfId="9136" xr:uid="{00000000-0005-0000-0000-000090170000}"/>
    <cellStyle name="SAPBEXHLevel0 6 3 2 2 6" xfId="5811" xr:uid="{00000000-0005-0000-0000-000091170000}"/>
    <cellStyle name="SAPBEXHLevel0 6 3 2 2 7" xfId="6202" xr:uid="{00000000-0005-0000-0000-000092170000}"/>
    <cellStyle name="SAPBEXHLevel0 6 3 2 2 8" xfId="5961" xr:uid="{00000000-0005-0000-0000-000093170000}"/>
    <cellStyle name="SAPBEXHLevel0 6 3 2 3" xfId="2165" xr:uid="{00000000-0005-0000-0000-000094170000}"/>
    <cellStyle name="SAPBEXHLevel0 6 3 2 3 2" xfId="4102" xr:uid="{00000000-0005-0000-0000-000095170000}"/>
    <cellStyle name="SAPBEXHLevel0 6 3 2 3 3" xfId="6671" xr:uid="{00000000-0005-0000-0000-000096170000}"/>
    <cellStyle name="SAPBEXHLevel0 6 3 2 3 4" xfId="8136" xr:uid="{00000000-0005-0000-0000-000097170000}"/>
    <cellStyle name="SAPBEXHLevel0 6 3 2 4" xfId="2900" xr:uid="{00000000-0005-0000-0000-000098170000}"/>
    <cellStyle name="SAPBEXHLevel0 6 3 2 4 2" xfId="5272" xr:uid="{00000000-0005-0000-0000-000099170000}"/>
    <cellStyle name="SAPBEXHLevel0 6 3 2 4 3" xfId="7121" xr:uid="{00000000-0005-0000-0000-00009A170000}"/>
    <cellStyle name="SAPBEXHLevel0 6 3 2 4 4" xfId="8533" xr:uid="{00000000-0005-0000-0000-00009B170000}"/>
    <cellStyle name="SAPBEXHLevel0 6 3 2 5" xfId="2841" xr:uid="{00000000-0005-0000-0000-00009C170000}"/>
    <cellStyle name="SAPBEXHLevel0 6 3 2 5 2" xfId="5634" xr:uid="{00000000-0005-0000-0000-00009D170000}"/>
    <cellStyle name="SAPBEXHLevel0 6 3 2 5 3" xfId="7062" xr:uid="{00000000-0005-0000-0000-00009E170000}"/>
    <cellStyle name="SAPBEXHLevel0 6 3 2 5 4" xfId="8474" xr:uid="{00000000-0005-0000-0000-00009F170000}"/>
    <cellStyle name="SAPBEXHLevel0 6 3 2 6" xfId="1972" xr:uid="{00000000-0005-0000-0000-0000A0170000}"/>
    <cellStyle name="SAPBEXHLevel0 6 3 2 6 2" xfId="4322" xr:uid="{00000000-0005-0000-0000-0000A1170000}"/>
    <cellStyle name="SAPBEXHLevel0 6 3 2 6 3" xfId="6560" xr:uid="{00000000-0005-0000-0000-0000A2170000}"/>
    <cellStyle name="SAPBEXHLevel0 6 3 2 6 4" xfId="8041" xr:uid="{00000000-0005-0000-0000-0000A3170000}"/>
    <cellStyle name="SAPBEXHLevel0 6 3 2 7" xfId="4899" xr:uid="{00000000-0005-0000-0000-0000A4170000}"/>
    <cellStyle name="SAPBEXHLevel0 6 3 2 8" xfId="4703" xr:uid="{00000000-0005-0000-0000-0000A5170000}"/>
    <cellStyle name="SAPBEXHLevel0 6 3 2 9" xfId="4024" xr:uid="{00000000-0005-0000-0000-0000A6170000}"/>
    <cellStyle name="SAPBEXHLevel0 6 3 3" xfId="1268" xr:uid="{00000000-0005-0000-0000-0000A7170000}"/>
    <cellStyle name="SAPBEXHLevel0 6 3 3 2" xfId="2428" xr:uid="{00000000-0005-0000-0000-0000A8170000}"/>
    <cellStyle name="SAPBEXHLevel0 6 3 3 2 2" xfId="6235" xr:uid="{00000000-0005-0000-0000-0000A9170000}"/>
    <cellStyle name="SAPBEXHLevel0 6 3 3 2 3" xfId="6839" xr:uid="{00000000-0005-0000-0000-0000AA170000}"/>
    <cellStyle name="SAPBEXHLevel0 6 3 3 2 4" xfId="8286" xr:uid="{00000000-0005-0000-0000-0000AB170000}"/>
    <cellStyle name="SAPBEXHLevel0 6 3 3 3" xfId="3068" xr:uid="{00000000-0005-0000-0000-0000AC170000}"/>
    <cellStyle name="SAPBEXHLevel0 6 3 3 3 2" xfId="4769" xr:uid="{00000000-0005-0000-0000-0000AD170000}"/>
    <cellStyle name="SAPBEXHLevel0 6 3 3 3 3" xfId="7289" xr:uid="{00000000-0005-0000-0000-0000AE170000}"/>
    <cellStyle name="SAPBEXHLevel0 6 3 3 3 4" xfId="8701" xr:uid="{00000000-0005-0000-0000-0000AF170000}"/>
    <cellStyle name="SAPBEXHLevel0 6 3 3 4" xfId="1700" xr:uid="{00000000-0005-0000-0000-0000B0170000}"/>
    <cellStyle name="SAPBEXHLevel0 6 3 3 4 2" xfId="4347" xr:uid="{00000000-0005-0000-0000-0000B1170000}"/>
    <cellStyle name="SAPBEXHLevel0 6 3 3 4 3" xfId="5231" xr:uid="{00000000-0005-0000-0000-0000B2170000}"/>
    <cellStyle name="SAPBEXHLevel0 6 3 3 4 4" xfId="3870" xr:uid="{00000000-0005-0000-0000-0000B3170000}"/>
    <cellStyle name="SAPBEXHLevel0 6 3 3 5" xfId="1746" xr:uid="{00000000-0005-0000-0000-0000B4170000}"/>
    <cellStyle name="SAPBEXHLevel0 6 3 3 5 2" xfId="4860" xr:uid="{00000000-0005-0000-0000-0000B5170000}"/>
    <cellStyle name="SAPBEXHLevel0 6 3 3 5 3" xfId="4590" xr:uid="{00000000-0005-0000-0000-0000B6170000}"/>
    <cellStyle name="SAPBEXHLevel0 6 3 3 5 4" xfId="4918" xr:uid="{00000000-0005-0000-0000-0000B7170000}"/>
    <cellStyle name="SAPBEXHLevel0 6 3 3 6" xfId="5207" xr:uid="{00000000-0005-0000-0000-0000B8170000}"/>
    <cellStyle name="SAPBEXHLevel0 6 3 3 7" xfId="5770" xr:uid="{00000000-0005-0000-0000-0000B9170000}"/>
    <cellStyle name="SAPBEXHLevel0 6 3 3 8" xfId="6272" xr:uid="{00000000-0005-0000-0000-0000BA170000}"/>
    <cellStyle name="SAPBEXHLevel0 6 4" xfId="1261" xr:uid="{00000000-0005-0000-0000-0000BB170000}"/>
    <cellStyle name="SAPBEXHLevel0 6 4 2" xfId="2421" xr:uid="{00000000-0005-0000-0000-0000BC170000}"/>
    <cellStyle name="SAPBEXHLevel0 6 4 2 2" xfId="4795" xr:uid="{00000000-0005-0000-0000-0000BD170000}"/>
    <cellStyle name="SAPBEXHLevel0 6 4 2 3" xfId="6832" xr:uid="{00000000-0005-0000-0000-0000BE170000}"/>
    <cellStyle name="SAPBEXHLevel0 6 4 2 4" xfId="8279" xr:uid="{00000000-0005-0000-0000-0000BF170000}"/>
    <cellStyle name="SAPBEXHLevel0 6 4 3" xfId="3061" xr:uid="{00000000-0005-0000-0000-0000C0170000}"/>
    <cellStyle name="SAPBEXHLevel0 6 4 3 2" xfId="5117" xr:uid="{00000000-0005-0000-0000-0000C1170000}"/>
    <cellStyle name="SAPBEXHLevel0 6 4 3 3" xfId="7282" xr:uid="{00000000-0005-0000-0000-0000C2170000}"/>
    <cellStyle name="SAPBEXHLevel0 6 4 3 4" xfId="8694" xr:uid="{00000000-0005-0000-0000-0000C3170000}"/>
    <cellStyle name="SAPBEXHLevel0 6 4 4" xfId="2012" xr:uid="{00000000-0005-0000-0000-0000C4170000}"/>
    <cellStyle name="SAPBEXHLevel0 6 4 4 2" xfId="5534" xr:uid="{00000000-0005-0000-0000-0000C5170000}"/>
    <cellStyle name="SAPBEXHLevel0 6 4 4 3" xfId="6600" xr:uid="{00000000-0005-0000-0000-0000C6170000}"/>
    <cellStyle name="SAPBEXHLevel0 6 4 4 4" xfId="8081" xr:uid="{00000000-0005-0000-0000-0000C7170000}"/>
    <cellStyle name="SAPBEXHLevel0 6 4 5" xfId="1710" xr:uid="{00000000-0005-0000-0000-0000C8170000}"/>
    <cellStyle name="SAPBEXHLevel0 6 4 5 2" xfId="5169" xr:uid="{00000000-0005-0000-0000-0000C9170000}"/>
    <cellStyle name="SAPBEXHLevel0 6 4 5 3" xfId="4098" xr:uid="{00000000-0005-0000-0000-0000CA170000}"/>
    <cellStyle name="SAPBEXHLevel0 6 4 5 4" xfId="5078" xr:uid="{00000000-0005-0000-0000-0000CB170000}"/>
    <cellStyle name="SAPBEXHLevel0 6 4 6" xfId="5056" xr:uid="{00000000-0005-0000-0000-0000CC170000}"/>
    <cellStyle name="SAPBEXHLevel0 6 4 7" xfId="6165" xr:uid="{00000000-0005-0000-0000-0000CD170000}"/>
    <cellStyle name="SAPBEXHLevel0 6 4 8" xfId="5134" xr:uid="{00000000-0005-0000-0000-0000CE170000}"/>
    <cellStyle name="SAPBEXHLevel0X" xfId="333" xr:uid="{00000000-0005-0000-0000-0000CF170000}"/>
    <cellStyle name="SAPBEXHLevel0X 2" xfId="674" xr:uid="{00000000-0005-0000-0000-0000D0170000}"/>
    <cellStyle name="SAPBEXHLevel0X 2 2" xfId="762" xr:uid="{00000000-0005-0000-0000-0000D1170000}"/>
    <cellStyle name="SAPBEXHLevel0X 2 2 2" xfId="1115" xr:uid="{00000000-0005-0000-0000-0000D2170000}"/>
    <cellStyle name="SAPBEXHLevel0X 2 2 2 2" xfId="1563" xr:uid="{00000000-0005-0000-0000-0000D3170000}"/>
    <cellStyle name="SAPBEXHLevel0X 2 2 2 2 2" xfId="2723" xr:uid="{00000000-0005-0000-0000-0000D4170000}"/>
    <cellStyle name="SAPBEXHLevel0X 2 2 2 2 2 2" xfId="4005" xr:uid="{00000000-0005-0000-0000-0000D5170000}"/>
    <cellStyle name="SAPBEXHLevel0X 2 2 2 2 2 3" xfId="7028" xr:uid="{00000000-0005-0000-0000-0000D6170000}"/>
    <cellStyle name="SAPBEXHLevel0X 2 2 2 2 2 4" xfId="8455" xr:uid="{00000000-0005-0000-0000-0000D7170000}"/>
    <cellStyle name="SAPBEXHLevel0X 2 2 2 2 3" xfId="3260" xr:uid="{00000000-0005-0000-0000-0000D8170000}"/>
    <cellStyle name="SAPBEXHLevel0X 2 2 2 2 3 2" xfId="3804" xr:uid="{00000000-0005-0000-0000-0000D9170000}"/>
    <cellStyle name="SAPBEXHLevel0X 2 2 2 2 3 3" xfId="7481" xr:uid="{00000000-0005-0000-0000-0000DA170000}"/>
    <cellStyle name="SAPBEXHLevel0X 2 2 2 2 3 4" xfId="8893" xr:uid="{00000000-0005-0000-0000-0000DB170000}"/>
    <cellStyle name="SAPBEXHLevel0X 2 2 2 2 4" xfId="3438" xr:uid="{00000000-0005-0000-0000-0000DC170000}"/>
    <cellStyle name="SAPBEXHLevel0X 2 2 2 2 4 2" xfId="4226" xr:uid="{00000000-0005-0000-0000-0000DD170000}"/>
    <cellStyle name="SAPBEXHLevel0X 2 2 2 2 4 3" xfId="7659" xr:uid="{00000000-0005-0000-0000-0000DE170000}"/>
    <cellStyle name="SAPBEXHLevel0X 2 2 2 2 4 4" xfId="9071" xr:uid="{00000000-0005-0000-0000-0000DF170000}"/>
    <cellStyle name="SAPBEXHLevel0X 2 2 2 2 5" xfId="3600" xr:uid="{00000000-0005-0000-0000-0000E0170000}"/>
    <cellStyle name="SAPBEXHLevel0X 2 2 2 2 5 2" xfId="6338" xr:uid="{00000000-0005-0000-0000-0000E1170000}"/>
    <cellStyle name="SAPBEXHLevel0X 2 2 2 2 5 3" xfId="7821" xr:uid="{00000000-0005-0000-0000-0000E2170000}"/>
    <cellStyle name="SAPBEXHLevel0X 2 2 2 2 5 4" xfId="9233" xr:uid="{00000000-0005-0000-0000-0000E3170000}"/>
    <cellStyle name="SAPBEXHLevel0X 2 2 2 2 6" xfId="5197" xr:uid="{00000000-0005-0000-0000-0000E4170000}"/>
    <cellStyle name="SAPBEXHLevel0X 2 2 2 2 7" xfId="4382" xr:uid="{00000000-0005-0000-0000-0000E5170000}"/>
    <cellStyle name="SAPBEXHLevel0X 2 2 2 2 8" xfId="5458" xr:uid="{00000000-0005-0000-0000-0000E6170000}"/>
    <cellStyle name="SAPBEXHLevel0X 2 2 2 3" xfId="2275" xr:uid="{00000000-0005-0000-0000-0000E7170000}"/>
    <cellStyle name="SAPBEXHLevel0X 2 2 2 3 2" xfId="5517" xr:uid="{00000000-0005-0000-0000-0000E8170000}"/>
    <cellStyle name="SAPBEXHLevel0X 2 2 2 3 3" xfId="6769" xr:uid="{00000000-0005-0000-0000-0000E9170000}"/>
    <cellStyle name="SAPBEXHLevel0X 2 2 2 3 4" xfId="8232" xr:uid="{00000000-0005-0000-0000-0000EA170000}"/>
    <cellStyle name="SAPBEXHLevel0X 2 2 2 4" xfId="3000" xr:uid="{00000000-0005-0000-0000-0000EB170000}"/>
    <cellStyle name="SAPBEXHLevel0X 2 2 2 4 2" xfId="4890" xr:uid="{00000000-0005-0000-0000-0000EC170000}"/>
    <cellStyle name="SAPBEXHLevel0X 2 2 2 4 3" xfId="7221" xr:uid="{00000000-0005-0000-0000-0000ED170000}"/>
    <cellStyle name="SAPBEXHLevel0X 2 2 2 4 4" xfId="8633" xr:uid="{00000000-0005-0000-0000-0000EE170000}"/>
    <cellStyle name="SAPBEXHLevel0X 2 2 2 5" xfId="1691" xr:uid="{00000000-0005-0000-0000-0000EF170000}"/>
    <cellStyle name="SAPBEXHLevel0X 2 2 2 5 2" xfId="4837" xr:uid="{00000000-0005-0000-0000-0000F0170000}"/>
    <cellStyle name="SAPBEXHLevel0X 2 2 2 5 3" xfId="3936" xr:uid="{00000000-0005-0000-0000-0000F1170000}"/>
    <cellStyle name="SAPBEXHLevel0X 2 2 2 5 4" xfId="4290" xr:uid="{00000000-0005-0000-0000-0000F2170000}"/>
    <cellStyle name="SAPBEXHLevel0X 2 2 2 6" xfId="1811" xr:uid="{00000000-0005-0000-0000-0000F3170000}"/>
    <cellStyle name="SAPBEXHLevel0X 2 2 2 6 2" xfId="4530" xr:uid="{00000000-0005-0000-0000-0000F4170000}"/>
    <cellStyle name="SAPBEXHLevel0X 2 2 2 6 3" xfId="6410" xr:uid="{00000000-0005-0000-0000-0000F5170000}"/>
    <cellStyle name="SAPBEXHLevel0X 2 2 2 6 4" xfId="7893" xr:uid="{00000000-0005-0000-0000-0000F6170000}"/>
    <cellStyle name="SAPBEXHLevel0X 2 2 2 7" xfId="4905" xr:uid="{00000000-0005-0000-0000-0000F7170000}"/>
    <cellStyle name="SAPBEXHLevel0X 2 2 2 8" xfId="5142" xr:uid="{00000000-0005-0000-0000-0000F8170000}"/>
    <cellStyle name="SAPBEXHLevel0X 2 2 2 9" xfId="4978" xr:uid="{00000000-0005-0000-0000-0000F9170000}"/>
    <cellStyle name="SAPBEXHLevel0X 2 2 3" xfId="1309" xr:uid="{00000000-0005-0000-0000-0000FA170000}"/>
    <cellStyle name="SAPBEXHLevel0X 2 2 3 2" xfId="2469" xr:uid="{00000000-0005-0000-0000-0000FB170000}"/>
    <cellStyle name="SAPBEXHLevel0X 2 2 3 2 2" xfId="6171" xr:uid="{00000000-0005-0000-0000-0000FC170000}"/>
    <cellStyle name="SAPBEXHLevel0X 2 2 3 2 3" xfId="6868" xr:uid="{00000000-0005-0000-0000-0000FD170000}"/>
    <cellStyle name="SAPBEXHLevel0X 2 2 3 2 4" xfId="8313" xr:uid="{00000000-0005-0000-0000-0000FE170000}"/>
    <cellStyle name="SAPBEXHLevel0X 2 2 3 3" xfId="3098" xr:uid="{00000000-0005-0000-0000-0000FF170000}"/>
    <cellStyle name="SAPBEXHLevel0X 2 2 3 3 2" xfId="3981" xr:uid="{00000000-0005-0000-0000-000000180000}"/>
    <cellStyle name="SAPBEXHLevel0X 2 2 3 3 3" xfId="7319" xr:uid="{00000000-0005-0000-0000-000001180000}"/>
    <cellStyle name="SAPBEXHLevel0X 2 2 3 3 4" xfId="8731" xr:uid="{00000000-0005-0000-0000-000002180000}"/>
    <cellStyle name="SAPBEXHLevel0X 2 2 3 4" xfId="3296" xr:uid="{00000000-0005-0000-0000-000003180000}"/>
    <cellStyle name="SAPBEXHLevel0X 2 2 3 4 2" xfId="3779" xr:uid="{00000000-0005-0000-0000-000004180000}"/>
    <cellStyle name="SAPBEXHLevel0X 2 2 3 4 3" xfId="7517" xr:uid="{00000000-0005-0000-0000-000005180000}"/>
    <cellStyle name="SAPBEXHLevel0X 2 2 3 4 4" xfId="8929" xr:uid="{00000000-0005-0000-0000-000006180000}"/>
    <cellStyle name="SAPBEXHLevel0X 2 2 3 5" xfId="3458" xr:uid="{00000000-0005-0000-0000-000007180000}"/>
    <cellStyle name="SAPBEXHLevel0X 2 2 3 5 2" xfId="4221" xr:uid="{00000000-0005-0000-0000-000008180000}"/>
    <cellStyle name="SAPBEXHLevel0X 2 2 3 5 3" xfId="7679" xr:uid="{00000000-0005-0000-0000-000009180000}"/>
    <cellStyle name="SAPBEXHLevel0X 2 2 3 5 4" xfId="9091" xr:uid="{00000000-0005-0000-0000-00000A180000}"/>
    <cellStyle name="SAPBEXHLevel0X 2 2 3 6" xfId="4631" xr:uid="{00000000-0005-0000-0000-00000B180000}"/>
    <cellStyle name="SAPBEXHLevel0X 2 2 3 7" xfId="5785" xr:uid="{00000000-0005-0000-0000-00000C180000}"/>
    <cellStyle name="SAPBEXHLevel0X 2 2 3 8" xfId="5055" xr:uid="{00000000-0005-0000-0000-00000D180000}"/>
    <cellStyle name="SAPBEXHLevel0X 2 3" xfId="721" xr:uid="{00000000-0005-0000-0000-00000E180000}"/>
    <cellStyle name="SAPBEXHLevel0X 2 3 2" xfId="1074" xr:uid="{00000000-0005-0000-0000-00000F180000}"/>
    <cellStyle name="SAPBEXHLevel0X 2 3 2 2" xfId="1522" xr:uid="{00000000-0005-0000-0000-000010180000}"/>
    <cellStyle name="SAPBEXHLevel0X 2 3 2 2 2" xfId="2682" xr:uid="{00000000-0005-0000-0000-000011180000}"/>
    <cellStyle name="SAPBEXHLevel0X 2 3 2 2 2 2" xfId="6040" xr:uid="{00000000-0005-0000-0000-000012180000}"/>
    <cellStyle name="SAPBEXHLevel0X 2 3 2 2 2 3" xfId="6987" xr:uid="{00000000-0005-0000-0000-000013180000}"/>
    <cellStyle name="SAPBEXHLevel0X 2 3 2 2 2 4" xfId="8414" xr:uid="{00000000-0005-0000-0000-000014180000}"/>
    <cellStyle name="SAPBEXHLevel0X 2 3 2 2 3" xfId="3219" xr:uid="{00000000-0005-0000-0000-000015180000}"/>
    <cellStyle name="SAPBEXHLevel0X 2 3 2 2 3 2" xfId="3826" xr:uid="{00000000-0005-0000-0000-000016180000}"/>
    <cellStyle name="SAPBEXHLevel0X 2 3 2 2 3 3" xfId="7440" xr:uid="{00000000-0005-0000-0000-000017180000}"/>
    <cellStyle name="SAPBEXHLevel0X 2 3 2 2 3 4" xfId="8852" xr:uid="{00000000-0005-0000-0000-000018180000}"/>
    <cellStyle name="SAPBEXHLevel0X 2 3 2 2 4" xfId="3397" xr:uid="{00000000-0005-0000-0000-000019180000}"/>
    <cellStyle name="SAPBEXHLevel0X 2 3 2 2 4 2" xfId="4237" xr:uid="{00000000-0005-0000-0000-00001A180000}"/>
    <cellStyle name="SAPBEXHLevel0X 2 3 2 2 4 3" xfId="7618" xr:uid="{00000000-0005-0000-0000-00001B180000}"/>
    <cellStyle name="SAPBEXHLevel0X 2 3 2 2 4 4" xfId="9030" xr:uid="{00000000-0005-0000-0000-00001C180000}"/>
    <cellStyle name="SAPBEXHLevel0X 2 3 2 2 5" xfId="3559" xr:uid="{00000000-0005-0000-0000-00001D180000}"/>
    <cellStyle name="SAPBEXHLevel0X 2 3 2 2 5 2" xfId="6297" xr:uid="{00000000-0005-0000-0000-00001E180000}"/>
    <cellStyle name="SAPBEXHLevel0X 2 3 2 2 5 3" xfId="7780" xr:uid="{00000000-0005-0000-0000-00001F180000}"/>
    <cellStyle name="SAPBEXHLevel0X 2 3 2 2 5 4" xfId="9192" xr:uid="{00000000-0005-0000-0000-000020180000}"/>
    <cellStyle name="SAPBEXHLevel0X 2 3 2 2 6" xfId="4849" xr:uid="{00000000-0005-0000-0000-000021180000}"/>
    <cellStyle name="SAPBEXHLevel0X 2 3 2 2 7" xfId="5980" xr:uid="{00000000-0005-0000-0000-000022180000}"/>
    <cellStyle name="SAPBEXHLevel0X 2 3 2 2 8" xfId="4792" xr:uid="{00000000-0005-0000-0000-000023180000}"/>
    <cellStyle name="SAPBEXHLevel0X 2 3 2 3" xfId="2234" xr:uid="{00000000-0005-0000-0000-000024180000}"/>
    <cellStyle name="SAPBEXHLevel0X 2 3 2 3 2" xfId="4308" xr:uid="{00000000-0005-0000-0000-000025180000}"/>
    <cellStyle name="SAPBEXHLevel0X 2 3 2 3 3" xfId="6728" xr:uid="{00000000-0005-0000-0000-000026180000}"/>
    <cellStyle name="SAPBEXHLevel0X 2 3 2 3 4" xfId="8191" xr:uid="{00000000-0005-0000-0000-000027180000}"/>
    <cellStyle name="SAPBEXHLevel0X 2 3 2 4" xfId="2959" xr:uid="{00000000-0005-0000-0000-000028180000}"/>
    <cellStyle name="SAPBEXHLevel0X 2 3 2 4 2" xfId="5844" xr:uid="{00000000-0005-0000-0000-000029180000}"/>
    <cellStyle name="SAPBEXHLevel0X 2 3 2 4 3" xfId="7180" xr:uid="{00000000-0005-0000-0000-00002A180000}"/>
    <cellStyle name="SAPBEXHLevel0X 2 3 2 4 4" xfId="8592" xr:uid="{00000000-0005-0000-0000-00002B180000}"/>
    <cellStyle name="SAPBEXHLevel0X 2 3 2 5" xfId="1761" xr:uid="{00000000-0005-0000-0000-00002C180000}"/>
    <cellStyle name="SAPBEXHLevel0X 2 3 2 5 2" xfId="4883" xr:uid="{00000000-0005-0000-0000-00002D180000}"/>
    <cellStyle name="SAPBEXHLevel0X 2 3 2 5 3" xfId="6360" xr:uid="{00000000-0005-0000-0000-00002E180000}"/>
    <cellStyle name="SAPBEXHLevel0X 2 3 2 5 4" xfId="7844" xr:uid="{00000000-0005-0000-0000-00002F180000}"/>
    <cellStyle name="SAPBEXHLevel0X 2 3 2 6" xfId="3021" xr:uid="{00000000-0005-0000-0000-000030180000}"/>
    <cellStyle name="SAPBEXHLevel0X 2 3 2 6 2" xfId="5860" xr:uid="{00000000-0005-0000-0000-000031180000}"/>
    <cellStyle name="SAPBEXHLevel0X 2 3 2 6 3" xfId="7242" xr:uid="{00000000-0005-0000-0000-000032180000}"/>
    <cellStyle name="SAPBEXHLevel0X 2 3 2 6 4" xfId="8654" xr:uid="{00000000-0005-0000-0000-000033180000}"/>
    <cellStyle name="SAPBEXHLevel0X 2 3 2 7" xfId="5216" xr:uid="{00000000-0005-0000-0000-000034180000}"/>
    <cellStyle name="SAPBEXHLevel0X 2 3 2 8" xfId="6026" xr:uid="{00000000-0005-0000-0000-000035180000}"/>
    <cellStyle name="SAPBEXHLevel0X 2 3 2 9" xfId="7051" xr:uid="{00000000-0005-0000-0000-000036180000}"/>
    <cellStyle name="SAPBEXHLevel0X 2 3 3" xfId="1299" xr:uid="{00000000-0005-0000-0000-000037180000}"/>
    <cellStyle name="SAPBEXHLevel0X 2 3 3 2" xfId="2459" xr:uid="{00000000-0005-0000-0000-000038180000}"/>
    <cellStyle name="SAPBEXHLevel0X 2 3 3 2 2" xfId="6138" xr:uid="{00000000-0005-0000-0000-000039180000}"/>
    <cellStyle name="SAPBEXHLevel0X 2 3 3 2 3" xfId="6858" xr:uid="{00000000-0005-0000-0000-00003A180000}"/>
    <cellStyle name="SAPBEXHLevel0X 2 3 3 2 4" xfId="8303" xr:uid="{00000000-0005-0000-0000-00003B180000}"/>
    <cellStyle name="SAPBEXHLevel0X 2 3 3 3" xfId="3088" xr:uid="{00000000-0005-0000-0000-00003C180000}"/>
    <cellStyle name="SAPBEXHLevel0X 2 3 3 3 2" xfId="3845" xr:uid="{00000000-0005-0000-0000-00003D180000}"/>
    <cellStyle name="SAPBEXHLevel0X 2 3 3 3 3" xfId="7309" xr:uid="{00000000-0005-0000-0000-00003E180000}"/>
    <cellStyle name="SAPBEXHLevel0X 2 3 3 3 4" xfId="8721" xr:uid="{00000000-0005-0000-0000-00003F180000}"/>
    <cellStyle name="SAPBEXHLevel0X 2 3 3 4" xfId="1704" xr:uid="{00000000-0005-0000-0000-000040180000}"/>
    <cellStyle name="SAPBEXHLevel0X 2 3 3 4 2" xfId="5444" xr:uid="{00000000-0005-0000-0000-000041180000}"/>
    <cellStyle name="SAPBEXHLevel0X 2 3 3 4 3" xfId="5776" xr:uid="{00000000-0005-0000-0000-000042180000}"/>
    <cellStyle name="SAPBEXHLevel0X 2 3 3 4 4" xfId="5892" xr:uid="{00000000-0005-0000-0000-000043180000}"/>
    <cellStyle name="SAPBEXHLevel0X 2 3 3 5" xfId="1846" xr:uid="{00000000-0005-0000-0000-000044180000}"/>
    <cellStyle name="SAPBEXHLevel0X 2 3 3 5 2" xfId="5483" xr:uid="{00000000-0005-0000-0000-000045180000}"/>
    <cellStyle name="SAPBEXHLevel0X 2 3 3 5 3" xfId="6441" xr:uid="{00000000-0005-0000-0000-000046180000}"/>
    <cellStyle name="SAPBEXHLevel0X 2 3 3 5 4" xfId="7924" xr:uid="{00000000-0005-0000-0000-000047180000}"/>
    <cellStyle name="SAPBEXHLevel0X 2 3 3 6" xfId="5168" xr:uid="{00000000-0005-0000-0000-000048180000}"/>
    <cellStyle name="SAPBEXHLevel0X 2 3 3 7" xfId="5744" xr:uid="{00000000-0005-0000-0000-000049180000}"/>
    <cellStyle name="SAPBEXHLevel0X 2 3 3 8" xfId="5588" xr:uid="{00000000-0005-0000-0000-00004A180000}"/>
    <cellStyle name="SAPBEXHLevel0X 2 4" xfId="1035" xr:uid="{00000000-0005-0000-0000-00004B180000}"/>
    <cellStyle name="SAPBEXHLevel0X 2 4 2" xfId="1483" xr:uid="{00000000-0005-0000-0000-00004C180000}"/>
    <cellStyle name="SAPBEXHLevel0X 2 4 2 2" xfId="2643" xr:uid="{00000000-0005-0000-0000-00004D180000}"/>
    <cellStyle name="SAPBEXHLevel0X 2 4 2 2 2" xfId="4136" xr:uid="{00000000-0005-0000-0000-00004E180000}"/>
    <cellStyle name="SAPBEXHLevel0X 2 4 2 2 3" xfId="6948" xr:uid="{00000000-0005-0000-0000-00004F180000}"/>
    <cellStyle name="SAPBEXHLevel0X 2 4 2 2 4" xfId="8375" xr:uid="{00000000-0005-0000-0000-000050180000}"/>
    <cellStyle name="SAPBEXHLevel0X 2 4 2 3" xfId="3180" xr:uid="{00000000-0005-0000-0000-000051180000}"/>
    <cellStyle name="SAPBEXHLevel0X 2 4 2 3 2" xfId="5283" xr:uid="{00000000-0005-0000-0000-000052180000}"/>
    <cellStyle name="SAPBEXHLevel0X 2 4 2 3 3" xfId="7401" xr:uid="{00000000-0005-0000-0000-000053180000}"/>
    <cellStyle name="SAPBEXHLevel0X 2 4 2 3 4" xfId="8813" xr:uid="{00000000-0005-0000-0000-000054180000}"/>
    <cellStyle name="SAPBEXHLevel0X 2 4 2 4" xfId="3358" xr:uid="{00000000-0005-0000-0000-000055180000}"/>
    <cellStyle name="SAPBEXHLevel0X 2 4 2 4 2" xfId="4250" xr:uid="{00000000-0005-0000-0000-000056180000}"/>
    <cellStyle name="SAPBEXHLevel0X 2 4 2 4 3" xfId="7579" xr:uid="{00000000-0005-0000-0000-000057180000}"/>
    <cellStyle name="SAPBEXHLevel0X 2 4 2 4 4" xfId="8991" xr:uid="{00000000-0005-0000-0000-000058180000}"/>
    <cellStyle name="SAPBEXHLevel0X 2 4 2 5" xfId="3520" xr:uid="{00000000-0005-0000-0000-000059180000}"/>
    <cellStyle name="SAPBEXHLevel0X 2 4 2 5 2" xfId="4204" xr:uid="{00000000-0005-0000-0000-00005A180000}"/>
    <cellStyle name="SAPBEXHLevel0X 2 4 2 5 3" xfId="7741" xr:uid="{00000000-0005-0000-0000-00005B180000}"/>
    <cellStyle name="SAPBEXHLevel0X 2 4 2 5 4" xfId="9153" xr:uid="{00000000-0005-0000-0000-00005C180000}"/>
    <cellStyle name="SAPBEXHLevel0X 2 4 2 6" xfId="5047" xr:uid="{00000000-0005-0000-0000-00005D180000}"/>
    <cellStyle name="SAPBEXHLevel0X 2 4 2 7" xfId="5429" xr:uid="{00000000-0005-0000-0000-00005E180000}"/>
    <cellStyle name="SAPBEXHLevel0X 2 4 2 8" xfId="5172" xr:uid="{00000000-0005-0000-0000-00005F180000}"/>
    <cellStyle name="SAPBEXHLevel0X 2 4 3" xfId="2195" xr:uid="{00000000-0005-0000-0000-000060180000}"/>
    <cellStyle name="SAPBEXHLevel0X 2 4 3 2" xfId="5188" xr:uid="{00000000-0005-0000-0000-000061180000}"/>
    <cellStyle name="SAPBEXHLevel0X 2 4 3 3" xfId="6689" xr:uid="{00000000-0005-0000-0000-000062180000}"/>
    <cellStyle name="SAPBEXHLevel0X 2 4 3 4" xfId="8152" xr:uid="{00000000-0005-0000-0000-000063180000}"/>
    <cellStyle name="SAPBEXHLevel0X 2 4 4" xfId="2920" xr:uid="{00000000-0005-0000-0000-000064180000}"/>
    <cellStyle name="SAPBEXHLevel0X 2 4 4 2" xfId="5262" xr:uid="{00000000-0005-0000-0000-000065180000}"/>
    <cellStyle name="SAPBEXHLevel0X 2 4 4 3" xfId="7141" xr:uid="{00000000-0005-0000-0000-000066180000}"/>
    <cellStyle name="SAPBEXHLevel0X 2 4 4 4" xfId="8553" xr:uid="{00000000-0005-0000-0000-000067180000}"/>
    <cellStyle name="SAPBEXHLevel0X 2 4 5" xfId="1883" xr:uid="{00000000-0005-0000-0000-000068180000}"/>
    <cellStyle name="SAPBEXHLevel0X 2 4 5 2" xfId="5201" xr:uid="{00000000-0005-0000-0000-000069180000}"/>
    <cellStyle name="SAPBEXHLevel0X 2 4 5 3" xfId="6478" xr:uid="{00000000-0005-0000-0000-00006A180000}"/>
    <cellStyle name="SAPBEXHLevel0X 2 4 5 4" xfId="7961" xr:uid="{00000000-0005-0000-0000-00006B180000}"/>
    <cellStyle name="SAPBEXHLevel0X 2 4 6" xfId="3113" xr:uid="{00000000-0005-0000-0000-00006C180000}"/>
    <cellStyle name="SAPBEXHLevel0X 2 4 6 2" xfId="5574" xr:uid="{00000000-0005-0000-0000-00006D180000}"/>
    <cellStyle name="SAPBEXHLevel0X 2 4 6 3" xfId="7334" xr:uid="{00000000-0005-0000-0000-00006E180000}"/>
    <cellStyle name="SAPBEXHLevel0X 2 4 6 4" xfId="8746" xr:uid="{00000000-0005-0000-0000-00006F180000}"/>
    <cellStyle name="SAPBEXHLevel0X 2 4 7" xfId="4896" xr:uid="{00000000-0005-0000-0000-000070180000}"/>
    <cellStyle name="SAPBEXHLevel0X 2 4 8" xfId="5167" xr:uid="{00000000-0005-0000-0000-000071180000}"/>
    <cellStyle name="SAPBEXHLevel0X 2 4 9" xfId="6681" xr:uid="{00000000-0005-0000-0000-000072180000}"/>
    <cellStyle name="SAPBEXHLevel0X 2 5" xfId="1289" xr:uid="{00000000-0005-0000-0000-000073180000}"/>
    <cellStyle name="SAPBEXHLevel0X 2 5 2" xfId="2449" xr:uid="{00000000-0005-0000-0000-000074180000}"/>
    <cellStyle name="SAPBEXHLevel0X 2 5 2 2" xfId="6105" xr:uid="{00000000-0005-0000-0000-000075180000}"/>
    <cellStyle name="SAPBEXHLevel0X 2 5 2 3" xfId="6848" xr:uid="{00000000-0005-0000-0000-000076180000}"/>
    <cellStyle name="SAPBEXHLevel0X 2 5 2 4" xfId="8293" xr:uid="{00000000-0005-0000-0000-000077180000}"/>
    <cellStyle name="SAPBEXHLevel0X 2 5 3" xfId="3078" xr:uid="{00000000-0005-0000-0000-000078180000}"/>
    <cellStyle name="SAPBEXHLevel0X 2 5 3 2" xfId="4797" xr:uid="{00000000-0005-0000-0000-000079180000}"/>
    <cellStyle name="SAPBEXHLevel0X 2 5 3 3" xfId="7299" xr:uid="{00000000-0005-0000-0000-00007A180000}"/>
    <cellStyle name="SAPBEXHLevel0X 2 5 3 4" xfId="8711" xr:uid="{00000000-0005-0000-0000-00007B180000}"/>
    <cellStyle name="SAPBEXHLevel0X 2 5 4" xfId="1825" xr:uid="{00000000-0005-0000-0000-00007C180000}"/>
    <cellStyle name="SAPBEXHLevel0X 2 5 4 2" xfId="4880" xr:uid="{00000000-0005-0000-0000-00007D180000}"/>
    <cellStyle name="SAPBEXHLevel0X 2 5 4 3" xfId="6421" xr:uid="{00000000-0005-0000-0000-00007E180000}"/>
    <cellStyle name="SAPBEXHLevel0X 2 5 4 4" xfId="7904" xr:uid="{00000000-0005-0000-0000-00007F180000}"/>
    <cellStyle name="SAPBEXHLevel0X 2 5 5" xfId="1858" xr:uid="{00000000-0005-0000-0000-000080180000}"/>
    <cellStyle name="SAPBEXHLevel0X 2 5 5 2" xfId="4549" xr:uid="{00000000-0005-0000-0000-000081180000}"/>
    <cellStyle name="SAPBEXHLevel0X 2 5 5 3" xfId="6453" xr:uid="{00000000-0005-0000-0000-000082180000}"/>
    <cellStyle name="SAPBEXHLevel0X 2 5 5 4" xfId="7936" xr:uid="{00000000-0005-0000-0000-000083180000}"/>
    <cellStyle name="SAPBEXHLevel0X 2 5 6" xfId="4063" xr:uid="{00000000-0005-0000-0000-000084180000}"/>
    <cellStyle name="SAPBEXHLevel0X 2 5 7" xfId="6084" xr:uid="{00000000-0005-0000-0000-000085180000}"/>
    <cellStyle name="SAPBEXHLevel0X 2 5 8" xfId="4828" xr:uid="{00000000-0005-0000-0000-000086180000}"/>
    <cellStyle name="SAPBEXHLevel0X 3" xfId="741" xr:uid="{00000000-0005-0000-0000-000087180000}"/>
    <cellStyle name="SAPBEXHLevel0X 3 2" xfId="1094" xr:uid="{00000000-0005-0000-0000-000088180000}"/>
    <cellStyle name="SAPBEXHLevel0X 3 2 2" xfId="1542" xr:uid="{00000000-0005-0000-0000-000089180000}"/>
    <cellStyle name="SAPBEXHLevel0X 3 2 2 2" xfId="2702" xr:uid="{00000000-0005-0000-0000-00008A180000}"/>
    <cellStyle name="SAPBEXHLevel0X 3 2 2 2 2" xfId="3919" xr:uid="{00000000-0005-0000-0000-00008B180000}"/>
    <cellStyle name="SAPBEXHLevel0X 3 2 2 2 3" xfId="7007" xr:uid="{00000000-0005-0000-0000-00008C180000}"/>
    <cellStyle name="SAPBEXHLevel0X 3 2 2 2 4" xfId="8434" xr:uid="{00000000-0005-0000-0000-00008D180000}"/>
    <cellStyle name="SAPBEXHLevel0X 3 2 2 3" xfId="3239" xr:uid="{00000000-0005-0000-0000-00008E180000}"/>
    <cellStyle name="SAPBEXHLevel0X 3 2 2 3 2" xfId="3816" xr:uid="{00000000-0005-0000-0000-00008F180000}"/>
    <cellStyle name="SAPBEXHLevel0X 3 2 2 3 3" xfId="7460" xr:uid="{00000000-0005-0000-0000-000090180000}"/>
    <cellStyle name="SAPBEXHLevel0X 3 2 2 3 4" xfId="8872" xr:uid="{00000000-0005-0000-0000-000091180000}"/>
    <cellStyle name="SAPBEXHLevel0X 3 2 2 4" xfId="3417" xr:uid="{00000000-0005-0000-0000-000092180000}"/>
    <cellStyle name="SAPBEXHLevel0X 3 2 2 4 2" xfId="4231" xr:uid="{00000000-0005-0000-0000-000093180000}"/>
    <cellStyle name="SAPBEXHLevel0X 3 2 2 4 3" xfId="7638" xr:uid="{00000000-0005-0000-0000-000094180000}"/>
    <cellStyle name="SAPBEXHLevel0X 3 2 2 4 4" xfId="9050" xr:uid="{00000000-0005-0000-0000-000095180000}"/>
    <cellStyle name="SAPBEXHLevel0X 3 2 2 5" xfId="3579" xr:uid="{00000000-0005-0000-0000-000096180000}"/>
    <cellStyle name="SAPBEXHLevel0X 3 2 2 5 2" xfId="6317" xr:uid="{00000000-0005-0000-0000-000097180000}"/>
    <cellStyle name="SAPBEXHLevel0X 3 2 2 5 3" xfId="7800" xr:uid="{00000000-0005-0000-0000-000098180000}"/>
    <cellStyle name="SAPBEXHLevel0X 3 2 2 5 4" xfId="9212" xr:uid="{00000000-0005-0000-0000-000099180000}"/>
    <cellStyle name="SAPBEXHLevel0X 3 2 2 6" xfId="5466" xr:uid="{00000000-0005-0000-0000-00009A180000}"/>
    <cellStyle name="SAPBEXHLevel0X 3 2 2 7" xfId="4718" xr:uid="{00000000-0005-0000-0000-00009B180000}"/>
    <cellStyle name="SAPBEXHLevel0X 3 2 2 8" xfId="4920" xr:uid="{00000000-0005-0000-0000-00009C180000}"/>
    <cellStyle name="SAPBEXHLevel0X 3 2 3" xfId="2254" xr:uid="{00000000-0005-0000-0000-00009D180000}"/>
    <cellStyle name="SAPBEXHLevel0X 3 2 3 2" xfId="5355" xr:uid="{00000000-0005-0000-0000-00009E180000}"/>
    <cellStyle name="SAPBEXHLevel0X 3 2 3 3" xfId="6748" xr:uid="{00000000-0005-0000-0000-00009F180000}"/>
    <cellStyle name="SAPBEXHLevel0X 3 2 3 4" xfId="8211" xr:uid="{00000000-0005-0000-0000-0000A0180000}"/>
    <cellStyle name="SAPBEXHLevel0X 3 2 4" xfId="2979" xr:uid="{00000000-0005-0000-0000-0000A1180000}"/>
    <cellStyle name="SAPBEXHLevel0X 3 2 4 2" xfId="5097" xr:uid="{00000000-0005-0000-0000-0000A2180000}"/>
    <cellStyle name="SAPBEXHLevel0X 3 2 4 3" xfId="7200" xr:uid="{00000000-0005-0000-0000-0000A3180000}"/>
    <cellStyle name="SAPBEXHLevel0X 3 2 4 4" xfId="8612" xr:uid="{00000000-0005-0000-0000-0000A4180000}"/>
    <cellStyle name="SAPBEXHLevel0X 3 2 5" xfId="1912" xr:uid="{00000000-0005-0000-0000-0000A5180000}"/>
    <cellStyle name="SAPBEXHLevel0X 3 2 5 2" xfId="4626" xr:uid="{00000000-0005-0000-0000-0000A6180000}"/>
    <cellStyle name="SAPBEXHLevel0X 3 2 5 3" xfId="6507" xr:uid="{00000000-0005-0000-0000-0000A7180000}"/>
    <cellStyle name="SAPBEXHLevel0X 3 2 5 4" xfId="7990" xr:uid="{00000000-0005-0000-0000-0000A8180000}"/>
    <cellStyle name="SAPBEXHLevel0X 3 2 6" xfId="1735" xr:uid="{00000000-0005-0000-0000-0000A9180000}"/>
    <cellStyle name="SAPBEXHLevel0X 3 2 6 2" xfId="5469" xr:uid="{00000000-0005-0000-0000-0000AA180000}"/>
    <cellStyle name="SAPBEXHLevel0X 3 2 6 3" xfId="5238" xr:uid="{00000000-0005-0000-0000-0000AB180000}"/>
    <cellStyle name="SAPBEXHLevel0X 3 2 6 4" xfId="4150" xr:uid="{00000000-0005-0000-0000-0000AC180000}"/>
    <cellStyle name="SAPBEXHLevel0X 3 2 7" xfId="5546" xr:uid="{00000000-0005-0000-0000-0000AD180000}"/>
    <cellStyle name="SAPBEXHLevel0X 3 2 8" xfId="5922" xr:uid="{00000000-0005-0000-0000-0000AE180000}"/>
    <cellStyle name="SAPBEXHLevel0X 3 2 9" xfId="4730" xr:uid="{00000000-0005-0000-0000-0000AF180000}"/>
    <cellStyle name="SAPBEXHLevel0X 3 3" xfId="1304" xr:uid="{00000000-0005-0000-0000-0000B0180000}"/>
    <cellStyle name="SAPBEXHLevel0X 3 3 2" xfId="2464" xr:uid="{00000000-0005-0000-0000-0000B1180000}"/>
    <cellStyle name="SAPBEXHLevel0X 3 3 2 2" xfId="5007" xr:uid="{00000000-0005-0000-0000-0000B2180000}"/>
    <cellStyle name="SAPBEXHLevel0X 3 3 2 3" xfId="6863" xr:uid="{00000000-0005-0000-0000-0000B3180000}"/>
    <cellStyle name="SAPBEXHLevel0X 3 3 2 4" xfId="8308" xr:uid="{00000000-0005-0000-0000-0000B4180000}"/>
    <cellStyle name="SAPBEXHLevel0X 3 3 3" xfId="3093" xr:uid="{00000000-0005-0000-0000-0000B5180000}"/>
    <cellStyle name="SAPBEXHLevel0X 3 3 3 2" xfId="3898" xr:uid="{00000000-0005-0000-0000-0000B6180000}"/>
    <cellStyle name="SAPBEXHLevel0X 3 3 3 3" xfId="7314" xr:uid="{00000000-0005-0000-0000-0000B7180000}"/>
    <cellStyle name="SAPBEXHLevel0X 3 3 3 4" xfId="8726" xr:uid="{00000000-0005-0000-0000-0000B8180000}"/>
    <cellStyle name="SAPBEXHLevel0X 3 3 4" xfId="3291" xr:uid="{00000000-0005-0000-0000-0000B9180000}"/>
    <cellStyle name="SAPBEXHLevel0X 3 3 4 2" xfId="3783" xr:uid="{00000000-0005-0000-0000-0000BA180000}"/>
    <cellStyle name="SAPBEXHLevel0X 3 3 4 3" xfId="7512" xr:uid="{00000000-0005-0000-0000-0000BB180000}"/>
    <cellStyle name="SAPBEXHLevel0X 3 3 4 4" xfId="8924" xr:uid="{00000000-0005-0000-0000-0000BC180000}"/>
    <cellStyle name="SAPBEXHLevel0X 3 3 5" xfId="3453" xr:uid="{00000000-0005-0000-0000-0000BD180000}"/>
    <cellStyle name="SAPBEXHLevel0X 3 3 5 2" xfId="3668" xr:uid="{00000000-0005-0000-0000-0000BE180000}"/>
    <cellStyle name="SAPBEXHLevel0X 3 3 5 3" xfId="7674" xr:uid="{00000000-0005-0000-0000-0000BF180000}"/>
    <cellStyle name="SAPBEXHLevel0X 3 3 5 4" xfId="9086" xr:uid="{00000000-0005-0000-0000-0000C0180000}"/>
    <cellStyle name="SAPBEXHLevel0X 3 3 6" xfId="4850" xr:uid="{00000000-0005-0000-0000-0000C1180000}"/>
    <cellStyle name="SAPBEXHLevel0X 3 3 7" xfId="5568" xr:uid="{00000000-0005-0000-0000-0000C2180000}"/>
    <cellStyle name="SAPBEXHLevel0X 3 3 8" xfId="4789" xr:uid="{00000000-0005-0000-0000-0000C3180000}"/>
    <cellStyle name="SAPBEXHLevel0X 4" xfId="700" xr:uid="{00000000-0005-0000-0000-0000C4180000}"/>
    <cellStyle name="SAPBEXHLevel0X 4 2" xfId="1054" xr:uid="{00000000-0005-0000-0000-0000C5180000}"/>
    <cellStyle name="SAPBEXHLevel0X 4 2 2" xfId="1502" xr:uid="{00000000-0005-0000-0000-0000C6180000}"/>
    <cellStyle name="SAPBEXHLevel0X 4 2 2 2" xfId="2662" xr:uid="{00000000-0005-0000-0000-0000C7180000}"/>
    <cellStyle name="SAPBEXHLevel0X 4 2 2 2 2" xfId="5596" xr:uid="{00000000-0005-0000-0000-0000C8180000}"/>
    <cellStyle name="SAPBEXHLevel0X 4 2 2 2 3" xfId="6967" xr:uid="{00000000-0005-0000-0000-0000C9180000}"/>
    <cellStyle name="SAPBEXHLevel0X 4 2 2 2 4" xfId="8394" xr:uid="{00000000-0005-0000-0000-0000CA180000}"/>
    <cellStyle name="SAPBEXHLevel0X 4 2 2 3" xfId="3199" xr:uid="{00000000-0005-0000-0000-0000CB180000}"/>
    <cellStyle name="SAPBEXHLevel0X 4 2 2 3 2" xfId="3979" xr:uid="{00000000-0005-0000-0000-0000CC180000}"/>
    <cellStyle name="SAPBEXHLevel0X 4 2 2 3 3" xfId="7420" xr:uid="{00000000-0005-0000-0000-0000CD180000}"/>
    <cellStyle name="SAPBEXHLevel0X 4 2 2 3 4" xfId="8832" xr:uid="{00000000-0005-0000-0000-0000CE180000}"/>
    <cellStyle name="SAPBEXHLevel0X 4 2 2 4" xfId="3377" xr:uid="{00000000-0005-0000-0000-0000CF180000}"/>
    <cellStyle name="SAPBEXHLevel0X 4 2 2 4 2" xfId="3722" xr:uid="{00000000-0005-0000-0000-0000D0180000}"/>
    <cellStyle name="SAPBEXHLevel0X 4 2 2 4 3" xfId="7598" xr:uid="{00000000-0005-0000-0000-0000D1180000}"/>
    <cellStyle name="SAPBEXHLevel0X 4 2 2 4 4" xfId="9010" xr:uid="{00000000-0005-0000-0000-0000D2180000}"/>
    <cellStyle name="SAPBEXHLevel0X 4 2 2 5" xfId="3539" xr:uid="{00000000-0005-0000-0000-0000D3180000}"/>
    <cellStyle name="SAPBEXHLevel0X 4 2 2 5 2" xfId="4197" xr:uid="{00000000-0005-0000-0000-0000D4180000}"/>
    <cellStyle name="SAPBEXHLevel0X 4 2 2 5 3" xfId="7760" xr:uid="{00000000-0005-0000-0000-0000D5180000}"/>
    <cellStyle name="SAPBEXHLevel0X 4 2 2 5 4" xfId="9172" xr:uid="{00000000-0005-0000-0000-0000D6180000}"/>
    <cellStyle name="SAPBEXHLevel0X 4 2 2 6" xfId="4480" xr:uid="{00000000-0005-0000-0000-0000D7180000}"/>
    <cellStyle name="SAPBEXHLevel0X 4 2 2 7" xfId="6177" xr:uid="{00000000-0005-0000-0000-0000D8180000}"/>
    <cellStyle name="SAPBEXHLevel0X 4 2 2 8" xfId="5398" xr:uid="{00000000-0005-0000-0000-0000D9180000}"/>
    <cellStyle name="SAPBEXHLevel0X 4 2 3" xfId="2214" xr:uid="{00000000-0005-0000-0000-0000DA180000}"/>
    <cellStyle name="SAPBEXHLevel0X 4 2 3 2" xfId="5381" xr:uid="{00000000-0005-0000-0000-0000DB180000}"/>
    <cellStyle name="SAPBEXHLevel0X 4 2 3 3" xfId="6708" xr:uid="{00000000-0005-0000-0000-0000DC180000}"/>
    <cellStyle name="SAPBEXHLevel0X 4 2 3 4" xfId="8171" xr:uid="{00000000-0005-0000-0000-0000DD180000}"/>
    <cellStyle name="SAPBEXHLevel0X 4 2 4" xfId="2939" xr:uid="{00000000-0005-0000-0000-0000DE180000}"/>
    <cellStyle name="SAPBEXHLevel0X 4 2 4 2" xfId="5853" xr:uid="{00000000-0005-0000-0000-0000DF180000}"/>
    <cellStyle name="SAPBEXHLevel0X 4 2 4 3" xfId="7160" xr:uid="{00000000-0005-0000-0000-0000E0180000}"/>
    <cellStyle name="SAPBEXHLevel0X 4 2 4 4" xfId="8572" xr:uid="{00000000-0005-0000-0000-0000E1180000}"/>
    <cellStyle name="SAPBEXHLevel0X 4 2 5" xfId="1891" xr:uid="{00000000-0005-0000-0000-0000E2180000}"/>
    <cellStyle name="SAPBEXHLevel0X 4 2 5 2" xfId="4311" xr:uid="{00000000-0005-0000-0000-0000E3180000}"/>
    <cellStyle name="SAPBEXHLevel0X 4 2 5 3" xfId="6486" xr:uid="{00000000-0005-0000-0000-0000E4180000}"/>
    <cellStyle name="SAPBEXHLevel0X 4 2 5 4" xfId="7969" xr:uid="{00000000-0005-0000-0000-0000E5180000}"/>
    <cellStyle name="SAPBEXHLevel0X 4 2 6" xfId="3024" xr:uid="{00000000-0005-0000-0000-0000E6180000}"/>
    <cellStyle name="SAPBEXHLevel0X 4 2 6 2" xfId="6170" xr:uid="{00000000-0005-0000-0000-0000E7180000}"/>
    <cellStyle name="SAPBEXHLevel0X 4 2 6 3" xfId="7245" xr:uid="{00000000-0005-0000-0000-0000E8180000}"/>
    <cellStyle name="SAPBEXHLevel0X 4 2 6 4" xfId="8657" xr:uid="{00000000-0005-0000-0000-0000E9180000}"/>
    <cellStyle name="SAPBEXHLevel0X 4 2 7" xfId="6275" xr:uid="{00000000-0005-0000-0000-0000EA180000}"/>
    <cellStyle name="SAPBEXHLevel0X 4 2 8" xfId="5353" xr:uid="{00000000-0005-0000-0000-0000EB180000}"/>
    <cellStyle name="SAPBEXHLevel0X 4 2 9" xfId="6627" xr:uid="{00000000-0005-0000-0000-0000EC180000}"/>
    <cellStyle name="SAPBEXHLevel0X 4 3" xfId="1294" xr:uid="{00000000-0005-0000-0000-0000ED180000}"/>
    <cellStyle name="SAPBEXHLevel0X 4 3 2" xfId="2454" xr:uid="{00000000-0005-0000-0000-0000EE180000}"/>
    <cellStyle name="SAPBEXHLevel0X 4 3 2 2" xfId="5009" xr:uid="{00000000-0005-0000-0000-0000EF180000}"/>
    <cellStyle name="SAPBEXHLevel0X 4 3 2 3" xfId="6853" xr:uid="{00000000-0005-0000-0000-0000F0180000}"/>
    <cellStyle name="SAPBEXHLevel0X 4 3 2 4" xfId="8298" xr:uid="{00000000-0005-0000-0000-0000F1180000}"/>
    <cellStyle name="SAPBEXHLevel0X 4 3 3" xfId="3083" xr:uid="{00000000-0005-0000-0000-0000F2180000}"/>
    <cellStyle name="SAPBEXHLevel0X 4 3 3 2" xfId="3986" xr:uid="{00000000-0005-0000-0000-0000F3180000}"/>
    <cellStyle name="SAPBEXHLevel0X 4 3 3 3" xfId="7304" xr:uid="{00000000-0005-0000-0000-0000F4180000}"/>
    <cellStyle name="SAPBEXHLevel0X 4 3 3 4" xfId="8716" xr:uid="{00000000-0005-0000-0000-0000F5180000}"/>
    <cellStyle name="SAPBEXHLevel0X 4 3 4" xfId="1824" xr:uid="{00000000-0005-0000-0000-0000F6180000}"/>
    <cellStyle name="SAPBEXHLevel0X 4 3 4 2" xfId="5732" xr:uid="{00000000-0005-0000-0000-0000F7180000}"/>
    <cellStyle name="SAPBEXHLevel0X 4 3 4 3" xfId="6420" xr:uid="{00000000-0005-0000-0000-0000F8180000}"/>
    <cellStyle name="SAPBEXHLevel0X 4 3 4 4" xfId="7903" xr:uid="{00000000-0005-0000-0000-0000F9180000}"/>
    <cellStyle name="SAPBEXHLevel0X 4 3 5" xfId="1969" xr:uid="{00000000-0005-0000-0000-0000FA180000}"/>
    <cellStyle name="SAPBEXHLevel0X 4 3 5 2" xfId="5705" xr:uid="{00000000-0005-0000-0000-0000FB180000}"/>
    <cellStyle name="SAPBEXHLevel0X 4 3 5 3" xfId="6557" xr:uid="{00000000-0005-0000-0000-0000FC180000}"/>
    <cellStyle name="SAPBEXHLevel0X 4 3 5 4" xfId="8038" xr:uid="{00000000-0005-0000-0000-0000FD180000}"/>
    <cellStyle name="SAPBEXHLevel0X 4 3 6" xfId="4598" xr:uid="{00000000-0005-0000-0000-0000FE180000}"/>
    <cellStyle name="SAPBEXHLevel0X 4 3 7" xfId="6116" xr:uid="{00000000-0005-0000-0000-0000FF180000}"/>
    <cellStyle name="SAPBEXHLevel0X 4 3 8" xfId="5354" xr:uid="{00000000-0005-0000-0000-000000190000}"/>
    <cellStyle name="SAPBEXHLevel0X 5" xfId="980" xr:uid="{00000000-0005-0000-0000-000001190000}"/>
    <cellStyle name="SAPBEXHLevel0X 5 2" xfId="1428" xr:uid="{00000000-0005-0000-0000-000002190000}"/>
    <cellStyle name="SAPBEXHLevel0X 5 2 2" xfId="2588" xr:uid="{00000000-0005-0000-0000-000003190000}"/>
    <cellStyle name="SAPBEXHLevel0X 5 2 2 2" xfId="4458" xr:uid="{00000000-0005-0000-0000-000004190000}"/>
    <cellStyle name="SAPBEXHLevel0X 5 2 2 3" xfId="6905" xr:uid="{00000000-0005-0000-0000-000005190000}"/>
    <cellStyle name="SAPBEXHLevel0X 5 2 2 4" xfId="8334" xr:uid="{00000000-0005-0000-0000-000006190000}"/>
    <cellStyle name="SAPBEXHLevel0X 5 2 3" xfId="3136" xr:uid="{00000000-0005-0000-0000-000007190000}"/>
    <cellStyle name="SAPBEXHLevel0X 5 2 3 2" xfId="5099" xr:uid="{00000000-0005-0000-0000-000008190000}"/>
    <cellStyle name="SAPBEXHLevel0X 5 2 3 3" xfId="7357" xr:uid="{00000000-0005-0000-0000-000009190000}"/>
    <cellStyle name="SAPBEXHLevel0X 5 2 3 4" xfId="8769" xr:uid="{00000000-0005-0000-0000-00000A190000}"/>
    <cellStyle name="SAPBEXHLevel0X 5 2 4" xfId="3317" xr:uid="{00000000-0005-0000-0000-00000B190000}"/>
    <cellStyle name="SAPBEXHLevel0X 5 2 4 2" xfId="3763" xr:uid="{00000000-0005-0000-0000-00000C190000}"/>
    <cellStyle name="SAPBEXHLevel0X 5 2 4 3" xfId="7538" xr:uid="{00000000-0005-0000-0000-00000D190000}"/>
    <cellStyle name="SAPBEXHLevel0X 5 2 4 4" xfId="8950" xr:uid="{00000000-0005-0000-0000-00000E190000}"/>
    <cellStyle name="SAPBEXHLevel0X 5 2 5" xfId="3479" xr:uid="{00000000-0005-0000-0000-00000F190000}"/>
    <cellStyle name="SAPBEXHLevel0X 5 2 5 2" xfId="3650" xr:uid="{00000000-0005-0000-0000-000010190000}"/>
    <cellStyle name="SAPBEXHLevel0X 5 2 5 3" xfId="7700" xr:uid="{00000000-0005-0000-0000-000011190000}"/>
    <cellStyle name="SAPBEXHLevel0X 5 2 5 4" xfId="9112" xr:uid="{00000000-0005-0000-0000-000012190000}"/>
    <cellStyle name="SAPBEXHLevel0X 5 2 6" xfId="4060" xr:uid="{00000000-0005-0000-0000-000013190000}"/>
    <cellStyle name="SAPBEXHLevel0X 5 2 7" xfId="4803" xr:uid="{00000000-0005-0000-0000-000014190000}"/>
    <cellStyle name="SAPBEXHLevel0X 5 2 8" xfId="4064" xr:uid="{00000000-0005-0000-0000-000015190000}"/>
    <cellStyle name="SAPBEXHLevel0X 5 3" xfId="2142" xr:uid="{00000000-0005-0000-0000-000016190000}"/>
    <cellStyle name="SAPBEXHLevel0X 5 3 2" xfId="5738" xr:uid="{00000000-0005-0000-0000-000017190000}"/>
    <cellStyle name="SAPBEXHLevel0X 5 3 3" xfId="6648" xr:uid="{00000000-0005-0000-0000-000018190000}"/>
    <cellStyle name="SAPBEXHLevel0X 5 3 4" xfId="8113" xr:uid="{00000000-0005-0000-0000-000019190000}"/>
    <cellStyle name="SAPBEXHLevel0X 5 4" xfId="2877" xr:uid="{00000000-0005-0000-0000-00001A190000}"/>
    <cellStyle name="SAPBEXHLevel0X 5 4 2" xfId="5281" xr:uid="{00000000-0005-0000-0000-00001B190000}"/>
    <cellStyle name="SAPBEXHLevel0X 5 4 3" xfId="7098" xr:uid="{00000000-0005-0000-0000-00001C190000}"/>
    <cellStyle name="SAPBEXHLevel0X 5 4 4" xfId="8510" xr:uid="{00000000-0005-0000-0000-00001D190000}"/>
    <cellStyle name="SAPBEXHLevel0X 5 5" xfId="1786" xr:uid="{00000000-0005-0000-0000-00001E190000}"/>
    <cellStyle name="SAPBEXHLevel0X 5 5 2" xfId="5678" xr:uid="{00000000-0005-0000-0000-00001F190000}"/>
    <cellStyle name="SAPBEXHLevel0X 5 5 3" xfId="6385" xr:uid="{00000000-0005-0000-0000-000020190000}"/>
    <cellStyle name="SAPBEXHLevel0X 5 5 4" xfId="7869" xr:uid="{00000000-0005-0000-0000-000021190000}"/>
    <cellStyle name="SAPBEXHLevel0X 5 6" xfId="2854" xr:uid="{00000000-0005-0000-0000-000022190000}"/>
    <cellStyle name="SAPBEXHLevel0X 5 6 2" xfId="5133" xr:uid="{00000000-0005-0000-0000-000023190000}"/>
    <cellStyle name="SAPBEXHLevel0X 5 6 3" xfId="7075" xr:uid="{00000000-0005-0000-0000-000024190000}"/>
    <cellStyle name="SAPBEXHLevel0X 5 6 4" xfId="8487" xr:uid="{00000000-0005-0000-0000-000025190000}"/>
    <cellStyle name="SAPBEXHLevel0X 5 7" xfId="4702" xr:uid="{00000000-0005-0000-0000-000026190000}"/>
    <cellStyle name="SAPBEXHLevel0X 5 8" xfId="5151" xr:uid="{00000000-0005-0000-0000-000027190000}"/>
    <cellStyle name="SAPBEXHLevel0X 5 9" xfId="4383" xr:uid="{00000000-0005-0000-0000-000028190000}"/>
    <cellStyle name="SAPBEXHLevel0X 6" xfId="1245" xr:uid="{00000000-0005-0000-0000-000029190000}"/>
    <cellStyle name="SAPBEXHLevel0X 6 2" xfId="2405" xr:uid="{00000000-0005-0000-0000-00002A190000}"/>
    <cellStyle name="SAPBEXHLevel0X 6 2 2" xfId="5815" xr:uid="{00000000-0005-0000-0000-00002B190000}"/>
    <cellStyle name="SAPBEXHLevel0X 6 2 3" xfId="6816" xr:uid="{00000000-0005-0000-0000-00002C190000}"/>
    <cellStyle name="SAPBEXHLevel0X 6 2 4" xfId="8263" xr:uid="{00000000-0005-0000-0000-00002D190000}"/>
    <cellStyle name="SAPBEXHLevel0X 6 3" xfId="3045" xr:uid="{00000000-0005-0000-0000-00002E190000}"/>
    <cellStyle name="SAPBEXHLevel0X 6 3 2" xfId="6035" xr:uid="{00000000-0005-0000-0000-00002F190000}"/>
    <cellStyle name="SAPBEXHLevel0X 6 3 3" xfId="7266" xr:uid="{00000000-0005-0000-0000-000030190000}"/>
    <cellStyle name="SAPBEXHLevel0X 6 3 4" xfId="8678" xr:uid="{00000000-0005-0000-0000-000031190000}"/>
    <cellStyle name="SAPBEXHLevel0X 6 4" xfId="1805" xr:uid="{00000000-0005-0000-0000-000032190000}"/>
    <cellStyle name="SAPBEXHLevel0X 6 4 2" xfId="5177" xr:uid="{00000000-0005-0000-0000-000033190000}"/>
    <cellStyle name="SAPBEXHLevel0X 6 4 3" xfId="6404" xr:uid="{00000000-0005-0000-0000-000034190000}"/>
    <cellStyle name="SAPBEXHLevel0X 6 4 4" xfId="7888" xr:uid="{00000000-0005-0000-0000-000035190000}"/>
    <cellStyle name="SAPBEXHLevel0X 6 5" xfId="1970" xr:uid="{00000000-0005-0000-0000-000036190000}"/>
    <cellStyle name="SAPBEXHLevel0X 6 5 2" xfId="4852" xr:uid="{00000000-0005-0000-0000-000037190000}"/>
    <cellStyle name="SAPBEXHLevel0X 6 5 3" xfId="6558" xr:uid="{00000000-0005-0000-0000-000038190000}"/>
    <cellStyle name="SAPBEXHLevel0X 6 5 4" xfId="8039" xr:uid="{00000000-0005-0000-0000-000039190000}"/>
    <cellStyle name="SAPBEXHLevel0X 6 6" xfId="5122" xr:uid="{00000000-0005-0000-0000-00003A190000}"/>
    <cellStyle name="SAPBEXHLevel0X 6 7" xfId="4745" xr:uid="{00000000-0005-0000-0000-00003B190000}"/>
    <cellStyle name="SAPBEXHLevel0X 6 8" xfId="5290" xr:uid="{00000000-0005-0000-0000-00003C190000}"/>
    <cellStyle name="SAPBEXHLevel1" xfId="334" xr:uid="{00000000-0005-0000-0000-00003D190000}"/>
    <cellStyle name="SAPBEXHLevel1 2" xfId="981" xr:uid="{00000000-0005-0000-0000-00003E190000}"/>
    <cellStyle name="SAPBEXHLevel1 2 2" xfId="1429" xr:uid="{00000000-0005-0000-0000-00003F190000}"/>
    <cellStyle name="SAPBEXHLevel1 2 2 2" xfId="2589" xr:uid="{00000000-0005-0000-0000-000040190000}"/>
    <cellStyle name="SAPBEXHLevel1 2 2 2 2" xfId="4167" xr:uid="{00000000-0005-0000-0000-000041190000}"/>
    <cellStyle name="SAPBEXHLevel1 2 2 2 3" xfId="6906" xr:uid="{00000000-0005-0000-0000-000042190000}"/>
    <cellStyle name="SAPBEXHLevel1 2 2 2 4" xfId="8335" xr:uid="{00000000-0005-0000-0000-000043190000}"/>
    <cellStyle name="SAPBEXHLevel1 2 2 3" xfId="3137" xr:uid="{00000000-0005-0000-0000-000044190000}"/>
    <cellStyle name="SAPBEXHLevel1 2 2 3 2" xfId="4953" xr:uid="{00000000-0005-0000-0000-000045190000}"/>
    <cellStyle name="SAPBEXHLevel1 2 2 3 3" xfId="7358" xr:uid="{00000000-0005-0000-0000-000046190000}"/>
    <cellStyle name="SAPBEXHLevel1 2 2 3 4" xfId="8770" xr:uid="{00000000-0005-0000-0000-000047190000}"/>
    <cellStyle name="SAPBEXHLevel1 2 2 4" xfId="3318" xr:uid="{00000000-0005-0000-0000-000048190000}"/>
    <cellStyle name="SAPBEXHLevel1 2 2 4 2" xfId="4261" xr:uid="{00000000-0005-0000-0000-000049190000}"/>
    <cellStyle name="SAPBEXHLevel1 2 2 4 3" xfId="7539" xr:uid="{00000000-0005-0000-0000-00004A190000}"/>
    <cellStyle name="SAPBEXHLevel1 2 2 4 4" xfId="8951" xr:uid="{00000000-0005-0000-0000-00004B190000}"/>
    <cellStyle name="SAPBEXHLevel1 2 2 5" xfId="3480" xr:uid="{00000000-0005-0000-0000-00004C190000}"/>
    <cellStyle name="SAPBEXHLevel1 2 2 5 2" xfId="4215" xr:uid="{00000000-0005-0000-0000-00004D190000}"/>
    <cellStyle name="SAPBEXHLevel1 2 2 5 3" xfId="7701" xr:uid="{00000000-0005-0000-0000-00004E190000}"/>
    <cellStyle name="SAPBEXHLevel1 2 2 5 4" xfId="9113" xr:uid="{00000000-0005-0000-0000-00004F190000}"/>
    <cellStyle name="SAPBEXHLevel1 2 2 6" xfId="4059" xr:uid="{00000000-0005-0000-0000-000050190000}"/>
    <cellStyle name="SAPBEXHLevel1 2 2 7" xfId="4588" xr:uid="{00000000-0005-0000-0000-000051190000}"/>
    <cellStyle name="SAPBEXHLevel1 2 2 8" xfId="4949" xr:uid="{00000000-0005-0000-0000-000052190000}"/>
    <cellStyle name="SAPBEXHLevel1 2 3" xfId="2143" xr:uid="{00000000-0005-0000-0000-000053190000}"/>
    <cellStyle name="SAPBEXHLevel1 2 3 2" xfId="4886" xr:uid="{00000000-0005-0000-0000-000054190000}"/>
    <cellStyle name="SAPBEXHLevel1 2 3 3" xfId="6649" xr:uid="{00000000-0005-0000-0000-000055190000}"/>
    <cellStyle name="SAPBEXHLevel1 2 3 4" xfId="8114" xr:uid="{00000000-0005-0000-0000-000056190000}"/>
    <cellStyle name="SAPBEXHLevel1 2 4" xfId="2878" xr:uid="{00000000-0005-0000-0000-000057190000}"/>
    <cellStyle name="SAPBEXHLevel1 2 4 2" xfId="6238" xr:uid="{00000000-0005-0000-0000-000058190000}"/>
    <cellStyle name="SAPBEXHLevel1 2 4 3" xfId="7099" xr:uid="{00000000-0005-0000-0000-000059190000}"/>
    <cellStyle name="SAPBEXHLevel1 2 4 4" xfId="8511" xr:uid="{00000000-0005-0000-0000-00005A190000}"/>
    <cellStyle name="SAPBEXHLevel1 2 5" xfId="1871" xr:uid="{00000000-0005-0000-0000-00005B190000}"/>
    <cellStyle name="SAPBEXHLevel1 2 5 2" xfId="5385" xr:uid="{00000000-0005-0000-0000-00005C190000}"/>
    <cellStyle name="SAPBEXHLevel1 2 5 3" xfId="6466" xr:uid="{00000000-0005-0000-0000-00005D190000}"/>
    <cellStyle name="SAPBEXHLevel1 2 5 4" xfId="7949" xr:uid="{00000000-0005-0000-0000-00005E190000}"/>
    <cellStyle name="SAPBEXHLevel1 2 6" xfId="1795" xr:uid="{00000000-0005-0000-0000-00005F190000}"/>
    <cellStyle name="SAPBEXHLevel1 2 6 2" xfId="4542" xr:uid="{00000000-0005-0000-0000-000060190000}"/>
    <cellStyle name="SAPBEXHLevel1 2 6 3" xfId="6394" xr:uid="{00000000-0005-0000-0000-000061190000}"/>
    <cellStyle name="SAPBEXHLevel1 2 6 4" xfId="7878" xr:uid="{00000000-0005-0000-0000-000062190000}"/>
    <cellStyle name="SAPBEXHLevel1 2 7" xfId="4372" xr:uid="{00000000-0005-0000-0000-000063190000}"/>
    <cellStyle name="SAPBEXHLevel1 2 8" xfId="6067" xr:uid="{00000000-0005-0000-0000-000064190000}"/>
    <cellStyle name="SAPBEXHLevel1 2 9" xfId="4389" xr:uid="{00000000-0005-0000-0000-000065190000}"/>
    <cellStyle name="SAPBEXHLevel1 3" xfId="1246" xr:uid="{00000000-0005-0000-0000-000066190000}"/>
    <cellStyle name="SAPBEXHLevel1 3 2" xfId="2406" xr:uid="{00000000-0005-0000-0000-000067190000}"/>
    <cellStyle name="SAPBEXHLevel1 3 2 2" xfId="5282" xr:uid="{00000000-0005-0000-0000-000068190000}"/>
    <cellStyle name="SAPBEXHLevel1 3 2 3" xfId="6817" xr:uid="{00000000-0005-0000-0000-000069190000}"/>
    <cellStyle name="SAPBEXHLevel1 3 2 4" xfId="8264" xr:uid="{00000000-0005-0000-0000-00006A190000}"/>
    <cellStyle name="SAPBEXHLevel1 3 3" xfId="3046" xr:uid="{00000000-0005-0000-0000-00006B190000}"/>
    <cellStyle name="SAPBEXHLevel1 3 3 2" xfId="5657" xr:uid="{00000000-0005-0000-0000-00006C190000}"/>
    <cellStyle name="SAPBEXHLevel1 3 3 3" xfId="7267" xr:uid="{00000000-0005-0000-0000-00006D190000}"/>
    <cellStyle name="SAPBEXHLevel1 3 3 4" xfId="8679" xr:uid="{00000000-0005-0000-0000-00006E190000}"/>
    <cellStyle name="SAPBEXHLevel1 3 4" xfId="2011" xr:uid="{00000000-0005-0000-0000-00006F190000}"/>
    <cellStyle name="SAPBEXHLevel1 3 4 2" xfId="5200" xr:uid="{00000000-0005-0000-0000-000070190000}"/>
    <cellStyle name="SAPBEXHLevel1 3 4 3" xfId="6599" xr:uid="{00000000-0005-0000-0000-000071190000}"/>
    <cellStyle name="SAPBEXHLevel1 3 4 4" xfId="8080" xr:uid="{00000000-0005-0000-0000-000072190000}"/>
    <cellStyle name="SAPBEXHLevel1 3 5" xfId="1706" xr:uid="{00000000-0005-0000-0000-000073190000}"/>
    <cellStyle name="SAPBEXHLevel1 3 5 2" xfId="5252" xr:uid="{00000000-0005-0000-0000-000074190000}"/>
    <cellStyle name="SAPBEXHLevel1 3 5 3" xfId="3937" xr:uid="{00000000-0005-0000-0000-000075190000}"/>
    <cellStyle name="SAPBEXHLevel1 3 5 4" xfId="4576" xr:uid="{00000000-0005-0000-0000-000076190000}"/>
    <cellStyle name="SAPBEXHLevel1 3 6" xfId="5880" xr:uid="{00000000-0005-0000-0000-000077190000}"/>
    <cellStyle name="SAPBEXHLevel1 3 7" xfId="5873" xr:uid="{00000000-0005-0000-0000-000078190000}"/>
    <cellStyle name="SAPBEXHLevel1 3 8" xfId="4457" xr:uid="{00000000-0005-0000-0000-000079190000}"/>
    <cellStyle name="SAPBEXHLevel1 6" xfId="357" xr:uid="{00000000-0005-0000-0000-00007A190000}"/>
    <cellStyle name="SAPBEXHLevel1 6 2" xfId="999" xr:uid="{00000000-0005-0000-0000-00007B190000}"/>
    <cellStyle name="SAPBEXHLevel1 6 2 2" xfId="1447" xr:uid="{00000000-0005-0000-0000-00007C190000}"/>
    <cellStyle name="SAPBEXHLevel1 6 2 2 2" xfId="2607" xr:uid="{00000000-0005-0000-0000-00007D190000}"/>
    <cellStyle name="SAPBEXHLevel1 6 2 2 2 2" xfId="5628" xr:uid="{00000000-0005-0000-0000-00007E190000}"/>
    <cellStyle name="SAPBEXHLevel1 6 2 2 2 3" xfId="6924" xr:uid="{00000000-0005-0000-0000-00007F190000}"/>
    <cellStyle name="SAPBEXHLevel1 6 2 2 2 4" xfId="8353" xr:uid="{00000000-0005-0000-0000-000080190000}"/>
    <cellStyle name="SAPBEXHLevel1 6 2 2 3" xfId="3155" xr:uid="{00000000-0005-0000-0000-000081190000}"/>
    <cellStyle name="SAPBEXHLevel1 6 2 2 3 2" xfId="4442" xr:uid="{00000000-0005-0000-0000-000082190000}"/>
    <cellStyle name="SAPBEXHLevel1 6 2 2 3 3" xfId="7376" xr:uid="{00000000-0005-0000-0000-000083190000}"/>
    <cellStyle name="SAPBEXHLevel1 6 2 2 3 4" xfId="8788" xr:uid="{00000000-0005-0000-0000-000084190000}"/>
    <cellStyle name="SAPBEXHLevel1 6 2 2 4" xfId="3336" xr:uid="{00000000-0005-0000-0000-000085190000}"/>
    <cellStyle name="SAPBEXHLevel1 6 2 2 4 2" xfId="3749" xr:uid="{00000000-0005-0000-0000-000086190000}"/>
    <cellStyle name="SAPBEXHLevel1 6 2 2 4 3" xfId="7557" xr:uid="{00000000-0005-0000-0000-000087190000}"/>
    <cellStyle name="SAPBEXHLevel1 6 2 2 4 4" xfId="8969" xr:uid="{00000000-0005-0000-0000-000088190000}"/>
    <cellStyle name="SAPBEXHLevel1 6 2 2 5" xfId="3498" xr:uid="{00000000-0005-0000-0000-000089190000}"/>
    <cellStyle name="SAPBEXHLevel1 6 2 2 5 2" xfId="3637" xr:uid="{00000000-0005-0000-0000-00008A190000}"/>
    <cellStyle name="SAPBEXHLevel1 6 2 2 5 3" xfId="7719" xr:uid="{00000000-0005-0000-0000-00008B190000}"/>
    <cellStyle name="SAPBEXHLevel1 6 2 2 5 4" xfId="9131" xr:uid="{00000000-0005-0000-0000-00008C190000}"/>
    <cellStyle name="SAPBEXHLevel1 6 2 2 6" xfId="5576" xr:uid="{00000000-0005-0000-0000-00008D190000}"/>
    <cellStyle name="SAPBEXHLevel1 6 2 2 7" xfId="5943" xr:uid="{00000000-0005-0000-0000-00008E190000}"/>
    <cellStyle name="SAPBEXHLevel1 6 2 2 8" xfId="6226" xr:uid="{00000000-0005-0000-0000-00008F190000}"/>
    <cellStyle name="SAPBEXHLevel1 6 2 3" xfId="2160" xr:uid="{00000000-0005-0000-0000-000090190000}"/>
    <cellStyle name="SAPBEXHLevel1 6 2 3 2" xfId="3892" xr:uid="{00000000-0005-0000-0000-000091190000}"/>
    <cellStyle name="SAPBEXHLevel1 6 2 3 3" xfId="6666" xr:uid="{00000000-0005-0000-0000-000092190000}"/>
    <cellStyle name="SAPBEXHLevel1 6 2 3 4" xfId="8131" xr:uid="{00000000-0005-0000-0000-000093190000}"/>
    <cellStyle name="SAPBEXHLevel1 6 2 4" xfId="2895" xr:uid="{00000000-0005-0000-0000-000094190000}"/>
    <cellStyle name="SAPBEXHLevel1 6 2 4 2" xfId="3903" xr:uid="{00000000-0005-0000-0000-000095190000}"/>
    <cellStyle name="SAPBEXHLevel1 6 2 4 3" xfId="7116" xr:uid="{00000000-0005-0000-0000-000096190000}"/>
    <cellStyle name="SAPBEXHLevel1 6 2 4 4" xfId="8528" xr:uid="{00000000-0005-0000-0000-000097190000}"/>
    <cellStyle name="SAPBEXHLevel1 6 2 5" xfId="1856" xr:uid="{00000000-0005-0000-0000-000098190000}"/>
    <cellStyle name="SAPBEXHLevel1 6 2 5 2" xfId="5727" xr:uid="{00000000-0005-0000-0000-000099190000}"/>
    <cellStyle name="SAPBEXHLevel1 6 2 5 3" xfId="6451" xr:uid="{00000000-0005-0000-0000-00009A190000}"/>
    <cellStyle name="SAPBEXHLevel1 6 2 5 4" xfId="7934" xr:uid="{00000000-0005-0000-0000-00009B190000}"/>
    <cellStyle name="SAPBEXHLevel1 6 2 6" xfId="2907" xr:uid="{00000000-0005-0000-0000-00009C190000}"/>
    <cellStyle name="SAPBEXHLevel1 6 2 6 2" xfId="4926" xr:uid="{00000000-0005-0000-0000-00009D190000}"/>
    <cellStyle name="SAPBEXHLevel1 6 2 6 3" xfId="7128" xr:uid="{00000000-0005-0000-0000-00009E190000}"/>
    <cellStyle name="SAPBEXHLevel1 6 2 6 4" xfId="8540" xr:uid="{00000000-0005-0000-0000-00009F190000}"/>
    <cellStyle name="SAPBEXHLevel1 6 2 7" xfId="6055" xr:uid="{00000000-0005-0000-0000-0000A0190000}"/>
    <cellStyle name="SAPBEXHLevel1 6 2 8" xfId="5205" xr:uid="{00000000-0005-0000-0000-0000A1190000}"/>
    <cellStyle name="SAPBEXHLevel1 6 2 9" xfId="3884" xr:uid="{00000000-0005-0000-0000-0000A2190000}"/>
    <cellStyle name="SAPBEXHLevel1 6 3" xfId="366" xr:uid="{00000000-0005-0000-0000-0000A3190000}"/>
    <cellStyle name="SAPBEXHLevel1 6 3 2" xfId="1007" xr:uid="{00000000-0005-0000-0000-0000A4190000}"/>
    <cellStyle name="SAPBEXHLevel1 6 3 2 2" xfId="1455" xr:uid="{00000000-0005-0000-0000-0000A5190000}"/>
    <cellStyle name="SAPBEXHLevel1 6 3 2 2 2" xfId="2615" xr:uid="{00000000-0005-0000-0000-0000A6190000}"/>
    <cellStyle name="SAPBEXHLevel1 6 3 2 2 2 2" xfId="6283" xr:uid="{00000000-0005-0000-0000-0000A7190000}"/>
    <cellStyle name="SAPBEXHLevel1 6 3 2 2 2 3" xfId="6932" xr:uid="{00000000-0005-0000-0000-0000A8190000}"/>
    <cellStyle name="SAPBEXHLevel1 6 3 2 2 2 4" xfId="8361" xr:uid="{00000000-0005-0000-0000-0000A9190000}"/>
    <cellStyle name="SAPBEXHLevel1 6 3 2 2 3" xfId="3163" xr:uid="{00000000-0005-0000-0000-0000AA190000}"/>
    <cellStyle name="SAPBEXHLevel1 6 3 2 2 3 2" xfId="5656" xr:uid="{00000000-0005-0000-0000-0000AB190000}"/>
    <cellStyle name="SAPBEXHLevel1 6 3 2 2 3 3" xfId="7384" xr:uid="{00000000-0005-0000-0000-0000AC190000}"/>
    <cellStyle name="SAPBEXHLevel1 6 3 2 2 3 4" xfId="8796" xr:uid="{00000000-0005-0000-0000-0000AD190000}"/>
    <cellStyle name="SAPBEXHLevel1 6 3 2 2 4" xfId="3344" xr:uid="{00000000-0005-0000-0000-0000AE190000}"/>
    <cellStyle name="SAPBEXHLevel1 6 3 2 2 4 2" xfId="3743" xr:uid="{00000000-0005-0000-0000-0000AF190000}"/>
    <cellStyle name="SAPBEXHLevel1 6 3 2 2 4 3" xfId="7565" xr:uid="{00000000-0005-0000-0000-0000B0190000}"/>
    <cellStyle name="SAPBEXHLevel1 6 3 2 2 4 4" xfId="8977" xr:uid="{00000000-0005-0000-0000-0000B1190000}"/>
    <cellStyle name="SAPBEXHLevel1 6 3 2 2 5" xfId="3506" xr:uid="{00000000-0005-0000-0000-0000B2190000}"/>
    <cellStyle name="SAPBEXHLevel1 6 3 2 2 5 2" xfId="3631" xr:uid="{00000000-0005-0000-0000-0000B3190000}"/>
    <cellStyle name="SAPBEXHLevel1 6 3 2 2 5 3" xfId="7727" xr:uid="{00000000-0005-0000-0000-0000B4190000}"/>
    <cellStyle name="SAPBEXHLevel1 6 3 2 2 5 4" xfId="9139" xr:uid="{00000000-0005-0000-0000-0000B5190000}"/>
    <cellStyle name="SAPBEXHLevel1 6 3 2 2 6" xfId="6120" xr:uid="{00000000-0005-0000-0000-0000B6190000}"/>
    <cellStyle name="SAPBEXHLevel1 6 3 2 2 7" xfId="5778" xr:uid="{00000000-0005-0000-0000-0000B7190000}"/>
    <cellStyle name="SAPBEXHLevel1 6 3 2 2 8" xfId="5884" xr:uid="{00000000-0005-0000-0000-0000B8190000}"/>
    <cellStyle name="SAPBEXHLevel1 6 3 2 3" xfId="2168" xr:uid="{00000000-0005-0000-0000-0000B9190000}"/>
    <cellStyle name="SAPBEXHLevel1 6 3 2 3 2" xfId="4123" xr:uid="{00000000-0005-0000-0000-0000BA190000}"/>
    <cellStyle name="SAPBEXHLevel1 6 3 2 3 3" xfId="6674" xr:uid="{00000000-0005-0000-0000-0000BB190000}"/>
    <cellStyle name="SAPBEXHLevel1 6 3 2 3 4" xfId="8139" xr:uid="{00000000-0005-0000-0000-0000BC190000}"/>
    <cellStyle name="SAPBEXHLevel1 6 3 2 4" xfId="2903" xr:uid="{00000000-0005-0000-0000-0000BD190000}"/>
    <cellStyle name="SAPBEXHLevel1 6 3 2 4 2" xfId="5979" xr:uid="{00000000-0005-0000-0000-0000BE190000}"/>
    <cellStyle name="SAPBEXHLevel1 6 3 2 4 3" xfId="7124" xr:uid="{00000000-0005-0000-0000-0000BF190000}"/>
    <cellStyle name="SAPBEXHLevel1 6 3 2 4 4" xfId="8536" xr:uid="{00000000-0005-0000-0000-0000C0190000}"/>
    <cellStyle name="SAPBEXHLevel1 6 3 2 5" xfId="1798" xr:uid="{00000000-0005-0000-0000-0000C1190000}"/>
    <cellStyle name="SAPBEXHLevel1 6 3 2 5 2" xfId="5136" xr:uid="{00000000-0005-0000-0000-0000C2190000}"/>
    <cellStyle name="SAPBEXHLevel1 6 3 2 5 3" xfId="6397" xr:uid="{00000000-0005-0000-0000-0000C3190000}"/>
    <cellStyle name="SAPBEXHLevel1 6 3 2 5 4" xfId="7881" xr:uid="{00000000-0005-0000-0000-0000C4190000}"/>
    <cellStyle name="SAPBEXHLevel1 6 3 2 6" xfId="2856" xr:uid="{00000000-0005-0000-0000-0000C5190000}"/>
    <cellStyle name="SAPBEXHLevel1 6 3 2 6 2" xfId="5834" xr:uid="{00000000-0005-0000-0000-0000C6190000}"/>
    <cellStyle name="SAPBEXHLevel1 6 3 2 6 3" xfId="7077" xr:uid="{00000000-0005-0000-0000-0000C7190000}"/>
    <cellStyle name="SAPBEXHLevel1 6 3 2 6 4" xfId="8489" xr:uid="{00000000-0005-0000-0000-0000C8190000}"/>
    <cellStyle name="SAPBEXHLevel1 6 3 2 7" xfId="6259" xr:uid="{00000000-0005-0000-0000-0000C9190000}"/>
    <cellStyle name="SAPBEXHLevel1 6 3 2 8" xfId="6083" xr:uid="{00000000-0005-0000-0000-0000CA190000}"/>
    <cellStyle name="SAPBEXHLevel1 6 3 2 9" xfId="5818" xr:uid="{00000000-0005-0000-0000-0000CB190000}"/>
    <cellStyle name="SAPBEXHLevel1 6 3 3" xfId="1271" xr:uid="{00000000-0005-0000-0000-0000CC190000}"/>
    <cellStyle name="SAPBEXHLevel1 6 3 3 2" xfId="2431" xr:uid="{00000000-0005-0000-0000-0000CD190000}"/>
    <cellStyle name="SAPBEXHLevel1 6 3 3 2 2" xfId="5611" xr:uid="{00000000-0005-0000-0000-0000CE190000}"/>
    <cellStyle name="SAPBEXHLevel1 6 3 3 2 3" xfId="6842" xr:uid="{00000000-0005-0000-0000-0000CF190000}"/>
    <cellStyle name="SAPBEXHLevel1 6 3 3 2 4" xfId="8289" xr:uid="{00000000-0005-0000-0000-0000D0190000}"/>
    <cellStyle name="SAPBEXHLevel1 6 3 3 3" xfId="3071" xr:uid="{00000000-0005-0000-0000-0000D1190000}"/>
    <cellStyle name="SAPBEXHLevel1 6 3 3 3 2" xfId="4948" xr:uid="{00000000-0005-0000-0000-0000D2190000}"/>
    <cellStyle name="SAPBEXHLevel1 6 3 3 3 3" xfId="7292" xr:uid="{00000000-0005-0000-0000-0000D3190000}"/>
    <cellStyle name="SAPBEXHLevel1 6 3 3 3 4" xfId="8704" xr:uid="{00000000-0005-0000-0000-0000D4190000}"/>
    <cellStyle name="SAPBEXHLevel1 6 3 3 4" xfId="2013" xr:uid="{00000000-0005-0000-0000-0000D5190000}"/>
    <cellStyle name="SAPBEXHLevel1 6 3 3 4 2" xfId="4688" xr:uid="{00000000-0005-0000-0000-0000D6190000}"/>
    <cellStyle name="SAPBEXHLevel1 6 3 3 4 3" xfId="6601" xr:uid="{00000000-0005-0000-0000-0000D7190000}"/>
    <cellStyle name="SAPBEXHLevel1 6 3 3 4 4" xfId="8082" xr:uid="{00000000-0005-0000-0000-0000D8190000}"/>
    <cellStyle name="SAPBEXHLevel1 6 3 3 5" xfId="1847" xr:uid="{00000000-0005-0000-0000-0000D9190000}"/>
    <cellStyle name="SAPBEXHLevel1 6 3 3 5 2" xfId="4634" xr:uid="{00000000-0005-0000-0000-0000DA190000}"/>
    <cellStyle name="SAPBEXHLevel1 6 3 3 5 3" xfId="6442" xr:uid="{00000000-0005-0000-0000-0000DB190000}"/>
    <cellStyle name="SAPBEXHLevel1 6 3 3 5 4" xfId="7925" xr:uid="{00000000-0005-0000-0000-0000DC190000}"/>
    <cellStyle name="SAPBEXHLevel1 6 3 3 6" xfId="5929" xr:uid="{00000000-0005-0000-0000-0000DD190000}"/>
    <cellStyle name="SAPBEXHLevel1 6 3 3 7" xfId="3883" xr:uid="{00000000-0005-0000-0000-0000DE190000}"/>
    <cellStyle name="SAPBEXHLevel1 6 3 3 8" xfId="5686" xr:uid="{00000000-0005-0000-0000-0000DF190000}"/>
    <cellStyle name="SAPBEXHLevel1 6 4" xfId="1263" xr:uid="{00000000-0005-0000-0000-0000E0190000}"/>
    <cellStyle name="SAPBEXHLevel1 6 4 2" xfId="2423" xr:uid="{00000000-0005-0000-0000-0000E1190000}"/>
    <cellStyle name="SAPBEXHLevel1 6 4 2 2" xfId="4089" xr:uid="{00000000-0005-0000-0000-0000E2190000}"/>
    <cellStyle name="SAPBEXHLevel1 6 4 2 3" xfId="6834" xr:uid="{00000000-0005-0000-0000-0000E3190000}"/>
    <cellStyle name="SAPBEXHLevel1 6 4 2 4" xfId="8281" xr:uid="{00000000-0005-0000-0000-0000E4190000}"/>
    <cellStyle name="SAPBEXHLevel1 6 4 3" xfId="3063" xr:uid="{00000000-0005-0000-0000-0000E5190000}"/>
    <cellStyle name="SAPBEXHLevel1 6 4 3 2" xfId="5284" xr:uid="{00000000-0005-0000-0000-0000E6190000}"/>
    <cellStyle name="SAPBEXHLevel1 6 4 3 3" xfId="7284" xr:uid="{00000000-0005-0000-0000-0000E7190000}"/>
    <cellStyle name="SAPBEXHLevel1 6 4 3 4" xfId="8696" xr:uid="{00000000-0005-0000-0000-0000E8190000}"/>
    <cellStyle name="SAPBEXHLevel1 6 4 4" xfId="1932" xr:uid="{00000000-0005-0000-0000-0000E9190000}"/>
    <cellStyle name="SAPBEXHLevel1 6 4 4 2" xfId="4484" xr:uid="{00000000-0005-0000-0000-0000EA190000}"/>
    <cellStyle name="SAPBEXHLevel1 6 4 4 3" xfId="6527" xr:uid="{00000000-0005-0000-0000-0000EB190000}"/>
    <cellStyle name="SAPBEXHLevel1 6 4 4 4" xfId="8010" xr:uid="{00000000-0005-0000-0000-0000EC190000}"/>
    <cellStyle name="SAPBEXHLevel1 6 4 5" xfId="1719" xr:uid="{00000000-0005-0000-0000-0000ED190000}"/>
    <cellStyle name="SAPBEXHLevel1 6 4 5 2" xfId="5481" xr:uid="{00000000-0005-0000-0000-0000EE190000}"/>
    <cellStyle name="SAPBEXHLevel1 6 4 5 3" xfId="6270" xr:uid="{00000000-0005-0000-0000-0000EF190000}"/>
    <cellStyle name="SAPBEXHLevel1 6 4 5 4" xfId="5069" xr:uid="{00000000-0005-0000-0000-0000F0190000}"/>
    <cellStyle name="SAPBEXHLevel1 6 4 6" xfId="5411" xr:uid="{00000000-0005-0000-0000-0000F1190000}"/>
    <cellStyle name="SAPBEXHLevel1 6 4 7" xfId="5899" xr:uid="{00000000-0005-0000-0000-0000F2190000}"/>
    <cellStyle name="SAPBEXHLevel1 6 4 8" xfId="6046" xr:uid="{00000000-0005-0000-0000-0000F3190000}"/>
    <cellStyle name="SAPBEXHLevel1X" xfId="335" xr:uid="{00000000-0005-0000-0000-0000F4190000}"/>
    <cellStyle name="SAPBEXHLevel1X 2" xfId="982" xr:uid="{00000000-0005-0000-0000-0000F5190000}"/>
    <cellStyle name="SAPBEXHLevel1X 2 2" xfId="1430" xr:uid="{00000000-0005-0000-0000-0000F6190000}"/>
    <cellStyle name="SAPBEXHLevel1X 2 2 2" xfId="2590" xr:uid="{00000000-0005-0000-0000-0000F7190000}"/>
    <cellStyle name="SAPBEXHLevel1X 2 2 2 2" xfId="5757" xr:uid="{00000000-0005-0000-0000-0000F8190000}"/>
    <cellStyle name="SAPBEXHLevel1X 2 2 2 3" xfId="6907" xr:uid="{00000000-0005-0000-0000-0000F9190000}"/>
    <cellStyle name="SAPBEXHLevel1X 2 2 2 4" xfId="8336" xr:uid="{00000000-0005-0000-0000-0000FA190000}"/>
    <cellStyle name="SAPBEXHLevel1X 2 2 3" xfId="3138" xr:uid="{00000000-0005-0000-0000-0000FB190000}"/>
    <cellStyle name="SAPBEXHLevel1X 2 2 3 2" xfId="5859" xr:uid="{00000000-0005-0000-0000-0000FC190000}"/>
    <cellStyle name="SAPBEXHLevel1X 2 2 3 3" xfId="7359" xr:uid="{00000000-0005-0000-0000-0000FD190000}"/>
    <cellStyle name="SAPBEXHLevel1X 2 2 3 4" xfId="8771" xr:uid="{00000000-0005-0000-0000-0000FE190000}"/>
    <cellStyle name="SAPBEXHLevel1X 2 2 4" xfId="3319" xr:uid="{00000000-0005-0000-0000-0000FF190000}"/>
    <cellStyle name="SAPBEXHLevel1X 2 2 4 2" xfId="3762" xr:uid="{00000000-0005-0000-0000-0000001A0000}"/>
    <cellStyle name="SAPBEXHLevel1X 2 2 4 3" xfId="7540" xr:uid="{00000000-0005-0000-0000-0000011A0000}"/>
    <cellStyle name="SAPBEXHLevel1X 2 2 4 4" xfId="8952" xr:uid="{00000000-0005-0000-0000-0000021A0000}"/>
    <cellStyle name="SAPBEXHLevel1X 2 2 5" xfId="3481" xr:uid="{00000000-0005-0000-0000-0000031A0000}"/>
    <cellStyle name="SAPBEXHLevel1X 2 2 5 2" xfId="3649" xr:uid="{00000000-0005-0000-0000-0000041A0000}"/>
    <cellStyle name="SAPBEXHLevel1X 2 2 5 3" xfId="7702" xr:uid="{00000000-0005-0000-0000-0000051A0000}"/>
    <cellStyle name="SAPBEXHLevel1X 2 2 5 4" xfId="9114" xr:uid="{00000000-0005-0000-0000-0000061A0000}"/>
    <cellStyle name="SAPBEXHLevel1X 2 2 6" xfId="3930" xr:uid="{00000000-0005-0000-0000-0000071A0000}"/>
    <cellStyle name="SAPBEXHLevel1X 2 2 7" xfId="4578" xr:uid="{00000000-0005-0000-0000-0000081A0000}"/>
    <cellStyle name="SAPBEXHLevel1X 2 2 8" xfId="6218" xr:uid="{00000000-0005-0000-0000-0000091A0000}"/>
    <cellStyle name="SAPBEXHLevel1X 2 3" xfId="2144" xr:uid="{00000000-0005-0000-0000-00000A1A0000}"/>
    <cellStyle name="SAPBEXHLevel1X 2 3 2" xfId="4559" xr:uid="{00000000-0005-0000-0000-00000B1A0000}"/>
    <cellStyle name="SAPBEXHLevel1X 2 3 3" xfId="6650" xr:uid="{00000000-0005-0000-0000-00000C1A0000}"/>
    <cellStyle name="SAPBEXHLevel1X 2 3 4" xfId="8115" xr:uid="{00000000-0005-0000-0000-00000D1A0000}"/>
    <cellStyle name="SAPBEXHLevel1X 2 4" xfId="2879" xr:uid="{00000000-0005-0000-0000-00000E1A0000}"/>
    <cellStyle name="SAPBEXHLevel1X 2 4 2" xfId="6123" xr:uid="{00000000-0005-0000-0000-00000F1A0000}"/>
    <cellStyle name="SAPBEXHLevel1X 2 4 3" xfId="7100" xr:uid="{00000000-0005-0000-0000-0000101A0000}"/>
    <cellStyle name="SAPBEXHLevel1X 2 4 4" xfId="8512" xr:uid="{00000000-0005-0000-0000-0000111A0000}"/>
    <cellStyle name="SAPBEXHLevel1X 2 5" xfId="1841" xr:uid="{00000000-0005-0000-0000-0000121A0000}"/>
    <cellStyle name="SAPBEXHLevel1X 2 5 2" xfId="5706" xr:uid="{00000000-0005-0000-0000-0000131A0000}"/>
    <cellStyle name="SAPBEXHLevel1X 2 5 3" xfId="6436" xr:uid="{00000000-0005-0000-0000-0000141A0000}"/>
    <cellStyle name="SAPBEXHLevel1X 2 5 4" xfId="7919" xr:uid="{00000000-0005-0000-0000-0000151A0000}"/>
    <cellStyle name="SAPBEXHLevel1X 2 6" xfId="3022" xr:uid="{00000000-0005-0000-0000-0000161A0000}"/>
    <cellStyle name="SAPBEXHLevel1X 2 6 2" xfId="5326" xr:uid="{00000000-0005-0000-0000-0000171A0000}"/>
    <cellStyle name="SAPBEXHLevel1X 2 6 3" xfId="7243" xr:uid="{00000000-0005-0000-0000-0000181A0000}"/>
    <cellStyle name="SAPBEXHLevel1X 2 6 4" xfId="8655" xr:uid="{00000000-0005-0000-0000-0000191A0000}"/>
    <cellStyle name="SAPBEXHLevel1X 2 7" xfId="5098" xr:uid="{00000000-0005-0000-0000-00001A1A0000}"/>
    <cellStyle name="SAPBEXHLevel1X 2 8" xfId="4659" xr:uid="{00000000-0005-0000-0000-00001B1A0000}"/>
    <cellStyle name="SAPBEXHLevel1X 2 9" xfId="6626" xr:uid="{00000000-0005-0000-0000-00001C1A0000}"/>
    <cellStyle name="SAPBEXHLevel1X 3" xfId="1247" xr:uid="{00000000-0005-0000-0000-00001D1A0000}"/>
    <cellStyle name="SAPBEXHLevel1X 3 2" xfId="2407" xr:uid="{00000000-0005-0000-0000-00001E1A0000}"/>
    <cellStyle name="SAPBEXHLevel1X 3 2 2" xfId="6239" xr:uid="{00000000-0005-0000-0000-00001F1A0000}"/>
    <cellStyle name="SAPBEXHLevel1X 3 2 3" xfId="6818" xr:uid="{00000000-0005-0000-0000-0000201A0000}"/>
    <cellStyle name="SAPBEXHLevel1X 3 2 4" xfId="8265" xr:uid="{00000000-0005-0000-0000-0000211A0000}"/>
    <cellStyle name="SAPBEXHLevel1X 3 3" xfId="3047" xr:uid="{00000000-0005-0000-0000-0000221A0000}"/>
    <cellStyle name="SAPBEXHLevel1X 3 3 2" xfId="4806" xr:uid="{00000000-0005-0000-0000-0000231A0000}"/>
    <cellStyle name="SAPBEXHLevel1X 3 3 3" xfId="7268" xr:uid="{00000000-0005-0000-0000-0000241A0000}"/>
    <cellStyle name="SAPBEXHLevel1X 3 3 4" xfId="8680" xr:uid="{00000000-0005-0000-0000-0000251A0000}"/>
    <cellStyle name="SAPBEXHLevel1X 3 4" xfId="1820" xr:uid="{00000000-0005-0000-0000-0000261A0000}"/>
    <cellStyle name="SAPBEXHLevel1X 3 4 2" xfId="5195" xr:uid="{00000000-0005-0000-0000-0000271A0000}"/>
    <cellStyle name="SAPBEXHLevel1X 3 4 3" xfId="6418" xr:uid="{00000000-0005-0000-0000-0000281A0000}"/>
    <cellStyle name="SAPBEXHLevel1X 3 4 4" xfId="7901" xr:uid="{00000000-0005-0000-0000-0000291A0000}"/>
    <cellStyle name="SAPBEXHLevel1X 3 5" xfId="1755" xr:uid="{00000000-0005-0000-0000-00002A1A0000}"/>
    <cellStyle name="SAPBEXHLevel1X 3 5 2" xfId="4510" xr:uid="{00000000-0005-0000-0000-00002B1A0000}"/>
    <cellStyle name="SAPBEXHLevel1X 3 5 3" xfId="6354" xr:uid="{00000000-0005-0000-0000-00002C1A0000}"/>
    <cellStyle name="SAPBEXHLevel1X 3 5 4" xfId="7838" xr:uid="{00000000-0005-0000-0000-00002D1A0000}"/>
    <cellStyle name="SAPBEXHLevel1X 3 6" xfId="5412" xr:uid="{00000000-0005-0000-0000-00002E1A0000}"/>
    <cellStyle name="SAPBEXHLevel1X 3 7" xfId="5551" xr:uid="{00000000-0005-0000-0000-00002F1A0000}"/>
    <cellStyle name="SAPBEXHLevel1X 3 8" xfId="4587" xr:uid="{00000000-0005-0000-0000-0000301A0000}"/>
    <cellStyle name="SAPBEXHLevel2" xfId="336" xr:uid="{00000000-0005-0000-0000-0000311A0000}"/>
    <cellStyle name="SAPBEXHLevel2 2" xfId="676" xr:uid="{00000000-0005-0000-0000-0000321A0000}"/>
    <cellStyle name="SAPBEXHLevel2 2 2" xfId="764" xr:uid="{00000000-0005-0000-0000-0000331A0000}"/>
    <cellStyle name="SAPBEXHLevel2 2 2 2" xfId="1117" xr:uid="{00000000-0005-0000-0000-0000341A0000}"/>
    <cellStyle name="SAPBEXHLevel2 2 2 2 2" xfId="1565" xr:uid="{00000000-0005-0000-0000-0000351A0000}"/>
    <cellStyle name="SAPBEXHLevel2 2 2 2 2 2" xfId="2725" xr:uid="{00000000-0005-0000-0000-0000361A0000}"/>
    <cellStyle name="SAPBEXHLevel2 2 2 2 2 2 2" xfId="4003" xr:uid="{00000000-0005-0000-0000-0000371A0000}"/>
    <cellStyle name="SAPBEXHLevel2 2 2 2 2 2 3" xfId="7030" xr:uid="{00000000-0005-0000-0000-0000381A0000}"/>
    <cellStyle name="SAPBEXHLevel2 2 2 2 2 2 4" xfId="8457" xr:uid="{00000000-0005-0000-0000-0000391A0000}"/>
    <cellStyle name="SAPBEXHLevel2 2 2 2 2 3" xfId="3262" xr:uid="{00000000-0005-0000-0000-00003A1A0000}"/>
    <cellStyle name="SAPBEXHLevel2 2 2 2 2 3 2" xfId="3803" xr:uid="{00000000-0005-0000-0000-00003B1A0000}"/>
    <cellStyle name="SAPBEXHLevel2 2 2 2 2 3 3" xfId="7483" xr:uid="{00000000-0005-0000-0000-00003C1A0000}"/>
    <cellStyle name="SAPBEXHLevel2 2 2 2 2 3 4" xfId="8895" xr:uid="{00000000-0005-0000-0000-00003D1A0000}"/>
    <cellStyle name="SAPBEXHLevel2 2 2 2 2 4" xfId="3440" xr:uid="{00000000-0005-0000-0000-00003E1A0000}"/>
    <cellStyle name="SAPBEXHLevel2 2 2 2 2 4 2" xfId="3677" xr:uid="{00000000-0005-0000-0000-00003F1A0000}"/>
    <cellStyle name="SAPBEXHLevel2 2 2 2 2 4 3" xfId="7661" xr:uid="{00000000-0005-0000-0000-0000401A0000}"/>
    <cellStyle name="SAPBEXHLevel2 2 2 2 2 4 4" xfId="9073" xr:uid="{00000000-0005-0000-0000-0000411A0000}"/>
    <cellStyle name="SAPBEXHLevel2 2 2 2 2 5" xfId="3602" xr:uid="{00000000-0005-0000-0000-0000421A0000}"/>
    <cellStyle name="SAPBEXHLevel2 2 2 2 2 5 2" xfId="6340" xr:uid="{00000000-0005-0000-0000-0000431A0000}"/>
    <cellStyle name="SAPBEXHLevel2 2 2 2 2 5 3" xfId="7823" xr:uid="{00000000-0005-0000-0000-0000441A0000}"/>
    <cellStyle name="SAPBEXHLevel2 2 2 2 2 5 4" xfId="9235" xr:uid="{00000000-0005-0000-0000-0000451A0000}"/>
    <cellStyle name="SAPBEXHLevel2 2 2 2 2 6" xfId="4684" xr:uid="{00000000-0005-0000-0000-0000461A0000}"/>
    <cellStyle name="SAPBEXHLevel2 2 2 2 2 7" xfId="4373" xr:uid="{00000000-0005-0000-0000-0000471A0000}"/>
    <cellStyle name="SAPBEXHLevel2 2 2 2 2 8" xfId="4614" xr:uid="{00000000-0005-0000-0000-0000481A0000}"/>
    <cellStyle name="SAPBEXHLevel2 2 2 2 3" xfId="2277" xr:uid="{00000000-0005-0000-0000-0000491A0000}"/>
    <cellStyle name="SAPBEXHLevel2 2 2 2 3 2" xfId="5387" xr:uid="{00000000-0005-0000-0000-00004A1A0000}"/>
    <cellStyle name="SAPBEXHLevel2 2 2 2 3 3" xfId="6771" xr:uid="{00000000-0005-0000-0000-00004B1A0000}"/>
    <cellStyle name="SAPBEXHLevel2 2 2 2 3 4" xfId="8234" xr:uid="{00000000-0005-0000-0000-00004C1A0000}"/>
    <cellStyle name="SAPBEXHLevel2 2 2 2 4" xfId="3002" xr:uid="{00000000-0005-0000-0000-00004D1A0000}"/>
    <cellStyle name="SAPBEXHLevel2 2 2 2 4 2" xfId="5265" xr:uid="{00000000-0005-0000-0000-00004E1A0000}"/>
    <cellStyle name="SAPBEXHLevel2 2 2 2 4 3" xfId="7223" xr:uid="{00000000-0005-0000-0000-00004F1A0000}"/>
    <cellStyle name="SAPBEXHLevel2 2 2 2 4 4" xfId="8635" xr:uid="{00000000-0005-0000-0000-0000501A0000}"/>
    <cellStyle name="SAPBEXHLevel2 2 2 2 5" xfId="1771" xr:uid="{00000000-0005-0000-0000-0000511A0000}"/>
    <cellStyle name="SAPBEXHLevel2 2 2 2 5 2" xfId="5571" xr:uid="{00000000-0005-0000-0000-0000521A0000}"/>
    <cellStyle name="SAPBEXHLevel2 2 2 2 5 3" xfId="6370" xr:uid="{00000000-0005-0000-0000-0000531A0000}"/>
    <cellStyle name="SAPBEXHLevel2 2 2 2 5 4" xfId="7854" xr:uid="{00000000-0005-0000-0000-0000541A0000}"/>
    <cellStyle name="SAPBEXHLevel2 2 2 2 6" xfId="1944" xr:uid="{00000000-0005-0000-0000-0000551A0000}"/>
    <cellStyle name="SAPBEXHLevel2 2 2 2 6 2" xfId="5357" xr:uid="{00000000-0005-0000-0000-0000561A0000}"/>
    <cellStyle name="SAPBEXHLevel2 2 2 2 6 3" xfId="6538" xr:uid="{00000000-0005-0000-0000-0000571A0000}"/>
    <cellStyle name="SAPBEXHLevel2 2 2 2 6 4" xfId="8020" xr:uid="{00000000-0005-0000-0000-0000581A0000}"/>
    <cellStyle name="SAPBEXHLevel2 2 2 2 7" xfId="5416" xr:uid="{00000000-0005-0000-0000-0000591A0000}"/>
    <cellStyle name="SAPBEXHLevel2 2 2 2 8" xfId="5397" xr:uid="{00000000-0005-0000-0000-00005A1A0000}"/>
    <cellStyle name="SAPBEXHLevel2 2 2 2 9" xfId="6629" xr:uid="{00000000-0005-0000-0000-00005B1A0000}"/>
    <cellStyle name="SAPBEXHLevel2 2 2 3" xfId="1311" xr:uid="{00000000-0005-0000-0000-00005C1A0000}"/>
    <cellStyle name="SAPBEXHLevel2 2 2 3 2" xfId="2471" xr:uid="{00000000-0005-0000-0000-00005D1A0000}"/>
    <cellStyle name="SAPBEXHLevel2 2 2 3 2 2" xfId="5660" xr:uid="{00000000-0005-0000-0000-00005E1A0000}"/>
    <cellStyle name="SAPBEXHLevel2 2 2 3 2 3" xfId="6870" xr:uid="{00000000-0005-0000-0000-00005F1A0000}"/>
    <cellStyle name="SAPBEXHLevel2 2 2 3 2 4" xfId="8315" xr:uid="{00000000-0005-0000-0000-0000601A0000}"/>
    <cellStyle name="SAPBEXHLevel2 2 2 3 3" xfId="3100" xr:uid="{00000000-0005-0000-0000-0000611A0000}"/>
    <cellStyle name="SAPBEXHLevel2 2 2 3 3 2" xfId="6051" xr:uid="{00000000-0005-0000-0000-0000621A0000}"/>
    <cellStyle name="SAPBEXHLevel2 2 2 3 3 3" xfId="7321" xr:uid="{00000000-0005-0000-0000-0000631A0000}"/>
    <cellStyle name="SAPBEXHLevel2 2 2 3 3 4" xfId="8733" xr:uid="{00000000-0005-0000-0000-0000641A0000}"/>
    <cellStyle name="SAPBEXHLevel2 2 2 3 4" xfId="3298" xr:uid="{00000000-0005-0000-0000-0000651A0000}"/>
    <cellStyle name="SAPBEXHLevel2 2 2 3 4 2" xfId="4266" xr:uid="{00000000-0005-0000-0000-0000661A0000}"/>
    <cellStyle name="SAPBEXHLevel2 2 2 3 4 3" xfId="7519" xr:uid="{00000000-0005-0000-0000-0000671A0000}"/>
    <cellStyle name="SAPBEXHLevel2 2 2 3 4 4" xfId="8931" xr:uid="{00000000-0005-0000-0000-0000681A0000}"/>
    <cellStyle name="SAPBEXHLevel2 2 2 3 5" xfId="3460" xr:uid="{00000000-0005-0000-0000-0000691A0000}"/>
    <cellStyle name="SAPBEXHLevel2 2 2 3 5 2" xfId="3663" xr:uid="{00000000-0005-0000-0000-00006A1A0000}"/>
    <cellStyle name="SAPBEXHLevel2 2 2 3 5 3" xfId="7681" xr:uid="{00000000-0005-0000-0000-00006B1A0000}"/>
    <cellStyle name="SAPBEXHLevel2 2 2 3 5 4" xfId="9093" xr:uid="{00000000-0005-0000-0000-00006C1A0000}"/>
    <cellStyle name="SAPBEXHLevel2 2 2 3 6" xfId="5681" xr:uid="{00000000-0005-0000-0000-00006D1A0000}"/>
    <cellStyle name="SAPBEXHLevel2 2 2 3 7" xfId="5756" xr:uid="{00000000-0005-0000-0000-00006E1A0000}"/>
    <cellStyle name="SAPBEXHLevel2 2 2 3 8" xfId="5825" xr:uid="{00000000-0005-0000-0000-00006F1A0000}"/>
    <cellStyle name="SAPBEXHLevel2 2 3" xfId="723" xr:uid="{00000000-0005-0000-0000-0000701A0000}"/>
    <cellStyle name="SAPBEXHLevel2 2 3 2" xfId="1076" xr:uid="{00000000-0005-0000-0000-0000711A0000}"/>
    <cellStyle name="SAPBEXHLevel2 2 3 2 2" xfId="1524" xr:uid="{00000000-0005-0000-0000-0000721A0000}"/>
    <cellStyle name="SAPBEXHLevel2 2 3 2 2 2" xfId="2684" xr:uid="{00000000-0005-0000-0000-0000731A0000}"/>
    <cellStyle name="SAPBEXHLevel2 2 3 2 2 2 2" xfId="4811" xr:uid="{00000000-0005-0000-0000-0000741A0000}"/>
    <cellStyle name="SAPBEXHLevel2 2 3 2 2 2 3" xfId="6989" xr:uid="{00000000-0005-0000-0000-0000751A0000}"/>
    <cellStyle name="SAPBEXHLevel2 2 3 2 2 2 4" xfId="8416" xr:uid="{00000000-0005-0000-0000-0000761A0000}"/>
    <cellStyle name="SAPBEXHLevel2 2 3 2 2 3" xfId="3221" xr:uid="{00000000-0005-0000-0000-0000771A0000}"/>
    <cellStyle name="SAPBEXHLevel2 2 3 2 2 3 2" xfId="3825" xr:uid="{00000000-0005-0000-0000-0000781A0000}"/>
    <cellStyle name="SAPBEXHLevel2 2 3 2 2 3 3" xfId="7442" xr:uid="{00000000-0005-0000-0000-0000791A0000}"/>
    <cellStyle name="SAPBEXHLevel2 2 3 2 2 3 4" xfId="8854" xr:uid="{00000000-0005-0000-0000-00007A1A0000}"/>
    <cellStyle name="SAPBEXHLevel2 2 3 2 2 4" xfId="3399" xr:uid="{00000000-0005-0000-0000-00007B1A0000}"/>
    <cellStyle name="SAPBEXHLevel2 2 3 2 2 4 2" xfId="3707" xr:uid="{00000000-0005-0000-0000-00007C1A0000}"/>
    <cellStyle name="SAPBEXHLevel2 2 3 2 2 4 3" xfId="7620" xr:uid="{00000000-0005-0000-0000-00007D1A0000}"/>
    <cellStyle name="SAPBEXHLevel2 2 3 2 2 4 4" xfId="9032" xr:uid="{00000000-0005-0000-0000-00007E1A0000}"/>
    <cellStyle name="SAPBEXHLevel2 2 3 2 2 5" xfId="3561" xr:uid="{00000000-0005-0000-0000-00007F1A0000}"/>
    <cellStyle name="SAPBEXHLevel2 2 3 2 2 5 2" xfId="6299" xr:uid="{00000000-0005-0000-0000-0000801A0000}"/>
    <cellStyle name="SAPBEXHLevel2 2 3 2 2 5 3" xfId="7782" xr:uid="{00000000-0005-0000-0000-0000811A0000}"/>
    <cellStyle name="SAPBEXHLevel2 2 3 2 2 5 4" xfId="9194" xr:uid="{00000000-0005-0000-0000-0000821A0000}"/>
    <cellStyle name="SAPBEXHLevel2 2 3 2 2 6" xfId="4318" xr:uid="{00000000-0005-0000-0000-0000831A0000}"/>
    <cellStyle name="SAPBEXHLevel2 2 3 2 2 7" xfId="5955" xr:uid="{00000000-0005-0000-0000-0000841A0000}"/>
    <cellStyle name="SAPBEXHLevel2 2 3 2 2 8" xfId="5474" xr:uid="{00000000-0005-0000-0000-0000851A0000}"/>
    <cellStyle name="SAPBEXHLevel2 2 3 2 3" xfId="2236" xr:uid="{00000000-0005-0000-0000-0000861A0000}"/>
    <cellStyle name="SAPBEXHLevel2 2 3 2 3 2" xfId="5081" xr:uid="{00000000-0005-0000-0000-0000871A0000}"/>
    <cellStyle name="SAPBEXHLevel2 2 3 2 3 3" xfId="6730" xr:uid="{00000000-0005-0000-0000-0000881A0000}"/>
    <cellStyle name="SAPBEXHLevel2 2 3 2 3 4" xfId="8193" xr:uid="{00000000-0005-0000-0000-0000891A0000}"/>
    <cellStyle name="SAPBEXHLevel2 2 3 2 4" xfId="2961" xr:uid="{00000000-0005-0000-0000-00008A1A0000}"/>
    <cellStyle name="SAPBEXHLevel2 2 3 2 4 2" xfId="6265" xr:uid="{00000000-0005-0000-0000-00008B1A0000}"/>
    <cellStyle name="SAPBEXHLevel2 2 3 2 4 3" xfId="7182" xr:uid="{00000000-0005-0000-0000-00008C1A0000}"/>
    <cellStyle name="SAPBEXHLevel2 2 3 2 4 4" xfId="8594" xr:uid="{00000000-0005-0000-0000-00008D1A0000}"/>
    <cellStyle name="SAPBEXHLevel2 2 3 2 5" xfId="1816" xr:uid="{00000000-0005-0000-0000-00008E1A0000}"/>
    <cellStyle name="SAPBEXHLevel2 2 3 2 5 2" xfId="5358" xr:uid="{00000000-0005-0000-0000-00008F1A0000}"/>
    <cellStyle name="SAPBEXHLevel2 2 3 2 5 3" xfId="6414" xr:uid="{00000000-0005-0000-0000-0000901A0000}"/>
    <cellStyle name="SAPBEXHLevel2 2 3 2 5 4" xfId="7897" xr:uid="{00000000-0005-0000-0000-0000911A0000}"/>
    <cellStyle name="SAPBEXHLevel2 2 3 2 6" xfId="3281" xr:uid="{00000000-0005-0000-0000-0000921A0000}"/>
    <cellStyle name="SAPBEXHLevel2 2 3 2 6 2" xfId="3790" xr:uid="{00000000-0005-0000-0000-0000931A0000}"/>
    <cellStyle name="SAPBEXHLevel2 2 3 2 6 3" xfId="7502" xr:uid="{00000000-0005-0000-0000-0000941A0000}"/>
    <cellStyle name="SAPBEXHLevel2 2 3 2 6 4" xfId="8914" xr:uid="{00000000-0005-0000-0000-0000951A0000}"/>
    <cellStyle name="SAPBEXHLevel2 2 3 2 7" xfId="6071" xr:uid="{00000000-0005-0000-0000-0000961A0000}"/>
    <cellStyle name="SAPBEXHLevel2 2 3 2 8" xfId="4697" xr:uid="{00000000-0005-0000-0000-0000971A0000}"/>
    <cellStyle name="SAPBEXHLevel2 2 3 2 9" xfId="6015" xr:uid="{00000000-0005-0000-0000-0000981A0000}"/>
    <cellStyle name="SAPBEXHLevel2 2 3 3" xfId="1301" xr:uid="{00000000-0005-0000-0000-0000991A0000}"/>
    <cellStyle name="SAPBEXHLevel2 2 3 3 2" xfId="2461" xr:uid="{00000000-0005-0000-0000-00009A1A0000}"/>
    <cellStyle name="SAPBEXHLevel2 2 3 3 2 2" xfId="5627" xr:uid="{00000000-0005-0000-0000-00009B1A0000}"/>
    <cellStyle name="SAPBEXHLevel2 2 3 3 2 3" xfId="6860" xr:uid="{00000000-0005-0000-0000-00009C1A0000}"/>
    <cellStyle name="SAPBEXHLevel2 2 3 3 2 4" xfId="8305" xr:uid="{00000000-0005-0000-0000-00009D1A0000}"/>
    <cellStyle name="SAPBEXHLevel2 2 3 3 3" xfId="3090" xr:uid="{00000000-0005-0000-0000-00009E1A0000}"/>
    <cellStyle name="SAPBEXHLevel2 2 3 3 3 2" xfId="3984" xr:uid="{00000000-0005-0000-0000-00009F1A0000}"/>
    <cellStyle name="SAPBEXHLevel2 2 3 3 3 3" xfId="7311" xr:uid="{00000000-0005-0000-0000-0000A01A0000}"/>
    <cellStyle name="SAPBEXHLevel2 2 3 3 3 4" xfId="8723" xr:uid="{00000000-0005-0000-0000-0000A11A0000}"/>
    <cellStyle name="SAPBEXHLevel2 2 3 3 4" xfId="1952" xr:uid="{00000000-0005-0000-0000-0000A21A0000}"/>
    <cellStyle name="SAPBEXHLevel2 2 3 3 4 2" xfId="5731" xr:uid="{00000000-0005-0000-0000-0000A31A0000}"/>
    <cellStyle name="SAPBEXHLevel2 2 3 3 4 3" xfId="6541" xr:uid="{00000000-0005-0000-0000-0000A41A0000}"/>
    <cellStyle name="SAPBEXHLevel2 2 3 3 4 4" xfId="8023" xr:uid="{00000000-0005-0000-0000-0000A51A0000}"/>
    <cellStyle name="SAPBEXHLevel2 2 3 3 5" xfId="2018" xr:uid="{00000000-0005-0000-0000-0000A61A0000}"/>
    <cellStyle name="SAPBEXHLevel2 2 3 3 5 2" xfId="4355" xr:uid="{00000000-0005-0000-0000-0000A71A0000}"/>
    <cellStyle name="SAPBEXHLevel2 2 3 3 5 3" xfId="6606" xr:uid="{00000000-0005-0000-0000-0000A81A0000}"/>
    <cellStyle name="SAPBEXHLevel2 2 3 3 5 4" xfId="8087" xr:uid="{00000000-0005-0000-0000-0000A91A0000}"/>
    <cellStyle name="SAPBEXHLevel2 2 3 3 6" xfId="4655" xr:uid="{00000000-0005-0000-0000-0000AA1A0000}"/>
    <cellStyle name="SAPBEXHLevel2 2 3 3 7" xfId="3889" xr:uid="{00000000-0005-0000-0000-0000AB1A0000}"/>
    <cellStyle name="SAPBEXHLevel2 2 3 3 8" xfId="5449" xr:uid="{00000000-0005-0000-0000-0000AC1A0000}"/>
    <cellStyle name="SAPBEXHLevel2 2 4" xfId="1037" xr:uid="{00000000-0005-0000-0000-0000AD1A0000}"/>
    <cellStyle name="SAPBEXHLevel2 2 4 2" xfId="1485" xr:uid="{00000000-0005-0000-0000-0000AE1A0000}"/>
    <cellStyle name="SAPBEXHLevel2 2 4 2 2" xfId="2645" xr:uid="{00000000-0005-0000-0000-0000AF1A0000}"/>
    <cellStyle name="SAPBEXHLevel2 2 4 2 2 2" xfId="5054" xr:uid="{00000000-0005-0000-0000-0000B01A0000}"/>
    <cellStyle name="SAPBEXHLevel2 2 4 2 2 3" xfId="6950" xr:uid="{00000000-0005-0000-0000-0000B11A0000}"/>
    <cellStyle name="SAPBEXHLevel2 2 4 2 2 4" xfId="8377" xr:uid="{00000000-0005-0000-0000-0000B21A0000}"/>
    <cellStyle name="SAPBEXHLevel2 2 4 2 3" xfId="3182" xr:uid="{00000000-0005-0000-0000-0000B31A0000}"/>
    <cellStyle name="SAPBEXHLevel2 2 4 2 3 2" xfId="6125" xr:uid="{00000000-0005-0000-0000-0000B41A0000}"/>
    <cellStyle name="SAPBEXHLevel2 2 4 2 3 3" xfId="7403" xr:uid="{00000000-0005-0000-0000-0000B51A0000}"/>
    <cellStyle name="SAPBEXHLevel2 2 4 2 3 4" xfId="8815" xr:uid="{00000000-0005-0000-0000-0000B61A0000}"/>
    <cellStyle name="SAPBEXHLevel2 2 4 2 4" xfId="3360" xr:uid="{00000000-0005-0000-0000-0000B71A0000}"/>
    <cellStyle name="SAPBEXHLevel2 2 4 2 4 2" xfId="3732" xr:uid="{00000000-0005-0000-0000-0000B81A0000}"/>
    <cellStyle name="SAPBEXHLevel2 2 4 2 4 3" xfId="7581" xr:uid="{00000000-0005-0000-0000-0000B91A0000}"/>
    <cellStyle name="SAPBEXHLevel2 2 4 2 4 4" xfId="8993" xr:uid="{00000000-0005-0000-0000-0000BA1A0000}"/>
    <cellStyle name="SAPBEXHLevel2 2 4 2 5" xfId="3522" xr:uid="{00000000-0005-0000-0000-0000BB1A0000}"/>
    <cellStyle name="SAPBEXHLevel2 2 4 2 5 2" xfId="3620" xr:uid="{00000000-0005-0000-0000-0000BC1A0000}"/>
    <cellStyle name="SAPBEXHLevel2 2 4 2 5 3" xfId="7743" xr:uid="{00000000-0005-0000-0000-0000BD1A0000}"/>
    <cellStyle name="SAPBEXHLevel2 2 4 2 5 4" xfId="9155" xr:uid="{00000000-0005-0000-0000-0000BE1A0000}"/>
    <cellStyle name="SAPBEXHLevel2 2 4 2 6" xfId="5301" xr:uid="{00000000-0005-0000-0000-0000BF1A0000}"/>
    <cellStyle name="SAPBEXHLevel2 2 4 2 7" xfId="5898" xr:uid="{00000000-0005-0000-0000-0000C01A0000}"/>
    <cellStyle name="SAPBEXHLevel2 2 4 2 8" xfId="5993" xr:uid="{00000000-0005-0000-0000-0000C11A0000}"/>
    <cellStyle name="SAPBEXHLevel2 2 4 3" xfId="2197" xr:uid="{00000000-0005-0000-0000-0000C21A0000}"/>
    <cellStyle name="SAPBEXHLevel2 2 4 3 2" xfId="4676" xr:uid="{00000000-0005-0000-0000-0000C31A0000}"/>
    <cellStyle name="SAPBEXHLevel2 2 4 3 3" xfId="6691" xr:uid="{00000000-0005-0000-0000-0000C41A0000}"/>
    <cellStyle name="SAPBEXHLevel2 2 4 3 4" xfId="8154" xr:uid="{00000000-0005-0000-0000-0000C51A0000}"/>
    <cellStyle name="SAPBEXHLevel2 2 4 4" xfId="2922" xr:uid="{00000000-0005-0000-0000-0000C61A0000}"/>
    <cellStyle name="SAPBEXHLevel2 2 4 4 2" xfId="6100" xr:uid="{00000000-0005-0000-0000-0000C71A0000}"/>
    <cellStyle name="SAPBEXHLevel2 2 4 4 3" xfId="7143" xr:uid="{00000000-0005-0000-0000-0000C81A0000}"/>
    <cellStyle name="SAPBEXHLevel2 2 4 4 4" xfId="8555" xr:uid="{00000000-0005-0000-0000-0000C91A0000}"/>
    <cellStyle name="SAPBEXHLevel2 2 4 5" xfId="1884" xr:uid="{00000000-0005-0000-0000-0000CA1A0000}"/>
    <cellStyle name="SAPBEXHLevel2 2 4 5 2" xfId="5535" xr:uid="{00000000-0005-0000-0000-0000CB1A0000}"/>
    <cellStyle name="SAPBEXHLevel2 2 4 5 3" xfId="6479" xr:uid="{00000000-0005-0000-0000-0000CC1A0000}"/>
    <cellStyle name="SAPBEXHLevel2 2 4 5 4" xfId="7962" xr:uid="{00000000-0005-0000-0000-0000CD1A0000}"/>
    <cellStyle name="SAPBEXHLevel2 2 4 6" xfId="3175" xr:uid="{00000000-0005-0000-0000-0000CE1A0000}"/>
    <cellStyle name="SAPBEXHLevel2 2 4 6 2" xfId="4734" xr:uid="{00000000-0005-0000-0000-0000CF1A0000}"/>
    <cellStyle name="SAPBEXHLevel2 2 4 6 3" xfId="7396" xr:uid="{00000000-0005-0000-0000-0000D01A0000}"/>
    <cellStyle name="SAPBEXHLevel2 2 4 6 4" xfId="8808" xr:uid="{00000000-0005-0000-0000-0000D11A0000}"/>
    <cellStyle name="SAPBEXHLevel2 2 4 7" xfId="5291" xr:uid="{00000000-0005-0000-0000-0000D21A0000}"/>
    <cellStyle name="SAPBEXHLevel2 2 4 8" xfId="5641" xr:uid="{00000000-0005-0000-0000-0000D31A0000}"/>
    <cellStyle name="SAPBEXHLevel2 2 4 9" xfId="4714" xr:uid="{00000000-0005-0000-0000-0000D41A0000}"/>
    <cellStyle name="SAPBEXHLevel2 2 5" xfId="1291" xr:uid="{00000000-0005-0000-0000-0000D51A0000}"/>
    <cellStyle name="SAPBEXHLevel2 2 5 2" xfId="2451" xr:uid="{00000000-0005-0000-0000-0000D61A0000}"/>
    <cellStyle name="SAPBEXHLevel2 2 5 2 2" xfId="5594" xr:uid="{00000000-0005-0000-0000-0000D71A0000}"/>
    <cellStyle name="SAPBEXHLevel2 2 5 2 3" xfId="6850" xr:uid="{00000000-0005-0000-0000-0000D81A0000}"/>
    <cellStyle name="SAPBEXHLevel2 2 5 2 4" xfId="8295" xr:uid="{00000000-0005-0000-0000-0000D91A0000}"/>
    <cellStyle name="SAPBEXHLevel2 2 5 3" xfId="3080" xr:uid="{00000000-0005-0000-0000-0000DA1A0000}"/>
    <cellStyle name="SAPBEXHLevel2 2 5 3 2" xfId="3988" xr:uid="{00000000-0005-0000-0000-0000DB1A0000}"/>
    <cellStyle name="SAPBEXHLevel2 2 5 3 3" xfId="7301" xr:uid="{00000000-0005-0000-0000-0000DC1A0000}"/>
    <cellStyle name="SAPBEXHLevel2 2 5 3 4" xfId="8713" xr:uid="{00000000-0005-0000-0000-0000DD1A0000}"/>
    <cellStyle name="SAPBEXHLevel2 2 5 4" xfId="1942" xr:uid="{00000000-0005-0000-0000-0000DE1A0000}"/>
    <cellStyle name="SAPBEXHLevel2 2 5 4 2" xfId="5488" xr:uid="{00000000-0005-0000-0000-0000DF1A0000}"/>
    <cellStyle name="SAPBEXHLevel2 2 5 4 3" xfId="6536" xr:uid="{00000000-0005-0000-0000-0000E01A0000}"/>
    <cellStyle name="SAPBEXHLevel2 2 5 4 4" xfId="8018" xr:uid="{00000000-0005-0000-0000-0000E11A0000}"/>
    <cellStyle name="SAPBEXHLevel2 2 5 5" xfId="1994" xr:uid="{00000000-0005-0000-0000-0000E21A0000}"/>
    <cellStyle name="SAPBEXHLevel2 2 5 5 2" xfId="4821" xr:uid="{00000000-0005-0000-0000-0000E31A0000}"/>
    <cellStyle name="SAPBEXHLevel2 2 5 5 3" xfId="6582" xr:uid="{00000000-0005-0000-0000-0000E41A0000}"/>
    <cellStyle name="SAPBEXHLevel2 2 5 5 4" xfId="8063" xr:uid="{00000000-0005-0000-0000-0000E51A0000}"/>
    <cellStyle name="SAPBEXHLevel2 2 5 6" xfId="3931" xr:uid="{00000000-0005-0000-0000-0000E61A0000}"/>
    <cellStyle name="SAPBEXHLevel2 2 5 7" xfId="5947" xr:uid="{00000000-0005-0000-0000-0000E71A0000}"/>
    <cellStyle name="SAPBEXHLevel2 2 5 8" xfId="4800" xr:uid="{00000000-0005-0000-0000-0000E81A0000}"/>
    <cellStyle name="SAPBEXHLevel2 3" xfId="743" xr:uid="{00000000-0005-0000-0000-0000E91A0000}"/>
    <cellStyle name="SAPBEXHLevel2 3 2" xfId="1096" xr:uid="{00000000-0005-0000-0000-0000EA1A0000}"/>
    <cellStyle name="SAPBEXHLevel2 3 2 2" xfId="1544" xr:uid="{00000000-0005-0000-0000-0000EB1A0000}"/>
    <cellStyle name="SAPBEXHLevel2 3 2 2 2" xfId="2704" xr:uid="{00000000-0005-0000-0000-0000EC1A0000}"/>
    <cellStyle name="SAPBEXHLevel2 3 2 2 2 2" xfId="3917" xr:uid="{00000000-0005-0000-0000-0000ED1A0000}"/>
    <cellStyle name="SAPBEXHLevel2 3 2 2 2 3" xfId="7009" xr:uid="{00000000-0005-0000-0000-0000EE1A0000}"/>
    <cellStyle name="SAPBEXHLevel2 3 2 2 2 4" xfId="8436" xr:uid="{00000000-0005-0000-0000-0000EF1A0000}"/>
    <cellStyle name="SAPBEXHLevel2 3 2 2 3" xfId="3241" xr:uid="{00000000-0005-0000-0000-0000F01A0000}"/>
    <cellStyle name="SAPBEXHLevel2 3 2 2 3 2" xfId="3962" xr:uid="{00000000-0005-0000-0000-0000F11A0000}"/>
    <cellStyle name="SAPBEXHLevel2 3 2 2 3 3" xfId="7462" xr:uid="{00000000-0005-0000-0000-0000F21A0000}"/>
    <cellStyle name="SAPBEXHLevel2 3 2 2 3 4" xfId="8874" xr:uid="{00000000-0005-0000-0000-0000F31A0000}"/>
    <cellStyle name="SAPBEXHLevel2 3 2 2 4" xfId="3419" xr:uid="{00000000-0005-0000-0000-0000F41A0000}"/>
    <cellStyle name="SAPBEXHLevel2 3 2 2 4 2" xfId="3693" xr:uid="{00000000-0005-0000-0000-0000F51A0000}"/>
    <cellStyle name="SAPBEXHLevel2 3 2 2 4 3" xfId="7640" xr:uid="{00000000-0005-0000-0000-0000F61A0000}"/>
    <cellStyle name="SAPBEXHLevel2 3 2 2 4 4" xfId="9052" xr:uid="{00000000-0005-0000-0000-0000F71A0000}"/>
    <cellStyle name="SAPBEXHLevel2 3 2 2 5" xfId="3581" xr:uid="{00000000-0005-0000-0000-0000F81A0000}"/>
    <cellStyle name="SAPBEXHLevel2 3 2 2 5 2" xfId="6319" xr:uid="{00000000-0005-0000-0000-0000F91A0000}"/>
    <cellStyle name="SAPBEXHLevel2 3 2 2 5 3" xfId="7802" xr:uid="{00000000-0005-0000-0000-0000FA1A0000}"/>
    <cellStyle name="SAPBEXHLevel2 3 2 2 5 4" xfId="9214" xr:uid="{00000000-0005-0000-0000-0000FB1A0000}"/>
    <cellStyle name="SAPBEXHLevel2 3 2 2 6" xfId="5335" xr:uid="{00000000-0005-0000-0000-0000FC1A0000}"/>
    <cellStyle name="SAPBEXHLevel2 3 2 2 7" xfId="5953" xr:uid="{00000000-0005-0000-0000-0000FD1A0000}"/>
    <cellStyle name="SAPBEXHLevel2 3 2 2 8" xfId="4503" xr:uid="{00000000-0005-0000-0000-0000FE1A0000}"/>
    <cellStyle name="SAPBEXHLevel2 3 2 3" xfId="2256" xr:uid="{00000000-0005-0000-0000-0000FF1A0000}"/>
    <cellStyle name="SAPBEXHLevel2 3 2 3 2" xfId="4835" xr:uid="{00000000-0005-0000-0000-0000001B0000}"/>
    <cellStyle name="SAPBEXHLevel2 3 2 3 3" xfId="6750" xr:uid="{00000000-0005-0000-0000-0000011B0000}"/>
    <cellStyle name="SAPBEXHLevel2 3 2 3 4" xfId="8213" xr:uid="{00000000-0005-0000-0000-0000021B0000}"/>
    <cellStyle name="SAPBEXHLevel2 3 2 4" xfId="2981" xr:uid="{00000000-0005-0000-0000-0000031B0000}"/>
    <cellStyle name="SAPBEXHLevel2 3 2 4 2" xfId="5821" xr:uid="{00000000-0005-0000-0000-0000041B0000}"/>
    <cellStyle name="SAPBEXHLevel2 3 2 4 3" xfId="7202" xr:uid="{00000000-0005-0000-0000-0000051B0000}"/>
    <cellStyle name="SAPBEXHLevel2 3 2 4 4" xfId="8614" xr:uid="{00000000-0005-0000-0000-0000061B0000}"/>
    <cellStyle name="SAPBEXHLevel2 3 2 5" xfId="1913" xr:uid="{00000000-0005-0000-0000-0000071B0000}"/>
    <cellStyle name="SAPBEXHLevel2 3 2 5 2" xfId="5344" xr:uid="{00000000-0005-0000-0000-0000081B0000}"/>
    <cellStyle name="SAPBEXHLevel2 3 2 5 3" xfId="6508" xr:uid="{00000000-0005-0000-0000-0000091B0000}"/>
    <cellStyle name="SAPBEXHLevel2 3 2 5 4" xfId="7991" xr:uid="{00000000-0005-0000-0000-00000A1B0000}"/>
    <cellStyle name="SAPBEXHLevel2 3 2 6" xfId="1734" xr:uid="{00000000-0005-0000-0000-00000B1B0000}"/>
    <cellStyle name="SAPBEXHLevel2 3 2 6 2" xfId="5139" xr:uid="{00000000-0005-0000-0000-00000C1B0000}"/>
    <cellStyle name="SAPBEXHLevel2 3 2 6 3" xfId="6242" xr:uid="{00000000-0005-0000-0000-00000D1B0000}"/>
    <cellStyle name="SAPBEXHLevel2 3 2 6 4" xfId="5003" xr:uid="{00000000-0005-0000-0000-00000E1B0000}"/>
    <cellStyle name="SAPBEXHLevel2 3 2 7" xfId="4370" xr:uid="{00000000-0005-0000-0000-00000F1B0000}"/>
    <cellStyle name="SAPBEXHLevel2 3 2 8" xfId="5266" xr:uid="{00000000-0005-0000-0000-0000101B0000}"/>
    <cellStyle name="SAPBEXHLevel2 3 2 9" xfId="6847" xr:uid="{00000000-0005-0000-0000-0000111B0000}"/>
    <cellStyle name="SAPBEXHLevel2 3 3" xfId="1306" xr:uid="{00000000-0005-0000-0000-0000121B0000}"/>
    <cellStyle name="SAPBEXHLevel2 3 3 2" xfId="2466" xr:uid="{00000000-0005-0000-0000-0000131B0000}"/>
    <cellStyle name="SAPBEXHLevel2 3 3 2 2" xfId="5861" xr:uid="{00000000-0005-0000-0000-0000141B0000}"/>
    <cellStyle name="SAPBEXHLevel2 3 3 2 3" xfId="6865" xr:uid="{00000000-0005-0000-0000-0000151B0000}"/>
    <cellStyle name="SAPBEXHLevel2 3 3 2 4" xfId="8310" xr:uid="{00000000-0005-0000-0000-0000161B0000}"/>
    <cellStyle name="SAPBEXHLevel2 3 3 3" xfId="3095" xr:uid="{00000000-0005-0000-0000-0000171B0000}"/>
    <cellStyle name="SAPBEXHLevel2 3 3 3 2" xfId="3841" xr:uid="{00000000-0005-0000-0000-0000181B0000}"/>
    <cellStyle name="SAPBEXHLevel2 3 3 3 3" xfId="7316" xr:uid="{00000000-0005-0000-0000-0000191B0000}"/>
    <cellStyle name="SAPBEXHLevel2 3 3 3 4" xfId="8728" xr:uid="{00000000-0005-0000-0000-00001A1B0000}"/>
    <cellStyle name="SAPBEXHLevel2 3 3 4" xfId="3293" xr:uid="{00000000-0005-0000-0000-00001B1B0000}"/>
    <cellStyle name="SAPBEXHLevel2 3 3 4 2" xfId="3781" xr:uid="{00000000-0005-0000-0000-00001C1B0000}"/>
    <cellStyle name="SAPBEXHLevel2 3 3 4 3" xfId="7514" xr:uid="{00000000-0005-0000-0000-00001D1B0000}"/>
    <cellStyle name="SAPBEXHLevel2 3 3 4 4" xfId="8926" xr:uid="{00000000-0005-0000-0000-00001E1B0000}"/>
    <cellStyle name="SAPBEXHLevel2 3 3 5" xfId="3455" xr:uid="{00000000-0005-0000-0000-00001F1B0000}"/>
    <cellStyle name="SAPBEXHLevel2 3 3 5 2" xfId="3667" xr:uid="{00000000-0005-0000-0000-0000201B0000}"/>
    <cellStyle name="SAPBEXHLevel2 3 3 5 3" xfId="7676" xr:uid="{00000000-0005-0000-0000-0000211B0000}"/>
    <cellStyle name="SAPBEXHLevel2 3 3 5 4" xfId="9088" xr:uid="{00000000-0005-0000-0000-0000221B0000}"/>
    <cellStyle name="SAPBEXHLevel2 3 3 6" xfId="4320" xr:uid="{00000000-0005-0000-0000-0000231B0000}"/>
    <cellStyle name="SAPBEXHLevel2 3 3 7" xfId="6091" xr:uid="{00000000-0005-0000-0000-0000241B0000}"/>
    <cellStyle name="SAPBEXHLevel2 3 3 8" xfId="4810" xr:uid="{00000000-0005-0000-0000-0000251B0000}"/>
    <cellStyle name="SAPBEXHLevel2 4" xfId="702" xr:uid="{00000000-0005-0000-0000-0000261B0000}"/>
    <cellStyle name="SAPBEXHLevel2 4 2" xfId="1056" xr:uid="{00000000-0005-0000-0000-0000271B0000}"/>
    <cellStyle name="SAPBEXHLevel2 4 2 2" xfId="1504" xr:uid="{00000000-0005-0000-0000-0000281B0000}"/>
    <cellStyle name="SAPBEXHLevel2 4 2 2 2" xfId="2664" xr:uid="{00000000-0005-0000-0000-0000291B0000}"/>
    <cellStyle name="SAPBEXHLevel2 4 2 2 2 2" xfId="4418" xr:uid="{00000000-0005-0000-0000-00002A1B0000}"/>
    <cellStyle name="SAPBEXHLevel2 4 2 2 2 3" xfId="6969" xr:uid="{00000000-0005-0000-0000-00002B1B0000}"/>
    <cellStyle name="SAPBEXHLevel2 4 2 2 2 4" xfId="8396" xr:uid="{00000000-0005-0000-0000-00002C1B0000}"/>
    <cellStyle name="SAPBEXHLevel2 4 2 2 3" xfId="3201" xr:uid="{00000000-0005-0000-0000-00002D1B0000}"/>
    <cellStyle name="SAPBEXHLevel2 4 2 2 3 2" xfId="3978" xr:uid="{00000000-0005-0000-0000-00002E1B0000}"/>
    <cellStyle name="SAPBEXHLevel2 4 2 2 3 3" xfId="7422" xr:uid="{00000000-0005-0000-0000-00002F1B0000}"/>
    <cellStyle name="SAPBEXHLevel2 4 2 2 3 4" xfId="8834" xr:uid="{00000000-0005-0000-0000-0000301B0000}"/>
    <cellStyle name="SAPBEXHLevel2 4 2 2 4" xfId="3379" xr:uid="{00000000-0005-0000-0000-0000311B0000}"/>
    <cellStyle name="SAPBEXHLevel2 4 2 2 4 2" xfId="3720" xr:uid="{00000000-0005-0000-0000-0000321B0000}"/>
    <cellStyle name="SAPBEXHLevel2 4 2 2 4 3" xfId="7600" xr:uid="{00000000-0005-0000-0000-0000331B0000}"/>
    <cellStyle name="SAPBEXHLevel2 4 2 2 4 4" xfId="9012" xr:uid="{00000000-0005-0000-0000-0000341B0000}"/>
    <cellStyle name="SAPBEXHLevel2 4 2 2 5" xfId="3541" xr:uid="{00000000-0005-0000-0000-0000351B0000}"/>
    <cellStyle name="SAPBEXHLevel2 4 2 2 5 2" xfId="1228" xr:uid="{00000000-0005-0000-0000-0000361B0000}"/>
    <cellStyle name="SAPBEXHLevel2 4 2 2 5 3" xfId="7762" xr:uid="{00000000-0005-0000-0000-0000371B0000}"/>
    <cellStyle name="SAPBEXHLevel2 4 2 2 5 4" xfId="9174" xr:uid="{00000000-0005-0000-0000-0000381B0000}"/>
    <cellStyle name="SAPBEXHLevel2 4 2 2 6" xfId="4119" xr:uid="{00000000-0005-0000-0000-0000391B0000}"/>
    <cellStyle name="SAPBEXHLevel2 4 2 2 7" xfId="6198" xr:uid="{00000000-0005-0000-0000-00003A1B0000}"/>
    <cellStyle name="SAPBEXHLevel2 4 2 2 8" xfId="4037" xr:uid="{00000000-0005-0000-0000-00003B1B0000}"/>
    <cellStyle name="SAPBEXHLevel2 4 2 3" xfId="2216" xr:uid="{00000000-0005-0000-0000-00003C1B0000}"/>
    <cellStyle name="SAPBEXHLevel2 4 2 3 2" xfId="4859" xr:uid="{00000000-0005-0000-0000-00003D1B0000}"/>
    <cellStyle name="SAPBEXHLevel2 4 2 3 3" xfId="6710" xr:uid="{00000000-0005-0000-0000-00003E1B0000}"/>
    <cellStyle name="SAPBEXHLevel2 4 2 3 4" xfId="8173" xr:uid="{00000000-0005-0000-0000-00003F1B0000}"/>
    <cellStyle name="SAPBEXHLevel2 4 2 4" xfId="2941" xr:uid="{00000000-0005-0000-0000-0000401B0000}"/>
    <cellStyle name="SAPBEXHLevel2 4 2 4 2" xfId="6273" xr:uid="{00000000-0005-0000-0000-0000411B0000}"/>
    <cellStyle name="SAPBEXHLevel2 4 2 4 3" xfId="7162" xr:uid="{00000000-0005-0000-0000-0000421B0000}"/>
    <cellStyle name="SAPBEXHLevel2 4 2 4 4" xfId="8574" xr:uid="{00000000-0005-0000-0000-0000431B0000}"/>
    <cellStyle name="SAPBEXHLevel2 4 2 5" xfId="2002" xr:uid="{00000000-0005-0000-0000-0000441B0000}"/>
    <cellStyle name="SAPBEXHLevel2 4 2 5 2" xfId="4536" xr:uid="{00000000-0005-0000-0000-0000451B0000}"/>
    <cellStyle name="SAPBEXHLevel2 4 2 5 3" xfId="6590" xr:uid="{00000000-0005-0000-0000-0000461B0000}"/>
    <cellStyle name="SAPBEXHLevel2 4 2 5 4" xfId="8071" xr:uid="{00000000-0005-0000-0000-0000471B0000}"/>
    <cellStyle name="SAPBEXHLevel2 4 2 6" xfId="1835" xr:uid="{00000000-0005-0000-0000-0000481B0000}"/>
    <cellStyle name="SAPBEXHLevel2 4 2 6 2" xfId="4737" xr:uid="{00000000-0005-0000-0000-0000491B0000}"/>
    <cellStyle name="SAPBEXHLevel2 4 2 6 3" xfId="6430" xr:uid="{00000000-0005-0000-0000-00004A1B0000}"/>
    <cellStyle name="SAPBEXHLevel2 4 2 6 4" xfId="7913" xr:uid="{00000000-0005-0000-0000-00004B1B0000}"/>
    <cellStyle name="SAPBEXHLevel2 4 2 7" xfId="6031" xr:uid="{00000000-0005-0000-0000-00004C1B0000}"/>
    <cellStyle name="SAPBEXHLevel2 4 2 8" xfId="5342" xr:uid="{00000000-0005-0000-0000-00004D1B0000}"/>
    <cellStyle name="SAPBEXHLevel2 4 2 9" xfId="5226" xr:uid="{00000000-0005-0000-0000-00004E1B0000}"/>
    <cellStyle name="SAPBEXHLevel2 4 3" xfId="1296" xr:uid="{00000000-0005-0000-0000-00004F1B0000}"/>
    <cellStyle name="SAPBEXHLevel2 4 3 2" xfId="2456" xr:uid="{00000000-0005-0000-0000-0000501B0000}"/>
    <cellStyle name="SAPBEXHLevel2 4 3 2 2" xfId="5830" xr:uid="{00000000-0005-0000-0000-0000511B0000}"/>
    <cellStyle name="SAPBEXHLevel2 4 3 2 3" xfId="6855" xr:uid="{00000000-0005-0000-0000-0000521B0000}"/>
    <cellStyle name="SAPBEXHLevel2 4 3 2 4" xfId="8300" xr:uid="{00000000-0005-0000-0000-0000531B0000}"/>
    <cellStyle name="SAPBEXHLevel2 4 3 3" xfId="3085" xr:uid="{00000000-0005-0000-0000-0000541B0000}"/>
    <cellStyle name="SAPBEXHLevel2 4 3 3 2" xfId="3847" xr:uid="{00000000-0005-0000-0000-0000551B0000}"/>
    <cellStyle name="SAPBEXHLevel2 4 3 3 3" xfId="7306" xr:uid="{00000000-0005-0000-0000-0000561B0000}"/>
    <cellStyle name="SAPBEXHLevel2 4 3 3 4" xfId="8718" xr:uid="{00000000-0005-0000-0000-0000571B0000}"/>
    <cellStyle name="SAPBEXHLevel2 4 3 4" xfId="1703" xr:uid="{00000000-0005-0000-0000-0000581B0000}"/>
    <cellStyle name="SAPBEXHLevel2 4 3 4 2" xfId="5075" xr:uid="{00000000-0005-0000-0000-0000591B0000}"/>
    <cellStyle name="SAPBEXHLevel2 4 3 4 3" xfId="3952" xr:uid="{00000000-0005-0000-0000-00005A1B0000}"/>
    <cellStyle name="SAPBEXHLevel2 4 3 4 4" xfId="5486" xr:uid="{00000000-0005-0000-0000-00005B1B0000}"/>
    <cellStyle name="SAPBEXHLevel2 4 3 5" xfId="1830" xr:uid="{00000000-0005-0000-0000-00005C1B0000}"/>
    <cellStyle name="SAPBEXHLevel2 4 3 5 2" xfId="5077" xr:uid="{00000000-0005-0000-0000-00005D1B0000}"/>
    <cellStyle name="SAPBEXHLevel2 4 3 5 3" xfId="6425" xr:uid="{00000000-0005-0000-0000-00005E1B0000}"/>
    <cellStyle name="SAPBEXHLevel2 4 3 5 4" xfId="7908" xr:uid="{00000000-0005-0000-0000-00005F1B0000}"/>
    <cellStyle name="SAPBEXHLevel2 4 3 6" xfId="5578" xr:uid="{00000000-0005-0000-0000-0000601B0000}"/>
    <cellStyle name="SAPBEXHLevel2 4 3 7" xfId="6231" xr:uid="{00000000-0005-0000-0000-0000611B0000}"/>
    <cellStyle name="SAPBEXHLevel2 4 3 8" xfId="3905" xr:uid="{00000000-0005-0000-0000-0000621B0000}"/>
    <cellStyle name="SAPBEXHLevel2 5" xfId="983" xr:uid="{00000000-0005-0000-0000-0000631B0000}"/>
    <cellStyle name="SAPBEXHLevel2 5 2" xfId="1431" xr:uid="{00000000-0005-0000-0000-0000641B0000}"/>
    <cellStyle name="SAPBEXHLevel2 5 2 2" xfId="2591" xr:uid="{00000000-0005-0000-0000-0000651B0000}"/>
    <cellStyle name="SAPBEXHLevel2 5 2 2 2" xfId="5034" xr:uid="{00000000-0005-0000-0000-0000661B0000}"/>
    <cellStyle name="SAPBEXHLevel2 5 2 2 3" xfId="6908" xr:uid="{00000000-0005-0000-0000-0000671B0000}"/>
    <cellStyle name="SAPBEXHLevel2 5 2 2 4" xfId="8337" xr:uid="{00000000-0005-0000-0000-0000681B0000}"/>
    <cellStyle name="SAPBEXHLevel2 5 2 3" xfId="3139" xr:uid="{00000000-0005-0000-0000-0000691B0000}"/>
    <cellStyle name="SAPBEXHLevel2 5 2 3 2" xfId="5325" xr:uid="{00000000-0005-0000-0000-00006A1B0000}"/>
    <cellStyle name="SAPBEXHLevel2 5 2 3 3" xfId="7360" xr:uid="{00000000-0005-0000-0000-00006B1B0000}"/>
    <cellStyle name="SAPBEXHLevel2 5 2 3 4" xfId="8772" xr:uid="{00000000-0005-0000-0000-00006C1B0000}"/>
    <cellStyle name="SAPBEXHLevel2 5 2 4" xfId="3320" xr:uid="{00000000-0005-0000-0000-00006D1B0000}"/>
    <cellStyle name="SAPBEXHLevel2 5 2 4 2" xfId="3761" xr:uid="{00000000-0005-0000-0000-00006E1B0000}"/>
    <cellStyle name="SAPBEXHLevel2 5 2 4 3" xfId="7541" xr:uid="{00000000-0005-0000-0000-00006F1B0000}"/>
    <cellStyle name="SAPBEXHLevel2 5 2 4 4" xfId="8953" xr:uid="{00000000-0005-0000-0000-0000701B0000}"/>
    <cellStyle name="SAPBEXHLevel2 5 2 5" xfId="3482" xr:uid="{00000000-0005-0000-0000-0000711B0000}"/>
    <cellStyle name="SAPBEXHLevel2 5 2 5 2" xfId="3648" xr:uid="{00000000-0005-0000-0000-0000721B0000}"/>
    <cellStyle name="SAPBEXHLevel2 5 2 5 3" xfId="7703" xr:uid="{00000000-0005-0000-0000-0000731B0000}"/>
    <cellStyle name="SAPBEXHLevel2 5 2 5 4" xfId="9115" xr:uid="{00000000-0005-0000-0000-0000741B0000}"/>
    <cellStyle name="SAPBEXHLevel2 5 2 6" xfId="4058" xr:uid="{00000000-0005-0000-0000-0000751B0000}"/>
    <cellStyle name="SAPBEXHLevel2 5 2 7" xfId="5434" xr:uid="{00000000-0005-0000-0000-0000761B0000}"/>
    <cellStyle name="SAPBEXHLevel2 5 2 8" xfId="5374" xr:uid="{00000000-0005-0000-0000-0000771B0000}"/>
    <cellStyle name="SAPBEXHLevel2 5 3" xfId="2145" xr:uid="{00000000-0005-0000-0000-0000781B0000}"/>
    <cellStyle name="SAPBEXHLevel2 5 3 2" xfId="4357" xr:uid="{00000000-0005-0000-0000-0000791B0000}"/>
    <cellStyle name="SAPBEXHLevel2 5 3 3" xfId="6651" xr:uid="{00000000-0005-0000-0000-00007A1B0000}"/>
    <cellStyle name="SAPBEXHLevel2 5 3 4" xfId="8116" xr:uid="{00000000-0005-0000-0000-00007B1B0000}"/>
    <cellStyle name="SAPBEXHLevel2 5 4" xfId="2880" xr:uid="{00000000-0005-0000-0000-00007C1B0000}"/>
    <cellStyle name="SAPBEXHLevel2 5 4 2" xfId="5989" xr:uid="{00000000-0005-0000-0000-00007D1B0000}"/>
    <cellStyle name="SAPBEXHLevel2 5 4 3" xfId="7101" xr:uid="{00000000-0005-0000-0000-00007E1B0000}"/>
    <cellStyle name="SAPBEXHLevel2 5 4 4" xfId="8513" xr:uid="{00000000-0005-0000-0000-00007F1B0000}"/>
    <cellStyle name="SAPBEXHLevel2 5 5" xfId="1872" xr:uid="{00000000-0005-0000-0000-0000801B0000}"/>
    <cellStyle name="SAPBEXHLevel2 5 5 2" xfId="5716" xr:uid="{00000000-0005-0000-0000-0000811B0000}"/>
    <cellStyle name="SAPBEXHLevel2 5 5 3" xfId="6467" xr:uid="{00000000-0005-0000-0000-0000821B0000}"/>
    <cellStyle name="SAPBEXHLevel2 5 5 4" xfId="7950" xr:uid="{00000000-0005-0000-0000-0000831B0000}"/>
    <cellStyle name="SAPBEXHLevel2 5 6" xfId="1992" xr:uid="{00000000-0005-0000-0000-0000841B0000}"/>
    <cellStyle name="SAPBEXHLevel2 5 6 2" xfId="5339" xr:uid="{00000000-0005-0000-0000-0000851B0000}"/>
    <cellStyle name="SAPBEXHLevel2 5 6 3" xfId="6580" xr:uid="{00000000-0005-0000-0000-0000861B0000}"/>
    <cellStyle name="SAPBEXHLevel2 5 6 4" xfId="8061" xr:uid="{00000000-0005-0000-0000-0000871B0000}"/>
    <cellStyle name="SAPBEXHLevel2 5 7" xfId="5070" xr:uid="{00000000-0005-0000-0000-0000881B0000}"/>
    <cellStyle name="SAPBEXHLevel2 5 8" xfId="5088" xr:uid="{00000000-0005-0000-0000-0000891B0000}"/>
    <cellStyle name="SAPBEXHLevel2 5 9" xfId="6883" xr:uid="{00000000-0005-0000-0000-00008A1B0000}"/>
    <cellStyle name="SAPBEXHLevel2 6" xfId="358" xr:uid="{00000000-0005-0000-0000-00008B1B0000}"/>
    <cellStyle name="SAPBEXHLevel2 6 2" xfId="1000" xr:uid="{00000000-0005-0000-0000-00008C1B0000}"/>
    <cellStyle name="SAPBEXHLevel2 6 2 2" xfId="1448" xr:uid="{00000000-0005-0000-0000-00008D1B0000}"/>
    <cellStyle name="SAPBEXHLevel2 6 2 2 2" xfId="2608" xr:uid="{00000000-0005-0000-0000-00008E1B0000}"/>
    <cellStyle name="SAPBEXHLevel2 6 2 2 2 2" xfId="4780" xr:uid="{00000000-0005-0000-0000-00008F1B0000}"/>
    <cellStyle name="SAPBEXHLevel2 6 2 2 2 3" xfId="6925" xr:uid="{00000000-0005-0000-0000-0000901B0000}"/>
    <cellStyle name="SAPBEXHLevel2 6 2 2 2 4" xfId="8354" xr:uid="{00000000-0005-0000-0000-0000911B0000}"/>
    <cellStyle name="SAPBEXHLevel2 6 2 2 3" xfId="3156" xr:uid="{00000000-0005-0000-0000-0000921B0000}"/>
    <cellStyle name="SAPBEXHLevel2 6 2 2 3 2" xfId="5104" xr:uid="{00000000-0005-0000-0000-0000931B0000}"/>
    <cellStyle name="SAPBEXHLevel2 6 2 2 3 3" xfId="7377" xr:uid="{00000000-0005-0000-0000-0000941B0000}"/>
    <cellStyle name="SAPBEXHLevel2 6 2 2 3 4" xfId="8789" xr:uid="{00000000-0005-0000-0000-0000951B0000}"/>
    <cellStyle name="SAPBEXHLevel2 6 2 2 4" xfId="3337" xr:uid="{00000000-0005-0000-0000-0000961B0000}"/>
    <cellStyle name="SAPBEXHLevel2 6 2 2 4 2" xfId="4256" xr:uid="{00000000-0005-0000-0000-0000971B0000}"/>
    <cellStyle name="SAPBEXHLevel2 6 2 2 4 3" xfId="7558" xr:uid="{00000000-0005-0000-0000-0000981B0000}"/>
    <cellStyle name="SAPBEXHLevel2 6 2 2 4 4" xfId="8970" xr:uid="{00000000-0005-0000-0000-0000991B0000}"/>
    <cellStyle name="SAPBEXHLevel2 6 2 2 5" xfId="3499" xr:uid="{00000000-0005-0000-0000-00009A1B0000}"/>
    <cellStyle name="SAPBEXHLevel2 6 2 2 5 2" xfId="3636" xr:uid="{00000000-0005-0000-0000-00009B1B0000}"/>
    <cellStyle name="SAPBEXHLevel2 6 2 2 5 3" xfId="7720" xr:uid="{00000000-0005-0000-0000-00009C1B0000}"/>
    <cellStyle name="SAPBEXHLevel2 6 2 2 5 4" xfId="9132" xr:uid="{00000000-0005-0000-0000-00009D1B0000}"/>
    <cellStyle name="SAPBEXHLevel2 6 2 2 6" xfId="4731" xr:uid="{00000000-0005-0000-0000-00009E1B0000}"/>
    <cellStyle name="SAPBEXHLevel2 6 2 2 7" xfId="5952" xr:uid="{00000000-0005-0000-0000-00009F1B0000}"/>
    <cellStyle name="SAPBEXHLevel2 6 2 2 8" xfId="5749" xr:uid="{00000000-0005-0000-0000-0000A01B0000}"/>
    <cellStyle name="SAPBEXHLevel2 6 2 3" xfId="2161" xr:uid="{00000000-0005-0000-0000-0000A11B0000}"/>
    <cellStyle name="SAPBEXHLevel2 6 2 3 2" xfId="4115" xr:uid="{00000000-0005-0000-0000-0000A21B0000}"/>
    <cellStyle name="SAPBEXHLevel2 6 2 3 3" xfId="6667" xr:uid="{00000000-0005-0000-0000-0000A31B0000}"/>
    <cellStyle name="SAPBEXHLevel2 6 2 3 4" xfId="8132" xr:uid="{00000000-0005-0000-0000-0000A41B0000}"/>
    <cellStyle name="SAPBEXHLevel2 6 2 4" xfId="2896" xr:uid="{00000000-0005-0000-0000-0000A51B0000}"/>
    <cellStyle name="SAPBEXHLevel2 6 2 4 2" xfId="3902" xr:uid="{00000000-0005-0000-0000-0000A61B0000}"/>
    <cellStyle name="SAPBEXHLevel2 6 2 4 3" xfId="7117" xr:uid="{00000000-0005-0000-0000-0000A71B0000}"/>
    <cellStyle name="SAPBEXHLevel2 6 2 4 4" xfId="8529" xr:uid="{00000000-0005-0000-0000-0000A81B0000}"/>
    <cellStyle name="SAPBEXHLevel2 6 2 5" xfId="1878" xr:uid="{00000000-0005-0000-0000-0000A91B0000}"/>
    <cellStyle name="SAPBEXHLevel2 6 2 5 2" xfId="4646" xr:uid="{00000000-0005-0000-0000-0000AA1B0000}"/>
    <cellStyle name="SAPBEXHLevel2 6 2 5 3" xfId="6473" xr:uid="{00000000-0005-0000-0000-0000AB1B0000}"/>
    <cellStyle name="SAPBEXHLevel2 6 2 5 4" xfId="7956" xr:uid="{00000000-0005-0000-0000-0000AC1B0000}"/>
    <cellStyle name="SAPBEXHLevel2 6 2 6" xfId="3290" xr:uid="{00000000-0005-0000-0000-0000AD1B0000}"/>
    <cellStyle name="SAPBEXHLevel2 6 2 6 2" xfId="4268" xr:uid="{00000000-0005-0000-0000-0000AE1B0000}"/>
    <cellStyle name="SAPBEXHLevel2 6 2 6 3" xfId="7511" xr:uid="{00000000-0005-0000-0000-0000AF1B0000}"/>
    <cellStyle name="SAPBEXHLevel2 6 2 6 4" xfId="8923" xr:uid="{00000000-0005-0000-0000-0000B01B0000}"/>
    <cellStyle name="SAPBEXHLevel2 6 2 7" xfId="5913" xr:uid="{00000000-0005-0000-0000-0000B11B0000}"/>
    <cellStyle name="SAPBEXHLevel2 6 2 8" xfId="4898" xr:uid="{00000000-0005-0000-0000-0000B21B0000}"/>
    <cellStyle name="SAPBEXHLevel2 6 2 9" xfId="6799" xr:uid="{00000000-0005-0000-0000-0000B31B0000}"/>
    <cellStyle name="SAPBEXHLevel2 6 3" xfId="367" xr:uid="{00000000-0005-0000-0000-0000B41B0000}"/>
    <cellStyle name="SAPBEXHLevel2 6 3 2" xfId="1008" xr:uid="{00000000-0005-0000-0000-0000B51B0000}"/>
    <cellStyle name="SAPBEXHLevel2 6 3 2 2" xfId="1456" xr:uid="{00000000-0005-0000-0000-0000B61B0000}"/>
    <cellStyle name="SAPBEXHLevel2 6 3 2 2 2" xfId="2616" xr:uid="{00000000-0005-0000-0000-0000B71B0000}"/>
    <cellStyle name="SAPBEXHLevel2 6 3 2 2 2 2" xfId="6172" xr:uid="{00000000-0005-0000-0000-0000B81B0000}"/>
    <cellStyle name="SAPBEXHLevel2 6 3 2 2 2 3" xfId="6933" xr:uid="{00000000-0005-0000-0000-0000B91B0000}"/>
    <cellStyle name="SAPBEXHLevel2 6 3 2 2 2 4" xfId="8362" xr:uid="{00000000-0005-0000-0000-0000BA1B0000}"/>
    <cellStyle name="SAPBEXHLevel2 6 3 2 2 3" xfId="3164" xr:uid="{00000000-0005-0000-0000-0000BB1B0000}"/>
    <cellStyle name="SAPBEXHLevel2 6 3 2 2 3 2" xfId="4805" xr:uid="{00000000-0005-0000-0000-0000BC1B0000}"/>
    <cellStyle name="SAPBEXHLevel2 6 3 2 2 3 3" xfId="7385" xr:uid="{00000000-0005-0000-0000-0000BD1B0000}"/>
    <cellStyle name="SAPBEXHLevel2 6 3 2 2 3 4" xfId="8797" xr:uid="{00000000-0005-0000-0000-0000BE1B0000}"/>
    <cellStyle name="SAPBEXHLevel2 6 3 2 2 4" xfId="3345" xr:uid="{00000000-0005-0000-0000-0000BF1B0000}"/>
    <cellStyle name="SAPBEXHLevel2 6 3 2 2 4 2" xfId="4254" xr:uid="{00000000-0005-0000-0000-0000C01B0000}"/>
    <cellStyle name="SAPBEXHLevel2 6 3 2 2 4 3" xfId="7566" xr:uid="{00000000-0005-0000-0000-0000C11B0000}"/>
    <cellStyle name="SAPBEXHLevel2 6 3 2 2 4 4" xfId="8978" xr:uid="{00000000-0005-0000-0000-0000C21B0000}"/>
    <cellStyle name="SAPBEXHLevel2 6 3 2 2 5" xfId="3507" xr:uid="{00000000-0005-0000-0000-0000C31B0000}"/>
    <cellStyle name="SAPBEXHLevel2 6 3 2 2 5 2" xfId="4208" xr:uid="{00000000-0005-0000-0000-0000C41B0000}"/>
    <cellStyle name="SAPBEXHLevel2 6 3 2 2 5 3" xfId="7728" xr:uid="{00000000-0005-0000-0000-0000C51B0000}"/>
    <cellStyle name="SAPBEXHLevel2 6 3 2 2 5 4" xfId="9140" xr:uid="{00000000-0005-0000-0000-0000C61B0000}"/>
    <cellStyle name="SAPBEXHLevel2 6 3 2 2 6" xfId="5986" xr:uid="{00000000-0005-0000-0000-0000C71B0000}"/>
    <cellStyle name="SAPBEXHLevel2 6 3 2 2 7" xfId="5027" xr:uid="{00000000-0005-0000-0000-0000C81B0000}"/>
    <cellStyle name="SAPBEXHLevel2 6 3 2 2 8" xfId="5516" xr:uid="{00000000-0005-0000-0000-0000C91B0000}"/>
    <cellStyle name="SAPBEXHLevel2 6 3 2 3" xfId="2169" xr:uid="{00000000-0005-0000-0000-0000CA1B0000}"/>
    <cellStyle name="SAPBEXHLevel2 6 3 2 3 2" xfId="4101" xr:uid="{00000000-0005-0000-0000-0000CB1B0000}"/>
    <cellStyle name="SAPBEXHLevel2 6 3 2 3 3" xfId="6675" xr:uid="{00000000-0005-0000-0000-0000CC1B0000}"/>
    <cellStyle name="SAPBEXHLevel2 6 3 2 3 4" xfId="8140" xr:uid="{00000000-0005-0000-0000-0000CD1B0000}"/>
    <cellStyle name="SAPBEXHLevel2 6 3 2 4" xfId="2904" xr:uid="{00000000-0005-0000-0000-0000CE1B0000}"/>
    <cellStyle name="SAPBEXHLevel2 6 3 2 4 2" xfId="5601" xr:uid="{00000000-0005-0000-0000-0000CF1B0000}"/>
    <cellStyle name="SAPBEXHLevel2 6 3 2 4 3" xfId="7125" xr:uid="{00000000-0005-0000-0000-0000D01B0000}"/>
    <cellStyle name="SAPBEXHLevel2 6 3 2 4 4" xfId="8537" xr:uid="{00000000-0005-0000-0000-0000D11B0000}"/>
    <cellStyle name="SAPBEXHLevel2 6 3 2 5" xfId="1809" xr:uid="{00000000-0005-0000-0000-0000D21B0000}"/>
    <cellStyle name="SAPBEXHLevel2 6 3 2 5 2" xfId="5710" xr:uid="{00000000-0005-0000-0000-0000D31B0000}"/>
    <cellStyle name="SAPBEXHLevel2 6 3 2 5 3" xfId="6408" xr:uid="{00000000-0005-0000-0000-0000D41B0000}"/>
    <cellStyle name="SAPBEXHLevel2 6 3 2 5 4" xfId="7892" xr:uid="{00000000-0005-0000-0000-0000D51B0000}"/>
    <cellStyle name="SAPBEXHLevel2 6 3 2 6" xfId="3025" xr:uid="{00000000-0005-0000-0000-0000D61B0000}"/>
    <cellStyle name="SAPBEXHLevel2 6 3 2 6 2" xfId="6037" xr:uid="{00000000-0005-0000-0000-0000D71B0000}"/>
    <cellStyle name="SAPBEXHLevel2 6 3 2 6 3" xfId="7246" xr:uid="{00000000-0005-0000-0000-0000D81B0000}"/>
    <cellStyle name="SAPBEXHLevel2 6 3 2 6 4" xfId="8658" xr:uid="{00000000-0005-0000-0000-0000D91B0000}"/>
    <cellStyle name="SAPBEXHLevel2 6 3 2 7" xfId="6149" xr:uid="{00000000-0005-0000-0000-0000DA1B0000}"/>
    <cellStyle name="SAPBEXHLevel2 6 3 2 8" xfId="5426" xr:uid="{00000000-0005-0000-0000-0000DB1B0000}"/>
    <cellStyle name="SAPBEXHLevel2 6 3 2 9" xfId="4023" xr:uid="{00000000-0005-0000-0000-0000DC1B0000}"/>
    <cellStyle name="SAPBEXHLevel2 6 3 3" xfId="1272" xr:uid="{00000000-0005-0000-0000-0000DD1B0000}"/>
    <cellStyle name="SAPBEXHLevel2 6 3 3 2" xfId="2432" xr:uid="{00000000-0005-0000-0000-0000DE1B0000}"/>
    <cellStyle name="SAPBEXHLevel2 6 3 3 2 2" xfId="4763" xr:uid="{00000000-0005-0000-0000-0000DF1B0000}"/>
    <cellStyle name="SAPBEXHLevel2 6 3 3 2 3" xfId="6843" xr:uid="{00000000-0005-0000-0000-0000E01B0000}"/>
    <cellStyle name="SAPBEXHLevel2 6 3 3 2 4" xfId="8290" xr:uid="{00000000-0005-0000-0000-0000E11B0000}"/>
    <cellStyle name="SAPBEXHLevel2 6 3 3 3" xfId="3072" xr:uid="{00000000-0005-0000-0000-0000E21B0000}"/>
    <cellStyle name="SAPBEXHLevel2 6 3 3 3 2" xfId="5848" xr:uid="{00000000-0005-0000-0000-0000E31B0000}"/>
    <cellStyle name="SAPBEXHLevel2 6 3 3 3 3" xfId="7293" xr:uid="{00000000-0005-0000-0000-0000E41B0000}"/>
    <cellStyle name="SAPBEXHLevel2 6 3 3 3 4" xfId="8705" xr:uid="{00000000-0005-0000-0000-0000E51B0000}"/>
    <cellStyle name="SAPBEXHLevel2 6 3 3 4" xfId="1936" xr:uid="{00000000-0005-0000-0000-0000E61B0000}"/>
    <cellStyle name="SAPBEXHLevel2 6 3 3 4 2" xfId="5378" xr:uid="{00000000-0005-0000-0000-0000E71B0000}"/>
    <cellStyle name="SAPBEXHLevel2 6 3 3 4 3" xfId="6531" xr:uid="{00000000-0005-0000-0000-0000E81B0000}"/>
    <cellStyle name="SAPBEXHLevel2 6 3 3 4 4" xfId="8014" xr:uid="{00000000-0005-0000-0000-0000E91B0000}"/>
    <cellStyle name="SAPBEXHLevel2 6 3 3 5" xfId="1716" xr:uid="{00000000-0005-0000-0000-0000EA1B0000}"/>
    <cellStyle name="SAPBEXHLevel2 6 3 3 5 2" xfId="4521" xr:uid="{00000000-0005-0000-0000-0000EB1B0000}"/>
    <cellStyle name="SAPBEXHLevel2 6 3 3 5 3" xfId="6025" xr:uid="{00000000-0005-0000-0000-0000EC1B0000}"/>
    <cellStyle name="SAPBEXHLevel2 6 3 3 5 4" xfId="5920" xr:uid="{00000000-0005-0000-0000-0000ED1B0000}"/>
    <cellStyle name="SAPBEXHLevel2 6 3 3 6" xfId="5539" xr:uid="{00000000-0005-0000-0000-0000EE1B0000}"/>
    <cellStyle name="SAPBEXHLevel2 6 3 3 7" xfId="4386" xr:uid="{00000000-0005-0000-0000-0000EF1B0000}"/>
    <cellStyle name="SAPBEXHLevel2 6 3 3 8" xfId="3904" xr:uid="{00000000-0005-0000-0000-0000F01B0000}"/>
    <cellStyle name="SAPBEXHLevel2 6 4" xfId="1264" xr:uid="{00000000-0005-0000-0000-0000F11B0000}"/>
    <cellStyle name="SAPBEXHLevel2 6 4 2" xfId="2424" xr:uid="{00000000-0005-0000-0000-0000F21B0000}"/>
    <cellStyle name="SAPBEXHLevel2 6 4 2 2" xfId="5917" xr:uid="{00000000-0005-0000-0000-0000F31B0000}"/>
    <cellStyle name="SAPBEXHLevel2 6 4 2 3" xfId="6835" xr:uid="{00000000-0005-0000-0000-0000F41B0000}"/>
    <cellStyle name="SAPBEXHLevel2 6 4 2 4" xfId="8282" xr:uid="{00000000-0005-0000-0000-0000F51B0000}"/>
    <cellStyle name="SAPBEXHLevel2 6 4 3" xfId="3064" xr:uid="{00000000-0005-0000-0000-0000F61B0000}"/>
    <cellStyle name="SAPBEXHLevel2 6 4 3 2" xfId="6241" xr:uid="{00000000-0005-0000-0000-0000F71B0000}"/>
    <cellStyle name="SAPBEXHLevel2 6 4 3 3" xfId="7285" xr:uid="{00000000-0005-0000-0000-0000F81B0000}"/>
    <cellStyle name="SAPBEXHLevel2 6 4 3 4" xfId="8697" xr:uid="{00000000-0005-0000-0000-0000F91B0000}"/>
    <cellStyle name="SAPBEXHLevel2 6 4 4" xfId="1699" xr:uid="{00000000-0005-0000-0000-0000FA1B0000}"/>
    <cellStyle name="SAPBEXHLevel2 6 4 4 2" xfId="4551" xr:uid="{00000000-0005-0000-0000-0000FB1B0000}"/>
    <cellStyle name="SAPBEXHLevel2 6 4 4 3" xfId="3953" xr:uid="{00000000-0005-0000-0000-0000FC1B0000}"/>
    <cellStyle name="SAPBEXHLevel2 6 4 4 4" xfId="4028" xr:uid="{00000000-0005-0000-0000-0000FD1B0000}"/>
    <cellStyle name="SAPBEXHLevel2 6 4 5" xfId="1784" xr:uid="{00000000-0005-0000-0000-0000FE1B0000}"/>
    <cellStyle name="SAPBEXHLevel2 6 4 5 2" xfId="4627" xr:uid="{00000000-0005-0000-0000-0000FF1B0000}"/>
    <cellStyle name="SAPBEXHLevel2 6 4 5 3" xfId="6383" xr:uid="{00000000-0005-0000-0000-0000001C0000}"/>
    <cellStyle name="SAPBEXHLevel2 6 4 5 4" xfId="7867" xr:uid="{00000000-0005-0000-0000-0000011C0000}"/>
    <cellStyle name="SAPBEXHLevel2 6 4 6" xfId="4565" xr:uid="{00000000-0005-0000-0000-0000021C0000}"/>
    <cellStyle name="SAPBEXHLevel2 6 4 7" xfId="5607" xr:uid="{00000000-0005-0000-0000-0000031C0000}"/>
    <cellStyle name="SAPBEXHLevel2 6 4 8" xfId="4943" xr:uid="{00000000-0005-0000-0000-0000041C0000}"/>
    <cellStyle name="SAPBEXHLevel2 7" xfId="1248" xr:uid="{00000000-0005-0000-0000-0000051C0000}"/>
    <cellStyle name="SAPBEXHLevel2 7 2" xfId="2408" xr:uid="{00000000-0005-0000-0000-0000061C0000}"/>
    <cellStyle name="SAPBEXHLevel2 7 2 2" xfId="6124" xr:uid="{00000000-0005-0000-0000-0000071C0000}"/>
    <cellStyle name="SAPBEXHLevel2 7 2 3" xfId="6819" xr:uid="{00000000-0005-0000-0000-0000081C0000}"/>
    <cellStyle name="SAPBEXHLevel2 7 2 4" xfId="8266" xr:uid="{00000000-0005-0000-0000-0000091C0000}"/>
    <cellStyle name="SAPBEXHLevel2 7 3" xfId="3048" xr:uid="{00000000-0005-0000-0000-00000A1C0000}"/>
    <cellStyle name="SAPBEXHLevel2 7 3 2" xfId="4475" xr:uid="{00000000-0005-0000-0000-00000B1C0000}"/>
    <cellStyle name="SAPBEXHLevel2 7 3 3" xfId="7269" xr:uid="{00000000-0005-0000-0000-00000C1C0000}"/>
    <cellStyle name="SAPBEXHLevel2 7 3 4" xfId="8681" xr:uid="{00000000-0005-0000-0000-00000D1C0000}"/>
    <cellStyle name="SAPBEXHLevel2 7 4" xfId="1921" xr:uid="{00000000-0005-0000-0000-00000E1C0000}"/>
    <cellStyle name="SAPBEXHLevel2 7 4 2" xfId="5720" xr:uid="{00000000-0005-0000-0000-00000F1C0000}"/>
    <cellStyle name="SAPBEXHLevel2 7 4 3" xfId="6516" xr:uid="{00000000-0005-0000-0000-0000101C0000}"/>
    <cellStyle name="SAPBEXHLevel2 7 4 4" xfId="7999" xr:uid="{00000000-0005-0000-0000-0000111C0000}"/>
    <cellStyle name="SAPBEXHLevel2 7 5" xfId="1987" xr:uid="{00000000-0005-0000-0000-0000121C0000}"/>
    <cellStyle name="SAPBEXHLevel2 7 5 2" xfId="4342" xr:uid="{00000000-0005-0000-0000-0000131C0000}"/>
    <cellStyle name="SAPBEXHLevel2 7 5 3" xfId="6575" xr:uid="{00000000-0005-0000-0000-0000141C0000}"/>
    <cellStyle name="SAPBEXHLevel2 7 5 4" xfId="8056" xr:uid="{00000000-0005-0000-0000-0000151C0000}"/>
    <cellStyle name="SAPBEXHLevel2 7 6" xfId="4566" xr:uid="{00000000-0005-0000-0000-0000161C0000}"/>
    <cellStyle name="SAPBEXHLevel2 7 7" xfId="6076" xr:uid="{00000000-0005-0000-0000-0000171C0000}"/>
    <cellStyle name="SAPBEXHLevel2 7 8" xfId="4553" xr:uid="{00000000-0005-0000-0000-0000181C0000}"/>
    <cellStyle name="SAPBEXHLevel2X" xfId="337" xr:uid="{00000000-0005-0000-0000-0000191C0000}"/>
    <cellStyle name="SAPBEXHLevel2X 2" xfId="984" xr:uid="{00000000-0005-0000-0000-00001A1C0000}"/>
    <cellStyle name="SAPBEXHLevel2X 2 2" xfId="1432" xr:uid="{00000000-0005-0000-0000-00001B1C0000}"/>
    <cellStyle name="SAPBEXHLevel2X 2 2 2" xfId="2592" xr:uid="{00000000-0005-0000-0000-00001C1C0000}"/>
    <cellStyle name="SAPBEXHLevel2X 2 2 2 2" xfId="5799" xr:uid="{00000000-0005-0000-0000-00001D1C0000}"/>
    <cellStyle name="SAPBEXHLevel2X 2 2 2 3" xfId="6909" xr:uid="{00000000-0005-0000-0000-00001E1C0000}"/>
    <cellStyle name="SAPBEXHLevel2X 2 2 2 4" xfId="8338" xr:uid="{00000000-0005-0000-0000-00001F1C0000}"/>
    <cellStyle name="SAPBEXHLevel2X 2 2 3" xfId="3140" xr:uid="{00000000-0005-0000-0000-0000201C0000}"/>
    <cellStyle name="SAPBEXHLevel2X 2 2 3 2" xfId="6280" xr:uid="{00000000-0005-0000-0000-0000211C0000}"/>
    <cellStyle name="SAPBEXHLevel2X 2 2 3 3" xfId="7361" xr:uid="{00000000-0005-0000-0000-0000221C0000}"/>
    <cellStyle name="SAPBEXHLevel2X 2 2 3 4" xfId="8773" xr:uid="{00000000-0005-0000-0000-0000231C0000}"/>
    <cellStyle name="SAPBEXHLevel2X 2 2 4" xfId="3321" xr:uid="{00000000-0005-0000-0000-0000241C0000}"/>
    <cellStyle name="SAPBEXHLevel2X 2 2 4 2" xfId="4260" xr:uid="{00000000-0005-0000-0000-0000251C0000}"/>
    <cellStyle name="SAPBEXHLevel2X 2 2 4 3" xfId="7542" xr:uid="{00000000-0005-0000-0000-0000261C0000}"/>
    <cellStyle name="SAPBEXHLevel2X 2 2 4 4" xfId="8954" xr:uid="{00000000-0005-0000-0000-0000271C0000}"/>
    <cellStyle name="SAPBEXHLevel2X 2 2 5" xfId="3483" xr:uid="{00000000-0005-0000-0000-0000281C0000}"/>
    <cellStyle name="SAPBEXHLevel2X 2 2 5 2" xfId="3647" xr:uid="{00000000-0005-0000-0000-0000291C0000}"/>
    <cellStyle name="SAPBEXHLevel2X 2 2 5 3" xfId="7704" xr:uid="{00000000-0005-0000-0000-00002A1C0000}"/>
    <cellStyle name="SAPBEXHLevel2X 2 2 5 4" xfId="9116" xr:uid="{00000000-0005-0000-0000-00002B1C0000}"/>
    <cellStyle name="SAPBEXHLevel2X 2 2 6" xfId="4057" xr:uid="{00000000-0005-0000-0000-00002C1C0000}"/>
    <cellStyle name="SAPBEXHLevel2X 2 2 7" xfId="5425" xr:uid="{00000000-0005-0000-0000-00002D1C0000}"/>
    <cellStyle name="SAPBEXHLevel2X 2 2 8" xfId="4552" xr:uid="{00000000-0005-0000-0000-00002E1C0000}"/>
    <cellStyle name="SAPBEXHLevel2X 2 3" xfId="2146" xr:uid="{00000000-0005-0000-0000-00002F1C0000}"/>
    <cellStyle name="SAPBEXHLevel2X 2 3 2" xfId="4312" xr:uid="{00000000-0005-0000-0000-0000301C0000}"/>
    <cellStyle name="SAPBEXHLevel2X 2 3 3" xfId="6652" xr:uid="{00000000-0005-0000-0000-0000311C0000}"/>
    <cellStyle name="SAPBEXHLevel2X 2 3 4" xfId="8117" xr:uid="{00000000-0005-0000-0000-0000321C0000}"/>
    <cellStyle name="SAPBEXHLevel2X 2 4" xfId="2881" xr:uid="{00000000-0005-0000-0000-0000331C0000}"/>
    <cellStyle name="SAPBEXHLevel2X 2 4 2" xfId="5614" xr:uid="{00000000-0005-0000-0000-0000341C0000}"/>
    <cellStyle name="SAPBEXHLevel2X 2 4 3" xfId="7102" xr:uid="{00000000-0005-0000-0000-0000351C0000}"/>
    <cellStyle name="SAPBEXHLevel2X 2 4 4" xfId="8514" xr:uid="{00000000-0005-0000-0000-0000361C0000}"/>
    <cellStyle name="SAPBEXHLevel2X 2 5" xfId="1950" xr:uid="{00000000-0005-0000-0000-0000371C0000}"/>
    <cellStyle name="SAPBEXHLevel2X 2 5 2" xfId="4683" xr:uid="{00000000-0005-0000-0000-0000381C0000}"/>
    <cellStyle name="SAPBEXHLevel2X 2 5 3" xfId="6540" xr:uid="{00000000-0005-0000-0000-0000391C0000}"/>
    <cellStyle name="SAPBEXHLevel2X 2 5 4" xfId="8022" xr:uid="{00000000-0005-0000-0000-00003A1C0000}"/>
    <cellStyle name="SAPBEXHLevel2X 2 6" xfId="3282" xr:uid="{00000000-0005-0000-0000-00003B1C0000}"/>
    <cellStyle name="SAPBEXHLevel2X 2 6 2" xfId="3789" xr:uid="{00000000-0005-0000-0000-00003C1C0000}"/>
    <cellStyle name="SAPBEXHLevel2X 2 6 3" xfId="7503" xr:uid="{00000000-0005-0000-0000-00003D1C0000}"/>
    <cellStyle name="SAPBEXHLevel2X 2 6 4" xfId="8915" xr:uid="{00000000-0005-0000-0000-00003E1C0000}"/>
    <cellStyle name="SAPBEXHLevel2X 2 7" xfId="5909" xr:uid="{00000000-0005-0000-0000-00003F1C0000}"/>
    <cellStyle name="SAPBEXHLevel2X 2 8" xfId="5400" xr:uid="{00000000-0005-0000-0000-0000401C0000}"/>
    <cellStyle name="SAPBEXHLevel2X 2 9" xfId="5424" xr:uid="{00000000-0005-0000-0000-0000411C0000}"/>
    <cellStyle name="SAPBEXHLevel2X 3" xfId="1249" xr:uid="{00000000-0005-0000-0000-0000421C0000}"/>
    <cellStyle name="SAPBEXHLevel2X 3 2" xfId="2409" xr:uid="{00000000-0005-0000-0000-0000431C0000}"/>
    <cellStyle name="SAPBEXHLevel2X 3 2 2" xfId="5990" xr:uid="{00000000-0005-0000-0000-0000441C0000}"/>
    <cellStyle name="SAPBEXHLevel2X 3 2 3" xfId="6820" xr:uid="{00000000-0005-0000-0000-0000451C0000}"/>
    <cellStyle name="SAPBEXHLevel2X 3 2 4" xfId="8267" xr:uid="{00000000-0005-0000-0000-0000461C0000}"/>
    <cellStyle name="SAPBEXHLevel2X 3 3" xfId="3049" xr:uid="{00000000-0005-0000-0000-0000471C0000}"/>
    <cellStyle name="SAPBEXHLevel2X 3 3 2" xfId="4112" xr:uid="{00000000-0005-0000-0000-0000481C0000}"/>
    <cellStyle name="SAPBEXHLevel2X 3 3 3" xfId="7270" xr:uid="{00000000-0005-0000-0000-0000491C0000}"/>
    <cellStyle name="SAPBEXHLevel2X 3 3 4" xfId="8682" xr:uid="{00000000-0005-0000-0000-00004A1C0000}"/>
    <cellStyle name="SAPBEXHLevel2X 3 4" xfId="1922" xr:uid="{00000000-0005-0000-0000-00004B1C0000}"/>
    <cellStyle name="SAPBEXHLevel2X 3 4 2" xfId="4867" xr:uid="{00000000-0005-0000-0000-00004C1C0000}"/>
    <cellStyle name="SAPBEXHLevel2X 3 4 3" xfId="6517" xr:uid="{00000000-0005-0000-0000-00004D1C0000}"/>
    <cellStyle name="SAPBEXHLevel2X 3 4 4" xfId="8000" xr:uid="{00000000-0005-0000-0000-00004E1C0000}"/>
    <cellStyle name="SAPBEXHLevel2X 3 5" xfId="1726" xr:uid="{00000000-0005-0000-0000-00004F1C0000}"/>
    <cellStyle name="SAPBEXHLevel2X 3 5 2" xfId="5524" xr:uid="{00000000-0005-0000-0000-0000501C0000}"/>
    <cellStyle name="SAPBEXHLevel2X 3 5 3" xfId="4437" xr:uid="{00000000-0005-0000-0000-0000511C0000}"/>
    <cellStyle name="SAPBEXHLevel2X 3 5 4" xfId="5523" xr:uid="{00000000-0005-0000-0000-0000521C0000}"/>
    <cellStyle name="SAPBEXHLevel2X 3 6" xfId="5924" xr:uid="{00000000-0005-0000-0000-0000531C0000}"/>
    <cellStyle name="SAPBEXHLevel2X 3 7" xfId="6092" xr:uid="{00000000-0005-0000-0000-0000541C0000}"/>
    <cellStyle name="SAPBEXHLevel2X 3 8" xfId="5255" xr:uid="{00000000-0005-0000-0000-0000551C0000}"/>
    <cellStyle name="SAPBEXHLevel3" xfId="338" xr:uid="{00000000-0005-0000-0000-0000561C0000}"/>
    <cellStyle name="SAPBEXHLevel3 2" xfId="678" xr:uid="{00000000-0005-0000-0000-0000571C0000}"/>
    <cellStyle name="SAPBEXHLevel3 2 2" xfId="766" xr:uid="{00000000-0005-0000-0000-0000581C0000}"/>
    <cellStyle name="SAPBEXHLevel3 2 2 2" xfId="1119" xr:uid="{00000000-0005-0000-0000-0000591C0000}"/>
    <cellStyle name="SAPBEXHLevel3 2 2 2 2" xfId="1567" xr:uid="{00000000-0005-0000-0000-00005A1C0000}"/>
    <cellStyle name="SAPBEXHLevel3 2 2 2 2 2" xfId="2727" xr:uid="{00000000-0005-0000-0000-00005B1C0000}"/>
    <cellStyle name="SAPBEXHLevel3 2 2 2 2 2 2" xfId="4001" xr:uid="{00000000-0005-0000-0000-00005C1C0000}"/>
    <cellStyle name="SAPBEXHLevel3 2 2 2 2 2 3" xfId="7032" xr:uid="{00000000-0005-0000-0000-00005D1C0000}"/>
    <cellStyle name="SAPBEXHLevel3 2 2 2 2 2 4" xfId="8459" xr:uid="{00000000-0005-0000-0000-00005E1C0000}"/>
    <cellStyle name="SAPBEXHLevel3 2 2 2 2 3" xfId="3264" xr:uid="{00000000-0005-0000-0000-00005F1C0000}"/>
    <cellStyle name="SAPBEXHLevel3 2 2 2 2 3 2" xfId="3801" xr:uid="{00000000-0005-0000-0000-0000601C0000}"/>
    <cellStyle name="SAPBEXHLevel3 2 2 2 2 3 3" xfId="7485" xr:uid="{00000000-0005-0000-0000-0000611C0000}"/>
    <cellStyle name="SAPBEXHLevel3 2 2 2 2 3 4" xfId="8897" xr:uid="{00000000-0005-0000-0000-0000621C0000}"/>
    <cellStyle name="SAPBEXHLevel3 2 2 2 2 4" xfId="3442" xr:uid="{00000000-0005-0000-0000-0000631C0000}"/>
    <cellStyle name="SAPBEXHLevel3 2 2 2 2 4 2" xfId="3676" xr:uid="{00000000-0005-0000-0000-0000641C0000}"/>
    <cellStyle name="SAPBEXHLevel3 2 2 2 2 4 3" xfId="7663" xr:uid="{00000000-0005-0000-0000-0000651C0000}"/>
    <cellStyle name="SAPBEXHLevel3 2 2 2 2 4 4" xfId="9075" xr:uid="{00000000-0005-0000-0000-0000661C0000}"/>
    <cellStyle name="SAPBEXHLevel3 2 2 2 2 5" xfId="3604" xr:uid="{00000000-0005-0000-0000-0000671C0000}"/>
    <cellStyle name="SAPBEXHLevel3 2 2 2 2 5 2" xfId="6342" xr:uid="{00000000-0005-0000-0000-0000681C0000}"/>
    <cellStyle name="SAPBEXHLevel3 2 2 2 2 5 3" xfId="7825" xr:uid="{00000000-0005-0000-0000-0000691C0000}"/>
    <cellStyle name="SAPBEXHLevel3 2 2 2 2 5 4" xfId="9237" xr:uid="{00000000-0005-0000-0000-00006A1C0000}"/>
    <cellStyle name="SAPBEXHLevel3 2 2 2 2 6" xfId="5733" xr:uid="{00000000-0005-0000-0000-00006B1C0000}"/>
    <cellStyle name="SAPBEXHLevel3 2 2 2 2 7" xfId="5949" xr:uid="{00000000-0005-0000-0000-00006C1C0000}"/>
    <cellStyle name="SAPBEXHLevel3 2 2 2 2 8" xfId="4543" xr:uid="{00000000-0005-0000-0000-00006D1C0000}"/>
    <cellStyle name="SAPBEXHLevel3 2 2 2 3" xfId="2279" xr:uid="{00000000-0005-0000-0000-00006E1C0000}"/>
    <cellStyle name="SAPBEXHLevel3 2 2 2 3 2" xfId="4865" xr:uid="{00000000-0005-0000-0000-00006F1C0000}"/>
    <cellStyle name="SAPBEXHLevel3 2 2 2 3 3" xfId="6773" xr:uid="{00000000-0005-0000-0000-0000701C0000}"/>
    <cellStyle name="SAPBEXHLevel3 2 2 2 3 4" xfId="8236" xr:uid="{00000000-0005-0000-0000-0000711C0000}"/>
    <cellStyle name="SAPBEXHLevel3 2 2 2 4" xfId="3004" xr:uid="{00000000-0005-0000-0000-0000721C0000}"/>
    <cellStyle name="SAPBEXHLevel3 2 2 2 4 2" xfId="6104" xr:uid="{00000000-0005-0000-0000-0000731C0000}"/>
    <cellStyle name="SAPBEXHLevel3 2 2 2 4 3" xfId="7225" xr:uid="{00000000-0005-0000-0000-0000741C0000}"/>
    <cellStyle name="SAPBEXHLevel3 2 2 2 4 4" xfId="8637" xr:uid="{00000000-0005-0000-0000-0000751C0000}"/>
    <cellStyle name="SAPBEXHLevel3 2 2 2 5" xfId="1772" xr:uid="{00000000-0005-0000-0000-0000761C0000}"/>
    <cellStyle name="SAPBEXHLevel3 2 2 2 5 2" xfId="4726" xr:uid="{00000000-0005-0000-0000-0000771C0000}"/>
    <cellStyle name="SAPBEXHLevel3 2 2 2 5 3" xfId="6371" xr:uid="{00000000-0005-0000-0000-0000781C0000}"/>
    <cellStyle name="SAPBEXHLevel3 2 2 2 5 4" xfId="7855" xr:uid="{00000000-0005-0000-0000-0000791C0000}"/>
    <cellStyle name="SAPBEXHLevel3 2 2 2 6" xfId="1967" xr:uid="{00000000-0005-0000-0000-00007A1C0000}"/>
    <cellStyle name="SAPBEXHLevel3 2 2 2 6 2" xfId="4657" xr:uid="{00000000-0005-0000-0000-00007B1C0000}"/>
    <cellStyle name="SAPBEXHLevel3 2 2 2 6 3" xfId="6555" xr:uid="{00000000-0005-0000-0000-00007C1C0000}"/>
    <cellStyle name="SAPBEXHLevel3 2 2 2 6 4" xfId="8036" xr:uid="{00000000-0005-0000-0000-00007D1C0000}"/>
    <cellStyle name="SAPBEXHLevel3 2 2 2 7" xfId="5752" xr:uid="{00000000-0005-0000-0000-00007E1C0000}"/>
    <cellStyle name="SAPBEXHLevel3 2 2 2 8" xfId="5388" xr:uid="{00000000-0005-0000-0000-00007F1C0000}"/>
    <cellStyle name="SAPBEXHLevel3 2 2 2 9" xfId="5550" xr:uid="{00000000-0005-0000-0000-0000801C0000}"/>
    <cellStyle name="SAPBEXHLevel3 2 2 3" xfId="1313" xr:uid="{00000000-0005-0000-0000-0000811C0000}"/>
    <cellStyle name="SAPBEXHLevel3 2 2 3 2" xfId="2473" xr:uid="{00000000-0005-0000-0000-0000821C0000}"/>
    <cellStyle name="SAPBEXHLevel3 2 2 3 2 2" xfId="4478" xr:uid="{00000000-0005-0000-0000-0000831C0000}"/>
    <cellStyle name="SAPBEXHLevel3 2 2 3 2 3" xfId="6872" xr:uid="{00000000-0005-0000-0000-0000841C0000}"/>
    <cellStyle name="SAPBEXHLevel3 2 2 3 2 4" xfId="8317" xr:uid="{00000000-0005-0000-0000-0000851C0000}"/>
    <cellStyle name="SAPBEXHLevel3 2 2 3 3" xfId="3102" xr:uid="{00000000-0005-0000-0000-0000861C0000}"/>
    <cellStyle name="SAPBEXHLevel3 2 2 3 3 2" xfId="5758" xr:uid="{00000000-0005-0000-0000-0000871C0000}"/>
    <cellStyle name="SAPBEXHLevel3 2 2 3 3 3" xfId="7323" xr:uid="{00000000-0005-0000-0000-0000881C0000}"/>
    <cellStyle name="SAPBEXHLevel3 2 2 3 3 4" xfId="8735" xr:uid="{00000000-0005-0000-0000-0000891C0000}"/>
    <cellStyle name="SAPBEXHLevel3 2 2 3 4" xfId="3300" xr:uid="{00000000-0005-0000-0000-00008A1C0000}"/>
    <cellStyle name="SAPBEXHLevel3 2 2 3 4 2" xfId="3776" xr:uid="{00000000-0005-0000-0000-00008B1C0000}"/>
    <cellStyle name="SAPBEXHLevel3 2 2 3 4 3" xfId="7521" xr:uid="{00000000-0005-0000-0000-00008C1C0000}"/>
    <cellStyle name="SAPBEXHLevel3 2 2 3 4 4" xfId="8933" xr:uid="{00000000-0005-0000-0000-00008D1C0000}"/>
    <cellStyle name="SAPBEXHLevel3 2 2 3 5" xfId="3462" xr:uid="{00000000-0005-0000-0000-00008E1C0000}"/>
    <cellStyle name="SAPBEXHLevel3 2 2 3 5 2" xfId="4220" xr:uid="{00000000-0005-0000-0000-00008F1C0000}"/>
    <cellStyle name="SAPBEXHLevel3 2 2 3 5 3" xfId="7683" xr:uid="{00000000-0005-0000-0000-0000901C0000}"/>
    <cellStyle name="SAPBEXHLevel3 2 2 3 5 4" xfId="9095" xr:uid="{00000000-0005-0000-0000-0000911C0000}"/>
    <cellStyle name="SAPBEXHLevel3 2 2 3 6" xfId="4499" xr:uid="{00000000-0005-0000-0000-0000921C0000}"/>
    <cellStyle name="SAPBEXHLevel3 2 2 3 7" xfId="5438" xr:uid="{00000000-0005-0000-0000-0000931C0000}"/>
    <cellStyle name="SAPBEXHLevel3 2 2 3 8" xfId="5293" xr:uid="{00000000-0005-0000-0000-0000941C0000}"/>
    <cellStyle name="SAPBEXHLevel3 2 3" xfId="725" xr:uid="{00000000-0005-0000-0000-0000951C0000}"/>
    <cellStyle name="SAPBEXHLevel3 2 3 2" xfId="1078" xr:uid="{00000000-0005-0000-0000-0000961C0000}"/>
    <cellStyle name="SAPBEXHLevel3 2 3 2 2" xfId="1526" xr:uid="{00000000-0005-0000-0000-0000971C0000}"/>
    <cellStyle name="SAPBEXHLevel3 2 3 2 2 2" xfId="2686" xr:uid="{00000000-0005-0000-0000-0000981C0000}"/>
    <cellStyle name="SAPBEXHLevel3 2 3 2 2 2 2" xfId="4189" xr:uid="{00000000-0005-0000-0000-0000991C0000}"/>
    <cellStyle name="SAPBEXHLevel3 2 3 2 2 2 3" xfId="6991" xr:uid="{00000000-0005-0000-0000-00009A1C0000}"/>
    <cellStyle name="SAPBEXHLevel3 2 3 2 2 2 4" xfId="8418" xr:uid="{00000000-0005-0000-0000-00009B1C0000}"/>
    <cellStyle name="SAPBEXHLevel3 2 3 2 2 3" xfId="3223" xr:uid="{00000000-0005-0000-0000-00009C1C0000}"/>
    <cellStyle name="SAPBEXHLevel3 2 3 2 2 3 2" xfId="3823" xr:uid="{00000000-0005-0000-0000-00009D1C0000}"/>
    <cellStyle name="SAPBEXHLevel3 2 3 2 2 3 3" xfId="7444" xr:uid="{00000000-0005-0000-0000-00009E1C0000}"/>
    <cellStyle name="SAPBEXHLevel3 2 3 2 2 3 4" xfId="8856" xr:uid="{00000000-0005-0000-0000-00009F1C0000}"/>
    <cellStyle name="SAPBEXHLevel3 2 3 2 2 4" xfId="3401" xr:uid="{00000000-0005-0000-0000-0000A01C0000}"/>
    <cellStyle name="SAPBEXHLevel3 2 3 2 2 4 2" xfId="3706" xr:uid="{00000000-0005-0000-0000-0000A11C0000}"/>
    <cellStyle name="SAPBEXHLevel3 2 3 2 2 4 3" xfId="7622" xr:uid="{00000000-0005-0000-0000-0000A21C0000}"/>
    <cellStyle name="SAPBEXHLevel3 2 3 2 2 4 4" xfId="9034" xr:uid="{00000000-0005-0000-0000-0000A31C0000}"/>
    <cellStyle name="SAPBEXHLevel3 2 3 2 2 5" xfId="3563" xr:uid="{00000000-0005-0000-0000-0000A41C0000}"/>
    <cellStyle name="SAPBEXHLevel3 2 3 2 2 5 2" xfId="6301" xr:uid="{00000000-0005-0000-0000-0000A51C0000}"/>
    <cellStyle name="SAPBEXHLevel3 2 3 2 2 5 3" xfId="7784" xr:uid="{00000000-0005-0000-0000-0000A61C0000}"/>
    <cellStyle name="SAPBEXHLevel3 2 3 2 2 5 4" xfId="9196" xr:uid="{00000000-0005-0000-0000-0000A71C0000}"/>
    <cellStyle name="SAPBEXHLevel3 2 3 2 2 6" xfId="5478" xr:uid="{00000000-0005-0000-0000-0000A81C0000}"/>
    <cellStyle name="SAPBEXHLevel3 2 3 2 2 7" xfId="6089" xr:uid="{00000000-0005-0000-0000-0000A91C0000}"/>
    <cellStyle name="SAPBEXHLevel3 2 3 2 2 8" xfId="4068" xr:uid="{00000000-0005-0000-0000-0000AA1C0000}"/>
    <cellStyle name="SAPBEXHLevel3 2 3 2 3" xfId="2238" xr:uid="{00000000-0005-0000-0000-0000AB1C0000}"/>
    <cellStyle name="SAPBEXHLevel3 2 3 2 3 2" xfId="4603" xr:uid="{00000000-0005-0000-0000-0000AC1C0000}"/>
    <cellStyle name="SAPBEXHLevel3 2 3 2 3 3" xfId="6732" xr:uid="{00000000-0005-0000-0000-0000AD1C0000}"/>
    <cellStyle name="SAPBEXHLevel3 2 3 2 3 4" xfId="8195" xr:uid="{00000000-0005-0000-0000-0000AE1C0000}"/>
    <cellStyle name="SAPBEXHLevel3 2 3 2 4" xfId="2963" xr:uid="{00000000-0005-0000-0000-0000AF1C0000}"/>
    <cellStyle name="SAPBEXHLevel3 2 3 2 4 2" xfId="6020" xr:uid="{00000000-0005-0000-0000-0000B01C0000}"/>
    <cellStyle name="SAPBEXHLevel3 2 3 2 4 3" xfId="7184" xr:uid="{00000000-0005-0000-0000-0000B11C0000}"/>
    <cellStyle name="SAPBEXHLevel3 2 3 2 4 4" xfId="8596" xr:uid="{00000000-0005-0000-0000-0000B21C0000}"/>
    <cellStyle name="SAPBEXHLevel3 2 3 2 5" xfId="1781" xr:uid="{00000000-0005-0000-0000-0000B31C0000}"/>
    <cellStyle name="SAPBEXHLevel3 2 3 2 5 2" xfId="4316" xr:uid="{00000000-0005-0000-0000-0000B41C0000}"/>
    <cellStyle name="SAPBEXHLevel3 2 3 2 5 3" xfId="6380" xr:uid="{00000000-0005-0000-0000-0000B51C0000}"/>
    <cellStyle name="SAPBEXHLevel3 2 3 2 5 4" xfId="7864" xr:uid="{00000000-0005-0000-0000-0000B61C0000}"/>
    <cellStyle name="SAPBEXHLevel3 2 3 2 6" xfId="2911" xr:uid="{00000000-0005-0000-0000-0000B71C0000}"/>
    <cellStyle name="SAPBEXHLevel3 2 3 2 6 2" xfId="6256" xr:uid="{00000000-0005-0000-0000-0000B81C0000}"/>
    <cellStyle name="SAPBEXHLevel3 2 3 2 6 3" xfId="7132" xr:uid="{00000000-0005-0000-0000-0000B91C0000}"/>
    <cellStyle name="SAPBEXHLevel3 2 3 2 6 4" xfId="8544" xr:uid="{00000000-0005-0000-0000-0000BA1C0000}"/>
    <cellStyle name="SAPBEXHLevel3 2 3 2 7" xfId="5547" xr:uid="{00000000-0005-0000-0000-0000BB1C0000}"/>
    <cellStyle name="SAPBEXHLevel3 2 3 2 8" xfId="5510" xr:uid="{00000000-0005-0000-0000-0000BC1C0000}"/>
    <cellStyle name="SAPBEXHLevel3 2 3 2 9" xfId="6621" xr:uid="{00000000-0005-0000-0000-0000BD1C0000}"/>
    <cellStyle name="SAPBEXHLevel3 2 3 3" xfId="1303" xr:uid="{00000000-0005-0000-0000-0000BE1C0000}"/>
    <cellStyle name="SAPBEXHLevel3 2 3 3 2" xfId="2463" xr:uid="{00000000-0005-0000-0000-0000BF1C0000}"/>
    <cellStyle name="SAPBEXHLevel3 2 3 3 2 2" xfId="4446" xr:uid="{00000000-0005-0000-0000-0000C01C0000}"/>
    <cellStyle name="SAPBEXHLevel3 2 3 3 2 3" xfId="6862" xr:uid="{00000000-0005-0000-0000-0000C11C0000}"/>
    <cellStyle name="SAPBEXHLevel3 2 3 3 2 4" xfId="8307" xr:uid="{00000000-0005-0000-0000-0000C21C0000}"/>
    <cellStyle name="SAPBEXHLevel3 2 3 3 3" xfId="3092" xr:uid="{00000000-0005-0000-0000-0000C31C0000}"/>
    <cellStyle name="SAPBEXHLevel3 2 3 3 3 2" xfId="3843" xr:uid="{00000000-0005-0000-0000-0000C41C0000}"/>
    <cellStyle name="SAPBEXHLevel3 2 3 3 3 3" xfId="7313" xr:uid="{00000000-0005-0000-0000-0000C51C0000}"/>
    <cellStyle name="SAPBEXHLevel3 2 3 3 3 4" xfId="8725" xr:uid="{00000000-0005-0000-0000-0000C61C0000}"/>
    <cellStyle name="SAPBEXHLevel3 2 3 3 4" xfId="1975" xr:uid="{00000000-0005-0000-0000-0000C71C0000}"/>
    <cellStyle name="SAPBEXHLevel3 2 3 3 4 2" xfId="4633" xr:uid="{00000000-0005-0000-0000-0000C81C0000}"/>
    <cellStyle name="SAPBEXHLevel3 2 3 3 4 3" xfId="6563" xr:uid="{00000000-0005-0000-0000-0000C91C0000}"/>
    <cellStyle name="SAPBEXHLevel3 2 3 3 4 4" xfId="8044" xr:uid="{00000000-0005-0000-0000-0000CA1C0000}"/>
    <cellStyle name="SAPBEXHLevel3 2 3 3 5" xfId="1707" xr:uid="{00000000-0005-0000-0000-0000CB1C0000}"/>
    <cellStyle name="SAPBEXHLevel3 2 3 3 5 2" xfId="5580" xr:uid="{00000000-0005-0000-0000-0000CC1C0000}"/>
    <cellStyle name="SAPBEXHLevel3 2 3 3 5 3" xfId="3891" xr:uid="{00000000-0005-0000-0000-0000CD1C0000}"/>
    <cellStyle name="SAPBEXHLevel3 2 3 3 5 4" xfId="5837" xr:uid="{00000000-0005-0000-0000-0000CE1C0000}"/>
    <cellStyle name="SAPBEXHLevel3 2 3 3 6" xfId="5703" xr:uid="{00000000-0005-0000-0000-0000CF1C0000}"/>
    <cellStyle name="SAPBEXHLevel3 2 3 3 7" xfId="4722" xr:uid="{00000000-0005-0000-0000-0000D01C0000}"/>
    <cellStyle name="SAPBEXHLevel3 2 3 3 8" xfId="4640" xr:uid="{00000000-0005-0000-0000-0000D11C0000}"/>
    <cellStyle name="SAPBEXHLevel3 2 4" xfId="1039" xr:uid="{00000000-0005-0000-0000-0000D21C0000}"/>
    <cellStyle name="SAPBEXHLevel3 2 4 2" xfId="1487" xr:uid="{00000000-0005-0000-0000-0000D31C0000}"/>
    <cellStyle name="SAPBEXHLevel3 2 4 2 2" xfId="2647" xr:uid="{00000000-0005-0000-0000-0000D41C0000}"/>
    <cellStyle name="SAPBEXHLevel3 2 4 2 2 2" xfId="5310" xr:uid="{00000000-0005-0000-0000-0000D51C0000}"/>
    <cellStyle name="SAPBEXHLevel3 2 4 2 2 3" xfId="6952" xr:uid="{00000000-0005-0000-0000-0000D61C0000}"/>
    <cellStyle name="SAPBEXHLevel3 2 4 2 2 4" xfId="8379" xr:uid="{00000000-0005-0000-0000-0000D71C0000}"/>
    <cellStyle name="SAPBEXHLevel3 2 4 2 3" xfId="3184" xr:uid="{00000000-0005-0000-0000-0000D81C0000}"/>
    <cellStyle name="SAPBEXHLevel3 2 4 2 3 2" xfId="5616" xr:uid="{00000000-0005-0000-0000-0000D91C0000}"/>
    <cellStyle name="SAPBEXHLevel3 2 4 2 3 3" xfId="7405" xr:uid="{00000000-0005-0000-0000-0000DA1C0000}"/>
    <cellStyle name="SAPBEXHLevel3 2 4 2 3 4" xfId="8817" xr:uid="{00000000-0005-0000-0000-0000DB1C0000}"/>
    <cellStyle name="SAPBEXHLevel3 2 4 2 4" xfId="3362" xr:uid="{00000000-0005-0000-0000-0000DC1C0000}"/>
    <cellStyle name="SAPBEXHLevel3 2 4 2 4 2" xfId="3731" xr:uid="{00000000-0005-0000-0000-0000DD1C0000}"/>
    <cellStyle name="SAPBEXHLevel3 2 4 2 4 3" xfId="7583" xr:uid="{00000000-0005-0000-0000-0000DE1C0000}"/>
    <cellStyle name="SAPBEXHLevel3 2 4 2 4 4" xfId="8995" xr:uid="{00000000-0005-0000-0000-0000DF1C0000}"/>
    <cellStyle name="SAPBEXHLevel3 2 4 2 5" xfId="3524" xr:uid="{00000000-0005-0000-0000-0000E01C0000}"/>
    <cellStyle name="SAPBEXHLevel3 2 4 2 5 2" xfId="3619" xr:uid="{00000000-0005-0000-0000-0000E11C0000}"/>
    <cellStyle name="SAPBEXHLevel3 2 4 2 5 3" xfId="7745" xr:uid="{00000000-0005-0000-0000-0000E21C0000}"/>
    <cellStyle name="SAPBEXHLevel3 2 4 2 5 4" xfId="9157" xr:uid="{00000000-0005-0000-0000-0000E31C0000}"/>
    <cellStyle name="SAPBEXHLevel3 2 4 2 6" xfId="6141" xr:uid="{00000000-0005-0000-0000-0000E41C0000}"/>
    <cellStyle name="SAPBEXHLevel3 2 4 2 7" xfId="5128" xr:uid="{00000000-0005-0000-0000-0000E51C0000}"/>
    <cellStyle name="SAPBEXHLevel3 2 4 2 8" xfId="5212" xr:uid="{00000000-0005-0000-0000-0000E61C0000}"/>
    <cellStyle name="SAPBEXHLevel3 2 4 3" xfId="2199" xr:uid="{00000000-0005-0000-0000-0000E71C0000}"/>
    <cellStyle name="SAPBEXHLevel3 2 4 3 2" xfId="5724" xr:uid="{00000000-0005-0000-0000-0000E81C0000}"/>
    <cellStyle name="SAPBEXHLevel3 2 4 3 3" xfId="6693" xr:uid="{00000000-0005-0000-0000-0000E91C0000}"/>
    <cellStyle name="SAPBEXHLevel3 2 4 3 4" xfId="8156" xr:uid="{00000000-0005-0000-0000-0000EA1C0000}"/>
    <cellStyle name="SAPBEXHLevel3 2 4 4" xfId="2924" xr:uid="{00000000-0005-0000-0000-0000EB1C0000}"/>
    <cellStyle name="SAPBEXHLevel3 2 4 4 2" xfId="5591" xr:uid="{00000000-0005-0000-0000-0000EC1C0000}"/>
    <cellStyle name="SAPBEXHLevel3 2 4 4 3" xfId="7145" xr:uid="{00000000-0005-0000-0000-0000ED1C0000}"/>
    <cellStyle name="SAPBEXHLevel3 2 4 4 4" xfId="8557" xr:uid="{00000000-0005-0000-0000-0000EE1C0000}"/>
    <cellStyle name="SAPBEXHLevel3 2 4 5" xfId="1885" xr:uid="{00000000-0005-0000-0000-0000EF1C0000}"/>
    <cellStyle name="SAPBEXHLevel3 2 4 5 2" xfId="4689" xr:uid="{00000000-0005-0000-0000-0000F01C0000}"/>
    <cellStyle name="SAPBEXHLevel3 2 4 5 3" xfId="6480" xr:uid="{00000000-0005-0000-0000-0000F11C0000}"/>
    <cellStyle name="SAPBEXHLevel3 2 4 5 4" xfId="7963" xr:uid="{00000000-0005-0000-0000-0000F21C0000}"/>
    <cellStyle name="SAPBEXHLevel3 2 4 6" xfId="3077" xr:uid="{00000000-0005-0000-0000-0000F31C0000}"/>
    <cellStyle name="SAPBEXHLevel3 2 4 6 2" xfId="5647" xr:uid="{00000000-0005-0000-0000-0000F41C0000}"/>
    <cellStyle name="SAPBEXHLevel3 2 4 6 3" xfId="7298" xr:uid="{00000000-0005-0000-0000-0000F51C0000}"/>
    <cellStyle name="SAPBEXHLevel3 2 4 6 4" xfId="8710" xr:uid="{00000000-0005-0000-0000-0000F61C0000}"/>
    <cellStyle name="SAPBEXHLevel3 2 4 7" xfId="6132" xr:uid="{00000000-0005-0000-0000-0000F71C0000}"/>
    <cellStyle name="SAPBEXHLevel3 2 4 8" xfId="5196" xr:uid="{00000000-0005-0000-0000-0000F81C0000}"/>
    <cellStyle name="SAPBEXHLevel3 2 4 9" xfId="6623" xr:uid="{00000000-0005-0000-0000-0000F91C0000}"/>
    <cellStyle name="SAPBEXHLevel3 2 5" xfId="1293" xr:uid="{00000000-0005-0000-0000-0000FA1C0000}"/>
    <cellStyle name="SAPBEXHLevel3 2 5 2" xfId="2453" xr:uid="{00000000-0005-0000-0000-0000FB1C0000}"/>
    <cellStyle name="SAPBEXHLevel3 2 5 2 2" xfId="4416" xr:uid="{00000000-0005-0000-0000-0000FC1C0000}"/>
    <cellStyle name="SAPBEXHLevel3 2 5 2 3" xfId="6852" xr:uid="{00000000-0005-0000-0000-0000FD1C0000}"/>
    <cellStyle name="SAPBEXHLevel3 2 5 2 4" xfId="8297" xr:uid="{00000000-0005-0000-0000-0000FE1C0000}"/>
    <cellStyle name="SAPBEXHLevel3 2 5 3" xfId="3082" xr:uid="{00000000-0005-0000-0000-0000FF1C0000}"/>
    <cellStyle name="SAPBEXHLevel3 2 5 3 2" xfId="3899" xr:uid="{00000000-0005-0000-0000-0000001D0000}"/>
    <cellStyle name="SAPBEXHLevel3 2 5 3 3" xfId="7303" xr:uid="{00000000-0005-0000-0000-0000011D0000}"/>
    <cellStyle name="SAPBEXHLevel3 2 5 3 4" xfId="8715" xr:uid="{00000000-0005-0000-0000-0000021D0000}"/>
    <cellStyle name="SAPBEXHLevel3 2 5 4" xfId="2014" xr:uid="{00000000-0005-0000-0000-0000031D0000}"/>
    <cellStyle name="SAPBEXHLevel3 2 5 4 2" xfId="5406" xr:uid="{00000000-0005-0000-0000-0000041D0000}"/>
    <cellStyle name="SAPBEXHLevel3 2 5 4 3" xfId="6602" xr:uid="{00000000-0005-0000-0000-0000051D0000}"/>
    <cellStyle name="SAPBEXHLevel3 2 5 4 4" xfId="8083" xr:uid="{00000000-0005-0000-0000-0000061D0000}"/>
    <cellStyle name="SAPBEXHLevel3 2 5 5" xfId="1745" xr:uid="{00000000-0005-0000-0000-0000071D0000}"/>
    <cellStyle name="SAPBEXHLevel3 2 5 5 2" xfId="5714" xr:uid="{00000000-0005-0000-0000-0000081D0000}"/>
    <cellStyle name="SAPBEXHLevel3 2 5 5 3" xfId="5600" xr:uid="{00000000-0005-0000-0000-0000091D0000}"/>
    <cellStyle name="SAPBEXHLevel3 2 5 5 4" xfId="5988" xr:uid="{00000000-0005-0000-0000-00000A1D0000}"/>
    <cellStyle name="SAPBEXHLevel3 2 5 6" xfId="5443" xr:uid="{00000000-0005-0000-0000-00000B1D0000}"/>
    <cellStyle name="SAPBEXHLevel3 2 5 7" xfId="6197" xr:uid="{00000000-0005-0000-0000-00000C1D0000}"/>
    <cellStyle name="SAPBEXHLevel3 2 5 8" xfId="5885" xr:uid="{00000000-0005-0000-0000-00000D1D0000}"/>
    <cellStyle name="SAPBEXHLevel3 3" xfId="745" xr:uid="{00000000-0005-0000-0000-00000E1D0000}"/>
    <cellStyle name="SAPBEXHLevel3 3 2" xfId="1098" xr:uid="{00000000-0005-0000-0000-00000F1D0000}"/>
    <cellStyle name="SAPBEXHLevel3 3 2 2" xfId="1546" xr:uid="{00000000-0005-0000-0000-0000101D0000}"/>
    <cellStyle name="SAPBEXHLevel3 3 2 2 2" xfId="2706" xr:uid="{00000000-0005-0000-0000-0000111D0000}"/>
    <cellStyle name="SAPBEXHLevel3 3 2 2 2 2" xfId="3915" xr:uid="{00000000-0005-0000-0000-0000121D0000}"/>
    <cellStyle name="SAPBEXHLevel3 3 2 2 2 3" xfId="7011" xr:uid="{00000000-0005-0000-0000-0000131D0000}"/>
    <cellStyle name="SAPBEXHLevel3 3 2 2 2 4" xfId="8438" xr:uid="{00000000-0005-0000-0000-0000141D0000}"/>
    <cellStyle name="SAPBEXHLevel3 3 2 2 3" xfId="3243" xr:uid="{00000000-0005-0000-0000-0000151D0000}"/>
    <cellStyle name="SAPBEXHLevel3 3 2 2 3 2" xfId="3961" xr:uid="{00000000-0005-0000-0000-0000161D0000}"/>
    <cellStyle name="SAPBEXHLevel3 3 2 2 3 3" xfId="7464" xr:uid="{00000000-0005-0000-0000-0000171D0000}"/>
    <cellStyle name="SAPBEXHLevel3 3 2 2 3 4" xfId="8876" xr:uid="{00000000-0005-0000-0000-0000181D0000}"/>
    <cellStyle name="SAPBEXHLevel3 3 2 2 4" xfId="3421" xr:uid="{00000000-0005-0000-0000-0000191D0000}"/>
    <cellStyle name="SAPBEXHLevel3 3 2 2 4 2" xfId="4230" xr:uid="{00000000-0005-0000-0000-00001A1D0000}"/>
    <cellStyle name="SAPBEXHLevel3 3 2 2 4 3" xfId="7642" xr:uid="{00000000-0005-0000-0000-00001B1D0000}"/>
    <cellStyle name="SAPBEXHLevel3 3 2 2 4 4" xfId="9054" xr:uid="{00000000-0005-0000-0000-00001C1D0000}"/>
    <cellStyle name="SAPBEXHLevel3 3 2 2 5" xfId="3583" xr:uid="{00000000-0005-0000-0000-00001D1D0000}"/>
    <cellStyle name="SAPBEXHLevel3 3 2 2 5 2" xfId="6321" xr:uid="{00000000-0005-0000-0000-00001E1D0000}"/>
    <cellStyle name="SAPBEXHLevel3 3 2 2 5 3" xfId="7804" xr:uid="{00000000-0005-0000-0000-00001F1D0000}"/>
    <cellStyle name="SAPBEXHLevel3 3 2 2 5 4" xfId="9216" xr:uid="{00000000-0005-0000-0000-0000201D0000}"/>
    <cellStyle name="SAPBEXHLevel3 3 2 2 6" xfId="4818" xr:uid="{00000000-0005-0000-0000-0000211D0000}"/>
    <cellStyle name="SAPBEXHLevel3 3 2 2 7" xfId="6086" xr:uid="{00000000-0005-0000-0000-0000221D0000}"/>
    <cellStyle name="SAPBEXHLevel3 3 2 2 8" xfId="5423" xr:uid="{00000000-0005-0000-0000-0000231D0000}"/>
    <cellStyle name="SAPBEXHLevel3 3 2 3" xfId="2258" xr:uid="{00000000-0005-0000-0000-0000241D0000}"/>
    <cellStyle name="SAPBEXHLevel3 3 2 3 2" xfId="5193" xr:uid="{00000000-0005-0000-0000-0000251D0000}"/>
    <cellStyle name="SAPBEXHLevel3 3 2 3 3" xfId="6752" xr:uid="{00000000-0005-0000-0000-0000261D0000}"/>
    <cellStyle name="SAPBEXHLevel3 3 2 3 4" xfId="8215" xr:uid="{00000000-0005-0000-0000-0000271D0000}"/>
    <cellStyle name="SAPBEXHLevel3 3 2 4" xfId="2983" xr:uid="{00000000-0005-0000-0000-0000281D0000}"/>
    <cellStyle name="SAPBEXHLevel3 3 2 4 2" xfId="6243" xr:uid="{00000000-0005-0000-0000-0000291D0000}"/>
    <cellStyle name="SAPBEXHLevel3 3 2 4 3" xfId="7204" xr:uid="{00000000-0005-0000-0000-00002A1D0000}"/>
    <cellStyle name="SAPBEXHLevel3 3 2 4 4" xfId="8616" xr:uid="{00000000-0005-0000-0000-00002B1D0000}"/>
    <cellStyle name="SAPBEXHLevel3 3 2 5" xfId="1915" xr:uid="{00000000-0005-0000-0000-00002C1D0000}"/>
    <cellStyle name="SAPBEXHLevel3 3 2 5 2" xfId="4826" xr:uid="{00000000-0005-0000-0000-00002D1D0000}"/>
    <cellStyle name="SAPBEXHLevel3 3 2 5 3" xfId="6510" xr:uid="{00000000-0005-0000-0000-00002E1D0000}"/>
    <cellStyle name="SAPBEXHLevel3 3 2 5 4" xfId="7993" xr:uid="{00000000-0005-0000-0000-00002F1D0000}"/>
    <cellStyle name="SAPBEXHLevel3 3 2 6" xfId="2024" xr:uid="{00000000-0005-0000-0000-0000301D0000}"/>
    <cellStyle name="SAPBEXHLevel3 3 2 6 2" xfId="4596" xr:uid="{00000000-0005-0000-0000-0000311D0000}"/>
    <cellStyle name="SAPBEXHLevel3 3 2 6 3" xfId="6612" xr:uid="{00000000-0005-0000-0000-0000321D0000}"/>
    <cellStyle name="SAPBEXHLevel3 3 2 6 4" xfId="8093" xr:uid="{00000000-0005-0000-0000-0000331D0000}"/>
    <cellStyle name="SAPBEXHLevel3 3 2 7" xfId="4942" xr:uid="{00000000-0005-0000-0000-0000341D0000}"/>
    <cellStyle name="SAPBEXHLevel3 3 2 8" xfId="5479" xr:uid="{00000000-0005-0000-0000-0000351D0000}"/>
    <cellStyle name="SAPBEXHLevel3 3 2 9" xfId="6684" xr:uid="{00000000-0005-0000-0000-0000361D0000}"/>
    <cellStyle name="SAPBEXHLevel3 3 3" xfId="1308" xr:uid="{00000000-0005-0000-0000-0000371D0000}"/>
    <cellStyle name="SAPBEXHLevel3 3 3 2" xfId="2468" xr:uid="{00000000-0005-0000-0000-0000381D0000}"/>
    <cellStyle name="SAPBEXHLevel3 3 3 2 2" xfId="6282" xr:uid="{00000000-0005-0000-0000-0000391D0000}"/>
    <cellStyle name="SAPBEXHLevel3 3 3 2 3" xfId="6867" xr:uid="{00000000-0005-0000-0000-00003A1D0000}"/>
    <cellStyle name="SAPBEXHLevel3 3 3 2 4" xfId="8312" xr:uid="{00000000-0005-0000-0000-00003B1D0000}"/>
    <cellStyle name="SAPBEXHLevel3 3 3 3" xfId="3097" xr:uid="{00000000-0005-0000-0000-00003C1D0000}"/>
    <cellStyle name="SAPBEXHLevel3 3 3 3 2" xfId="3840" xr:uid="{00000000-0005-0000-0000-00003D1D0000}"/>
    <cellStyle name="SAPBEXHLevel3 3 3 3 3" xfId="7318" xr:uid="{00000000-0005-0000-0000-00003E1D0000}"/>
    <cellStyle name="SAPBEXHLevel3 3 3 3 4" xfId="8730" xr:uid="{00000000-0005-0000-0000-00003F1D0000}"/>
    <cellStyle name="SAPBEXHLevel3 3 3 4" xfId="3295" xr:uid="{00000000-0005-0000-0000-0000401D0000}"/>
    <cellStyle name="SAPBEXHLevel3 3 3 4 2" xfId="3780" xr:uid="{00000000-0005-0000-0000-0000411D0000}"/>
    <cellStyle name="SAPBEXHLevel3 3 3 4 3" xfId="7516" xr:uid="{00000000-0005-0000-0000-0000421D0000}"/>
    <cellStyle name="SAPBEXHLevel3 3 3 4 4" xfId="8928" xr:uid="{00000000-0005-0000-0000-0000431D0000}"/>
    <cellStyle name="SAPBEXHLevel3 3 3 5" xfId="3457" xr:uid="{00000000-0005-0000-0000-0000441D0000}"/>
    <cellStyle name="SAPBEXHLevel3 3 3 5 2" xfId="3665" xr:uid="{00000000-0005-0000-0000-0000451D0000}"/>
    <cellStyle name="SAPBEXHLevel3 3 3 5 3" xfId="7678" xr:uid="{00000000-0005-0000-0000-0000461D0000}"/>
    <cellStyle name="SAPBEXHLevel3 3 3 5 4" xfId="9090" xr:uid="{00000000-0005-0000-0000-0000471D0000}"/>
    <cellStyle name="SAPBEXHLevel3 3 3 6" xfId="5480" xr:uid="{00000000-0005-0000-0000-0000481D0000}"/>
    <cellStyle name="SAPBEXHLevel3 3 3 7" xfId="5240" xr:uid="{00000000-0005-0000-0000-0000491D0000}"/>
    <cellStyle name="SAPBEXHLevel3 3 3 8" xfId="3855" xr:uid="{00000000-0005-0000-0000-00004A1D0000}"/>
    <cellStyle name="SAPBEXHLevel3 4" xfId="704" xr:uid="{00000000-0005-0000-0000-00004B1D0000}"/>
    <cellStyle name="SAPBEXHLevel3 4 2" xfId="1058" xr:uid="{00000000-0005-0000-0000-00004C1D0000}"/>
    <cellStyle name="SAPBEXHLevel3 4 2 2" xfId="1506" xr:uid="{00000000-0005-0000-0000-00004D1D0000}"/>
    <cellStyle name="SAPBEXHLevel3 4 2 2 2" xfId="2666" xr:uid="{00000000-0005-0000-0000-00004E1D0000}"/>
    <cellStyle name="SAPBEXHLevel3 4 2 2 2 2" xfId="5046" xr:uid="{00000000-0005-0000-0000-00004F1D0000}"/>
    <cellStyle name="SAPBEXHLevel3 4 2 2 2 3" xfId="6971" xr:uid="{00000000-0005-0000-0000-0000501D0000}"/>
    <cellStyle name="SAPBEXHLevel3 4 2 2 2 4" xfId="8398" xr:uid="{00000000-0005-0000-0000-0000511D0000}"/>
    <cellStyle name="SAPBEXHLevel3 4 2 2 3" xfId="3203" xr:uid="{00000000-0005-0000-0000-0000521D0000}"/>
    <cellStyle name="SAPBEXHLevel3 4 2 2 3 2" xfId="3977" xr:uid="{00000000-0005-0000-0000-0000531D0000}"/>
    <cellStyle name="SAPBEXHLevel3 4 2 2 3 3" xfId="7424" xr:uid="{00000000-0005-0000-0000-0000541D0000}"/>
    <cellStyle name="SAPBEXHLevel3 4 2 2 3 4" xfId="8836" xr:uid="{00000000-0005-0000-0000-0000551D0000}"/>
    <cellStyle name="SAPBEXHLevel3 4 2 2 4" xfId="3381" xr:uid="{00000000-0005-0000-0000-0000561D0000}"/>
    <cellStyle name="SAPBEXHLevel3 4 2 2 4 2" xfId="3719" xr:uid="{00000000-0005-0000-0000-0000571D0000}"/>
    <cellStyle name="SAPBEXHLevel3 4 2 2 4 3" xfId="7602" xr:uid="{00000000-0005-0000-0000-0000581D0000}"/>
    <cellStyle name="SAPBEXHLevel3 4 2 2 4 4" xfId="9014" xr:uid="{00000000-0005-0000-0000-0000591D0000}"/>
    <cellStyle name="SAPBEXHLevel3 4 2 2 5" xfId="3543" xr:uid="{00000000-0005-0000-0000-00005A1D0000}"/>
    <cellStyle name="SAPBEXHLevel3 4 2 2 5 2" xfId="311" xr:uid="{00000000-0005-0000-0000-00005B1D0000}"/>
    <cellStyle name="SAPBEXHLevel3 4 2 2 5 3" xfId="7764" xr:uid="{00000000-0005-0000-0000-00005C1D0000}"/>
    <cellStyle name="SAPBEXHLevel3 4 2 2 5 4" xfId="9176" xr:uid="{00000000-0005-0000-0000-00005D1D0000}"/>
    <cellStyle name="SAPBEXHLevel3 4 2 2 6" xfId="4048" xr:uid="{00000000-0005-0000-0000-00005E1D0000}"/>
    <cellStyle name="SAPBEXHLevel3 4 2 2 7" xfId="4132" xr:uid="{00000000-0005-0000-0000-00005F1D0000}"/>
    <cellStyle name="SAPBEXHLevel3 4 2 2 8" xfId="5713" xr:uid="{00000000-0005-0000-0000-0000601D0000}"/>
    <cellStyle name="SAPBEXHLevel3 4 2 3" xfId="2218" xr:uid="{00000000-0005-0000-0000-0000611D0000}"/>
    <cellStyle name="SAPBEXHLevel3 4 2 3 2" xfId="4330" xr:uid="{00000000-0005-0000-0000-0000621D0000}"/>
    <cellStyle name="SAPBEXHLevel3 4 2 3 3" xfId="6712" xr:uid="{00000000-0005-0000-0000-0000631D0000}"/>
    <cellStyle name="SAPBEXHLevel3 4 2 3 4" xfId="8175" xr:uid="{00000000-0005-0000-0000-0000641D0000}"/>
    <cellStyle name="SAPBEXHLevel3 4 2 4" xfId="2943" xr:uid="{00000000-0005-0000-0000-0000651D0000}"/>
    <cellStyle name="SAPBEXHLevel3 4 2 4 2" xfId="6029" xr:uid="{00000000-0005-0000-0000-0000661D0000}"/>
    <cellStyle name="SAPBEXHLevel3 4 2 4 3" xfId="7164" xr:uid="{00000000-0005-0000-0000-0000671D0000}"/>
    <cellStyle name="SAPBEXHLevel3 4 2 4 4" xfId="8576" xr:uid="{00000000-0005-0000-0000-0000681D0000}"/>
    <cellStyle name="SAPBEXHLevel3 4 2 5" xfId="1894" xr:uid="{00000000-0005-0000-0000-0000691D0000}"/>
    <cellStyle name="SAPBEXHLevel3 4 2 5 2" xfId="3948" xr:uid="{00000000-0005-0000-0000-00006A1D0000}"/>
    <cellStyle name="SAPBEXHLevel3 4 2 5 3" xfId="6489" xr:uid="{00000000-0005-0000-0000-00006B1D0000}"/>
    <cellStyle name="SAPBEXHLevel3 4 2 5 4" xfId="7972" xr:uid="{00000000-0005-0000-0000-00006C1D0000}"/>
    <cellStyle name="SAPBEXHLevel3 4 2 6" xfId="3015" xr:uid="{00000000-0005-0000-0000-00006D1D0000}"/>
    <cellStyle name="SAPBEXHLevel3 4 2 6 2" xfId="6003" xr:uid="{00000000-0005-0000-0000-00006E1D0000}"/>
    <cellStyle name="SAPBEXHLevel3 4 2 6 3" xfId="7236" xr:uid="{00000000-0005-0000-0000-00006F1D0000}"/>
    <cellStyle name="SAPBEXHLevel3 4 2 6 4" xfId="8648" xr:uid="{00000000-0005-0000-0000-0000701D0000}"/>
    <cellStyle name="SAPBEXHLevel3 4 2 7" xfId="4802" xr:uid="{00000000-0005-0000-0000-0000711D0000}"/>
    <cellStyle name="SAPBEXHLevel3 4 2 8" xfId="5014" xr:uid="{00000000-0005-0000-0000-0000721D0000}"/>
    <cellStyle name="SAPBEXHLevel3 4 2 9" xfId="7053" xr:uid="{00000000-0005-0000-0000-0000731D0000}"/>
    <cellStyle name="SAPBEXHLevel3 4 3" xfId="1298" xr:uid="{00000000-0005-0000-0000-0000741D0000}"/>
    <cellStyle name="SAPBEXHLevel3 4 3 2" xfId="2458" xr:uid="{00000000-0005-0000-0000-0000751D0000}"/>
    <cellStyle name="SAPBEXHLevel3 4 3 2 2" xfId="6251" xr:uid="{00000000-0005-0000-0000-0000761D0000}"/>
    <cellStyle name="SAPBEXHLevel3 4 3 2 3" xfId="6857" xr:uid="{00000000-0005-0000-0000-0000771D0000}"/>
    <cellStyle name="SAPBEXHLevel3 4 3 2 4" xfId="8302" xr:uid="{00000000-0005-0000-0000-0000781D0000}"/>
    <cellStyle name="SAPBEXHLevel3 4 3 3" xfId="3087" xr:uid="{00000000-0005-0000-0000-0000791D0000}"/>
    <cellStyle name="SAPBEXHLevel3 4 3 3 2" xfId="3846" xr:uid="{00000000-0005-0000-0000-00007A1D0000}"/>
    <cellStyle name="SAPBEXHLevel3 4 3 3 3" xfId="7308" xr:uid="{00000000-0005-0000-0000-00007B1D0000}"/>
    <cellStyle name="SAPBEXHLevel3 4 3 3 4" xfId="8720" xr:uid="{00000000-0005-0000-0000-00007C1D0000}"/>
    <cellStyle name="SAPBEXHLevel3 4 3 4" xfId="1783" xr:uid="{00000000-0005-0000-0000-00007D1D0000}"/>
    <cellStyle name="SAPBEXHLevel3 4 3 4 2" xfId="5476" xr:uid="{00000000-0005-0000-0000-00007E1D0000}"/>
    <cellStyle name="SAPBEXHLevel3 4 3 4 3" xfId="6382" xr:uid="{00000000-0005-0000-0000-00007F1D0000}"/>
    <cellStyle name="SAPBEXHLevel3 4 3 4 4" xfId="7866" xr:uid="{00000000-0005-0000-0000-0000801D0000}"/>
    <cellStyle name="SAPBEXHLevel3 4 3 5" xfId="1787" xr:uid="{00000000-0005-0000-0000-0000811D0000}"/>
    <cellStyle name="SAPBEXHLevel3 4 3 5 2" xfId="4827" xr:uid="{00000000-0005-0000-0000-0000821D0000}"/>
    <cellStyle name="SAPBEXHLevel3 4 3 5 3" xfId="6386" xr:uid="{00000000-0005-0000-0000-0000831D0000}"/>
    <cellStyle name="SAPBEXHLevel3 4 3 5 4" xfId="7870" xr:uid="{00000000-0005-0000-0000-0000841D0000}"/>
    <cellStyle name="SAPBEXHLevel3 4 3 6" xfId="4402" xr:uid="{00000000-0005-0000-0000-0000851D0000}"/>
    <cellStyle name="SAPBEXHLevel3 4 3 7" xfId="5777" xr:uid="{00000000-0005-0000-0000-0000861D0000}"/>
    <cellStyle name="SAPBEXHLevel3 4 3 8" xfId="5495" xr:uid="{00000000-0005-0000-0000-0000871D0000}"/>
    <cellStyle name="SAPBEXHLevel3 5" xfId="985" xr:uid="{00000000-0005-0000-0000-0000881D0000}"/>
    <cellStyle name="SAPBEXHLevel3 5 2" xfId="1433" xr:uid="{00000000-0005-0000-0000-0000891D0000}"/>
    <cellStyle name="SAPBEXHLevel3 5 2 2" xfId="2593" xr:uid="{00000000-0005-0000-0000-00008A1D0000}"/>
    <cellStyle name="SAPBEXHLevel3 5 2 2 2" xfId="5267" xr:uid="{00000000-0005-0000-0000-00008B1D0000}"/>
    <cellStyle name="SAPBEXHLevel3 5 2 2 3" xfId="6910" xr:uid="{00000000-0005-0000-0000-00008C1D0000}"/>
    <cellStyle name="SAPBEXHLevel3 5 2 2 4" xfId="8339" xr:uid="{00000000-0005-0000-0000-00008D1D0000}"/>
    <cellStyle name="SAPBEXHLevel3 5 2 3" xfId="3141" xr:uid="{00000000-0005-0000-0000-00008E1D0000}"/>
    <cellStyle name="SAPBEXHLevel3 5 2 3 2" xfId="6169" xr:uid="{00000000-0005-0000-0000-00008F1D0000}"/>
    <cellStyle name="SAPBEXHLevel3 5 2 3 3" xfId="7362" xr:uid="{00000000-0005-0000-0000-0000901D0000}"/>
    <cellStyle name="SAPBEXHLevel3 5 2 3 4" xfId="8774" xr:uid="{00000000-0005-0000-0000-0000911D0000}"/>
    <cellStyle name="SAPBEXHLevel3 5 2 4" xfId="3322" xr:uid="{00000000-0005-0000-0000-0000921D0000}"/>
    <cellStyle name="SAPBEXHLevel3 5 2 4 2" xfId="3760" xr:uid="{00000000-0005-0000-0000-0000931D0000}"/>
    <cellStyle name="SAPBEXHLevel3 5 2 4 3" xfId="7543" xr:uid="{00000000-0005-0000-0000-0000941D0000}"/>
    <cellStyle name="SAPBEXHLevel3 5 2 4 4" xfId="8955" xr:uid="{00000000-0005-0000-0000-0000951D0000}"/>
    <cellStyle name="SAPBEXHLevel3 5 2 5" xfId="3484" xr:uid="{00000000-0005-0000-0000-0000961D0000}"/>
    <cellStyle name="SAPBEXHLevel3 5 2 5 2" xfId="3646" xr:uid="{00000000-0005-0000-0000-0000971D0000}"/>
    <cellStyle name="SAPBEXHLevel3 5 2 5 3" xfId="7705" xr:uid="{00000000-0005-0000-0000-0000981D0000}"/>
    <cellStyle name="SAPBEXHLevel3 5 2 5 4" xfId="9117" xr:uid="{00000000-0005-0000-0000-0000991D0000}"/>
    <cellStyle name="SAPBEXHLevel3 5 2 6" xfId="4056" xr:uid="{00000000-0005-0000-0000-00009A1D0000}"/>
    <cellStyle name="SAPBEXHLevel3 5 2 7" xfId="5902" xr:uid="{00000000-0005-0000-0000-00009B1D0000}"/>
    <cellStyle name="SAPBEXHLevel3 5 2 8" xfId="5933" xr:uid="{00000000-0005-0000-0000-00009C1D0000}"/>
    <cellStyle name="SAPBEXHLevel3 5 3" xfId="2147" xr:uid="{00000000-0005-0000-0000-00009D1D0000}"/>
    <cellStyle name="SAPBEXHLevel3 5 3 2" xfId="4289" xr:uid="{00000000-0005-0000-0000-00009E1D0000}"/>
    <cellStyle name="SAPBEXHLevel3 5 3 3" xfId="6653" xr:uid="{00000000-0005-0000-0000-00009F1D0000}"/>
    <cellStyle name="SAPBEXHLevel3 5 3 4" xfId="8118" xr:uid="{00000000-0005-0000-0000-0000A01D0000}"/>
    <cellStyle name="SAPBEXHLevel3 5 4" xfId="2882" xr:uid="{00000000-0005-0000-0000-0000A11D0000}"/>
    <cellStyle name="SAPBEXHLevel3 5 4 2" xfId="4766" xr:uid="{00000000-0005-0000-0000-0000A21D0000}"/>
    <cellStyle name="SAPBEXHLevel3 5 4 3" xfId="7103" xr:uid="{00000000-0005-0000-0000-0000A31D0000}"/>
    <cellStyle name="SAPBEXHLevel3 5 4 4" xfId="8515" xr:uid="{00000000-0005-0000-0000-0000A41D0000}"/>
    <cellStyle name="SAPBEXHLevel3 5 5" xfId="1873" xr:uid="{00000000-0005-0000-0000-0000A51D0000}"/>
    <cellStyle name="SAPBEXHLevel3 5 5 2" xfId="4862" xr:uid="{00000000-0005-0000-0000-0000A61D0000}"/>
    <cellStyle name="SAPBEXHLevel3 5 5 3" xfId="6468" xr:uid="{00000000-0005-0000-0000-0000A71D0000}"/>
    <cellStyle name="SAPBEXHLevel3 5 5 4" xfId="7951" xr:uid="{00000000-0005-0000-0000-0000A81D0000}"/>
    <cellStyle name="SAPBEXHLevel3 5 6" xfId="1713" xr:uid="{00000000-0005-0000-0000-0000A91D0000}"/>
    <cellStyle name="SAPBEXHLevel3 5 6 2" xfId="5371" xr:uid="{00000000-0005-0000-0000-0000AA1D0000}"/>
    <cellStyle name="SAPBEXHLevel3 5 6 3" xfId="4798" xr:uid="{00000000-0005-0000-0000-0000AB1D0000}"/>
    <cellStyle name="SAPBEXHLevel3 5 6 4" xfId="4976" xr:uid="{00000000-0005-0000-0000-0000AC1D0000}"/>
    <cellStyle name="SAPBEXHLevel3 5 7" xfId="5452" xr:uid="{00000000-0005-0000-0000-0000AD1D0000}"/>
    <cellStyle name="SAPBEXHLevel3 5 8" xfId="5274" xr:uid="{00000000-0005-0000-0000-0000AE1D0000}"/>
    <cellStyle name="SAPBEXHLevel3 5 9" xfId="6794" xr:uid="{00000000-0005-0000-0000-0000AF1D0000}"/>
    <cellStyle name="SAPBEXHLevel3 6" xfId="359" xr:uid="{00000000-0005-0000-0000-0000B01D0000}"/>
    <cellStyle name="SAPBEXHLevel3 6 2" xfId="1001" xr:uid="{00000000-0005-0000-0000-0000B11D0000}"/>
    <cellStyle name="SAPBEXHLevel3 6 2 2" xfId="1449" xr:uid="{00000000-0005-0000-0000-0000B21D0000}"/>
    <cellStyle name="SAPBEXHLevel3 6 2 2 2" xfId="2609" xr:uid="{00000000-0005-0000-0000-0000B31D0000}"/>
    <cellStyle name="SAPBEXHLevel3 6 2 2 2 2" xfId="4447" xr:uid="{00000000-0005-0000-0000-0000B41D0000}"/>
    <cellStyle name="SAPBEXHLevel3 6 2 2 2 3" xfId="6926" xr:uid="{00000000-0005-0000-0000-0000B51D0000}"/>
    <cellStyle name="SAPBEXHLevel3 6 2 2 2 4" xfId="8355" xr:uid="{00000000-0005-0000-0000-0000B61D0000}"/>
    <cellStyle name="SAPBEXHLevel3 6 2 2 3" xfId="3157" xr:uid="{00000000-0005-0000-0000-0000B71D0000}"/>
    <cellStyle name="SAPBEXHLevel3 6 2 2 3 2" xfId="4952" xr:uid="{00000000-0005-0000-0000-0000B81D0000}"/>
    <cellStyle name="SAPBEXHLevel3 6 2 2 3 3" xfId="7378" xr:uid="{00000000-0005-0000-0000-0000B91D0000}"/>
    <cellStyle name="SAPBEXHLevel3 6 2 2 3 4" xfId="8790" xr:uid="{00000000-0005-0000-0000-0000BA1D0000}"/>
    <cellStyle name="SAPBEXHLevel3 6 2 2 4" xfId="3338" xr:uid="{00000000-0005-0000-0000-0000BB1D0000}"/>
    <cellStyle name="SAPBEXHLevel3 6 2 2 4 2" xfId="3748" xr:uid="{00000000-0005-0000-0000-0000BC1D0000}"/>
    <cellStyle name="SAPBEXHLevel3 6 2 2 4 3" xfId="7559" xr:uid="{00000000-0005-0000-0000-0000BD1D0000}"/>
    <cellStyle name="SAPBEXHLevel3 6 2 2 4 4" xfId="8971" xr:uid="{00000000-0005-0000-0000-0000BE1D0000}"/>
    <cellStyle name="SAPBEXHLevel3 6 2 2 5" xfId="3500" xr:uid="{00000000-0005-0000-0000-0000BF1D0000}"/>
    <cellStyle name="SAPBEXHLevel3 6 2 2 5 2" xfId="4210" xr:uid="{00000000-0005-0000-0000-0000C01D0000}"/>
    <cellStyle name="SAPBEXHLevel3 6 2 2 5 3" xfId="7721" xr:uid="{00000000-0005-0000-0000-0000C11D0000}"/>
    <cellStyle name="SAPBEXHLevel3 6 2 2 5 4" xfId="9133" xr:uid="{00000000-0005-0000-0000-0000C21D0000}"/>
    <cellStyle name="SAPBEXHLevel3 6 2 2 6" xfId="4400" xr:uid="{00000000-0005-0000-0000-0000C31D0000}"/>
    <cellStyle name="SAPBEXHLevel3 6 2 2 7" xfId="6166" xr:uid="{00000000-0005-0000-0000-0000C41D0000}"/>
    <cellStyle name="SAPBEXHLevel3 6 2 2 8" xfId="5598" xr:uid="{00000000-0005-0000-0000-0000C51D0000}"/>
    <cellStyle name="SAPBEXHLevel3 6 2 3" xfId="2162" xr:uid="{00000000-0005-0000-0000-0000C61D0000}"/>
    <cellStyle name="SAPBEXHLevel3 6 2 3 2" xfId="4121" xr:uid="{00000000-0005-0000-0000-0000C71D0000}"/>
    <cellStyle name="SAPBEXHLevel3 6 2 3 3" xfId="6668" xr:uid="{00000000-0005-0000-0000-0000C81D0000}"/>
    <cellStyle name="SAPBEXHLevel3 6 2 3 4" xfId="8133" xr:uid="{00000000-0005-0000-0000-0000C91D0000}"/>
    <cellStyle name="SAPBEXHLevel3 6 2 4" xfId="2897" xr:uid="{00000000-0005-0000-0000-0000CA1D0000}"/>
    <cellStyle name="SAPBEXHLevel3 6 2 4 2" xfId="5869" xr:uid="{00000000-0005-0000-0000-0000CB1D0000}"/>
    <cellStyle name="SAPBEXHLevel3 6 2 4 3" xfId="7118" xr:uid="{00000000-0005-0000-0000-0000CC1D0000}"/>
    <cellStyle name="SAPBEXHLevel3 6 2 4 4" xfId="8530" xr:uid="{00000000-0005-0000-0000-0000CD1D0000}"/>
    <cellStyle name="SAPBEXHLevel3 6 2 5" xfId="2842" xr:uid="{00000000-0005-0000-0000-0000CE1D0000}"/>
    <cellStyle name="SAPBEXHLevel3 6 2 5 2" xfId="4787" xr:uid="{00000000-0005-0000-0000-0000CF1D0000}"/>
    <cellStyle name="SAPBEXHLevel3 6 2 5 3" xfId="7063" xr:uid="{00000000-0005-0000-0000-0000D01D0000}"/>
    <cellStyle name="SAPBEXHLevel3 6 2 5 4" xfId="8475" xr:uid="{00000000-0005-0000-0000-0000D11D0000}"/>
    <cellStyle name="SAPBEXHLevel3 6 2 6" xfId="1957" xr:uid="{00000000-0005-0000-0000-0000D21D0000}"/>
    <cellStyle name="SAPBEXHLevel3 6 2 6 2" xfId="4282" xr:uid="{00000000-0005-0000-0000-0000D31D0000}"/>
    <cellStyle name="SAPBEXHLevel3 6 2 6 3" xfId="6545" xr:uid="{00000000-0005-0000-0000-0000D41D0000}"/>
    <cellStyle name="SAPBEXHLevel3 6 2 6 4" xfId="8026" xr:uid="{00000000-0005-0000-0000-0000D51D0000}"/>
    <cellStyle name="SAPBEXHLevel3 6 2 7" xfId="5456" xr:uid="{00000000-0005-0000-0000-0000D61D0000}"/>
    <cellStyle name="SAPBEXHLevel3 6 2 8" xfId="4755" xr:uid="{00000000-0005-0000-0000-0000D71D0000}"/>
    <cellStyle name="SAPBEXHLevel3 6 2 9" xfId="7057" xr:uid="{00000000-0005-0000-0000-0000D81D0000}"/>
    <cellStyle name="SAPBEXHLevel3 6 3" xfId="368" xr:uid="{00000000-0005-0000-0000-0000D91D0000}"/>
    <cellStyle name="SAPBEXHLevel3 6 3 2" xfId="1009" xr:uid="{00000000-0005-0000-0000-0000DA1D0000}"/>
    <cellStyle name="SAPBEXHLevel3 6 3 2 2" xfId="1457" xr:uid="{00000000-0005-0000-0000-0000DB1D0000}"/>
    <cellStyle name="SAPBEXHLevel3 6 3 2 2 2" xfId="2617" xr:uid="{00000000-0005-0000-0000-0000DC1D0000}"/>
    <cellStyle name="SAPBEXHLevel3 6 3 2 2 2 2" xfId="6039" xr:uid="{00000000-0005-0000-0000-0000DD1D0000}"/>
    <cellStyle name="SAPBEXHLevel3 6 3 2 2 2 3" xfId="6934" xr:uid="{00000000-0005-0000-0000-0000DE1D0000}"/>
    <cellStyle name="SAPBEXHLevel3 6 3 2 2 2 4" xfId="8363" xr:uid="{00000000-0005-0000-0000-0000DF1D0000}"/>
    <cellStyle name="SAPBEXHLevel3 6 3 2 2 3" xfId="3165" xr:uid="{00000000-0005-0000-0000-0000E01D0000}"/>
    <cellStyle name="SAPBEXHLevel3 6 3 2 2 3 2" xfId="4474" xr:uid="{00000000-0005-0000-0000-0000E11D0000}"/>
    <cellStyle name="SAPBEXHLevel3 6 3 2 2 3 3" xfId="7386" xr:uid="{00000000-0005-0000-0000-0000E21D0000}"/>
    <cellStyle name="SAPBEXHLevel3 6 3 2 2 3 4" xfId="8798" xr:uid="{00000000-0005-0000-0000-0000E31D0000}"/>
    <cellStyle name="SAPBEXHLevel3 6 3 2 2 4" xfId="3346" xr:uid="{00000000-0005-0000-0000-0000E41D0000}"/>
    <cellStyle name="SAPBEXHLevel3 6 3 2 2 4 2" xfId="3742" xr:uid="{00000000-0005-0000-0000-0000E51D0000}"/>
    <cellStyle name="SAPBEXHLevel3 6 3 2 2 4 3" xfId="7567" xr:uid="{00000000-0005-0000-0000-0000E61D0000}"/>
    <cellStyle name="SAPBEXHLevel3 6 3 2 2 4 4" xfId="8979" xr:uid="{00000000-0005-0000-0000-0000E71D0000}"/>
    <cellStyle name="SAPBEXHLevel3 6 3 2 2 5" xfId="3508" xr:uid="{00000000-0005-0000-0000-0000E81D0000}"/>
    <cellStyle name="SAPBEXHLevel3 6 3 2 2 5 2" xfId="3630" xr:uid="{00000000-0005-0000-0000-0000E91D0000}"/>
    <cellStyle name="SAPBEXHLevel3 6 3 2 2 5 3" xfId="7729" xr:uid="{00000000-0005-0000-0000-0000EA1D0000}"/>
    <cellStyle name="SAPBEXHLevel3 6 3 2 2 5 4" xfId="9141" xr:uid="{00000000-0005-0000-0000-0000EB1D0000}"/>
    <cellStyle name="SAPBEXHLevel3 6 3 2 2 6" xfId="5612" xr:uid="{00000000-0005-0000-0000-0000EC1D0000}"/>
    <cellStyle name="SAPBEXHLevel3 6 3 2 2 7" xfId="5927" xr:uid="{00000000-0005-0000-0000-0000ED1D0000}"/>
    <cellStyle name="SAPBEXHLevel3 6 3 2 2 8" xfId="4453" xr:uid="{00000000-0005-0000-0000-0000EE1D0000}"/>
    <cellStyle name="SAPBEXHLevel3 6 3 2 3" xfId="2170" xr:uid="{00000000-0005-0000-0000-0000EF1D0000}"/>
    <cellStyle name="SAPBEXHLevel3 6 3 2 3 2" xfId="4100" xr:uid="{00000000-0005-0000-0000-0000F01D0000}"/>
    <cellStyle name="SAPBEXHLevel3 6 3 2 3 3" xfId="6676" xr:uid="{00000000-0005-0000-0000-0000F11D0000}"/>
    <cellStyle name="SAPBEXHLevel3 6 3 2 3 4" xfId="8141" xr:uid="{00000000-0005-0000-0000-0000F21D0000}"/>
    <cellStyle name="SAPBEXHLevel3 6 3 2 4" xfId="2905" xr:uid="{00000000-0005-0000-0000-0000F31D0000}"/>
    <cellStyle name="SAPBEXHLevel3 6 3 2 4 2" xfId="4754" xr:uid="{00000000-0005-0000-0000-0000F41D0000}"/>
    <cellStyle name="SAPBEXHLevel3 6 3 2 4 3" xfId="7126" xr:uid="{00000000-0005-0000-0000-0000F51D0000}"/>
    <cellStyle name="SAPBEXHLevel3 6 3 2 4 4" xfId="8538" xr:uid="{00000000-0005-0000-0000-0000F61D0000}"/>
    <cellStyle name="SAPBEXHLevel3 6 3 2 5" xfId="1996" xr:uid="{00000000-0005-0000-0000-0000F71D0000}"/>
    <cellStyle name="SAPBEXHLevel3 6 3 2 5 2" xfId="5181" xr:uid="{00000000-0005-0000-0000-0000F81D0000}"/>
    <cellStyle name="SAPBEXHLevel3 6 3 2 5 3" xfId="6584" xr:uid="{00000000-0005-0000-0000-0000F91D0000}"/>
    <cellStyle name="SAPBEXHLevel3 6 3 2 5 4" xfId="8065" xr:uid="{00000000-0005-0000-0000-0000FA1D0000}"/>
    <cellStyle name="SAPBEXHLevel3 6 3 2 6" xfId="2858" xr:uid="{00000000-0005-0000-0000-0000FB1D0000}"/>
    <cellStyle name="SAPBEXHLevel3 6 3 2 6 2" xfId="6255" xr:uid="{00000000-0005-0000-0000-0000FC1D0000}"/>
    <cellStyle name="SAPBEXHLevel3 6 3 2 6 3" xfId="7079" xr:uid="{00000000-0005-0000-0000-0000FD1D0000}"/>
    <cellStyle name="SAPBEXHLevel3 6 3 2 6 4" xfId="8491" xr:uid="{00000000-0005-0000-0000-0000FE1D0000}"/>
    <cellStyle name="SAPBEXHLevel3 6 3 2 7" xfId="6013" xr:uid="{00000000-0005-0000-0000-0000FF1D0000}"/>
    <cellStyle name="SAPBEXHLevel3 6 3 2 8" xfId="5224" xr:uid="{00000000-0005-0000-0000-0000001E0000}"/>
    <cellStyle name="SAPBEXHLevel3 6 3 2 9" xfId="6221" xr:uid="{00000000-0005-0000-0000-0000011E0000}"/>
    <cellStyle name="SAPBEXHLevel3 6 3 3" xfId="1273" xr:uid="{00000000-0005-0000-0000-0000021E0000}"/>
    <cellStyle name="SAPBEXHLevel3 6 3 3 2" xfId="2433" xr:uid="{00000000-0005-0000-0000-0000031E0000}"/>
    <cellStyle name="SAPBEXHLevel3 6 3 3 2 2" xfId="4430" xr:uid="{00000000-0005-0000-0000-0000041E0000}"/>
    <cellStyle name="SAPBEXHLevel3 6 3 3 2 3" xfId="6844" xr:uid="{00000000-0005-0000-0000-0000051E0000}"/>
    <cellStyle name="SAPBEXHLevel3 6 3 3 2 4" xfId="8291" xr:uid="{00000000-0005-0000-0000-0000061E0000}"/>
    <cellStyle name="SAPBEXHLevel3 6 3 3 3" xfId="3073" xr:uid="{00000000-0005-0000-0000-0000071E0000}"/>
    <cellStyle name="SAPBEXHLevel3 6 3 3 3 2" xfId="5317" xr:uid="{00000000-0005-0000-0000-0000081E0000}"/>
    <cellStyle name="SAPBEXHLevel3 6 3 3 3 3" xfId="7294" xr:uid="{00000000-0005-0000-0000-0000091E0000}"/>
    <cellStyle name="SAPBEXHLevel3 6 3 3 3 4" xfId="8706" xr:uid="{00000000-0005-0000-0000-00000A1E0000}"/>
    <cellStyle name="SAPBEXHLevel3 6 3 3 4" xfId="1937" xr:uid="{00000000-0005-0000-0000-00000B1E0000}"/>
    <cellStyle name="SAPBEXHLevel3 6 3 3 4 2" xfId="5709" xr:uid="{00000000-0005-0000-0000-00000C1E0000}"/>
    <cellStyle name="SAPBEXHLevel3 6 3 3 4 3" xfId="6532" xr:uid="{00000000-0005-0000-0000-00000D1E0000}"/>
    <cellStyle name="SAPBEXHLevel3 6 3 3 4 4" xfId="8015" xr:uid="{00000000-0005-0000-0000-00000E1E0000}"/>
    <cellStyle name="SAPBEXHLevel3 6 3 3 5" xfId="1715" xr:uid="{00000000-0005-0000-0000-00000F1E0000}"/>
    <cellStyle name="SAPBEXHLevel3 6 3 3 5 2" xfId="4851" xr:uid="{00000000-0005-0000-0000-0000101E0000}"/>
    <cellStyle name="SAPBEXHLevel3 6 3 3 5 3" xfId="5648" xr:uid="{00000000-0005-0000-0000-0000111E0000}"/>
    <cellStyle name="SAPBEXHLevel3 6 3 3 5 4" xfId="4584" xr:uid="{00000000-0005-0000-0000-0000121E0000}"/>
    <cellStyle name="SAPBEXHLevel3 6 3 3 6" xfId="4694" xr:uid="{00000000-0005-0000-0000-0000131E0000}"/>
    <cellStyle name="SAPBEXHLevel3 6 3 3 7" xfId="4716" xr:uid="{00000000-0005-0000-0000-0000141E0000}"/>
    <cellStyle name="SAPBEXHLevel3 6 3 3 8" xfId="4041" xr:uid="{00000000-0005-0000-0000-0000151E0000}"/>
    <cellStyle name="SAPBEXHLevel3 6 4" xfId="1265" xr:uid="{00000000-0005-0000-0000-0000161E0000}"/>
    <cellStyle name="SAPBEXHLevel3 6 4 2" xfId="2425" xr:uid="{00000000-0005-0000-0000-0000171E0000}"/>
    <cellStyle name="SAPBEXHLevel3 6 4 2 2" xfId="5038" xr:uid="{00000000-0005-0000-0000-0000181E0000}"/>
    <cellStyle name="SAPBEXHLevel3 6 4 2 3" xfId="6836" xr:uid="{00000000-0005-0000-0000-0000191E0000}"/>
    <cellStyle name="SAPBEXHLevel3 6 4 2 4" xfId="8283" xr:uid="{00000000-0005-0000-0000-00001A1E0000}"/>
    <cellStyle name="SAPBEXHLevel3 6 4 3" xfId="3065" xr:uid="{00000000-0005-0000-0000-00001B1E0000}"/>
    <cellStyle name="SAPBEXHLevel3 6 4 3 2" xfId="6126" xr:uid="{00000000-0005-0000-0000-00001C1E0000}"/>
    <cellStyle name="SAPBEXHLevel3 6 4 3 3" xfId="7286" xr:uid="{00000000-0005-0000-0000-00001D1E0000}"/>
    <cellStyle name="SAPBEXHLevel3 6 4 3 4" xfId="8698" xr:uid="{00000000-0005-0000-0000-00001E1E0000}"/>
    <cellStyle name="SAPBEXHLevel3 6 4 4" xfId="1806" xr:uid="{00000000-0005-0000-0000-00001F1E0000}"/>
    <cellStyle name="SAPBEXHLevel3 6 4 4 2" xfId="5509" xr:uid="{00000000-0005-0000-0000-0000201E0000}"/>
    <cellStyle name="SAPBEXHLevel3 6 4 4 3" xfId="6405" xr:uid="{00000000-0005-0000-0000-0000211E0000}"/>
    <cellStyle name="SAPBEXHLevel3 6 4 4 4" xfId="7889" xr:uid="{00000000-0005-0000-0000-0000221E0000}"/>
    <cellStyle name="SAPBEXHLevel3 6 4 5" xfId="1718" xr:uid="{00000000-0005-0000-0000-0000231E0000}"/>
    <cellStyle name="SAPBEXHLevel3 6 4 5 2" xfId="5148" xr:uid="{00000000-0005-0000-0000-0000241E0000}"/>
    <cellStyle name="SAPBEXHLevel3 6 4 5 3" xfId="4392" xr:uid="{00000000-0005-0000-0000-0000251E0000}"/>
    <cellStyle name="SAPBEXHLevel3 6 4 5 4" xfId="4914" xr:uid="{00000000-0005-0000-0000-0000261E0000}"/>
    <cellStyle name="SAPBEXHLevel3 6 4 6" xfId="5002" xr:uid="{00000000-0005-0000-0000-0000271E0000}"/>
    <cellStyle name="SAPBEXHLevel3 6 4 7" xfId="6075" xr:uid="{00000000-0005-0000-0000-0000281E0000}"/>
    <cellStyle name="SAPBEXHLevel3 6 4 8" xfId="6122" xr:uid="{00000000-0005-0000-0000-0000291E0000}"/>
    <cellStyle name="SAPBEXHLevel3 7" xfId="1250" xr:uid="{00000000-0005-0000-0000-00002A1E0000}"/>
    <cellStyle name="SAPBEXHLevel3 7 2" xfId="2410" xr:uid="{00000000-0005-0000-0000-00002B1E0000}"/>
    <cellStyle name="SAPBEXHLevel3 7 2 2" xfId="5615" xr:uid="{00000000-0005-0000-0000-00002C1E0000}"/>
    <cellStyle name="SAPBEXHLevel3 7 2 3" xfId="6821" xr:uid="{00000000-0005-0000-0000-00002D1E0000}"/>
    <cellStyle name="SAPBEXHLevel3 7 2 4" xfId="8268" xr:uid="{00000000-0005-0000-0000-00002E1E0000}"/>
    <cellStyle name="SAPBEXHLevel3 7 3" xfId="3050" xr:uid="{00000000-0005-0000-0000-00002F1E0000}"/>
    <cellStyle name="SAPBEXHLevel3 7 3 2" xfId="4939" xr:uid="{00000000-0005-0000-0000-0000301E0000}"/>
    <cellStyle name="SAPBEXHLevel3 7 3 3" xfId="7271" xr:uid="{00000000-0005-0000-0000-0000311E0000}"/>
    <cellStyle name="SAPBEXHLevel3 7 3 4" xfId="8683" xr:uid="{00000000-0005-0000-0000-0000321E0000}"/>
    <cellStyle name="SAPBEXHLevel3 7 4" xfId="1697" xr:uid="{00000000-0005-0000-0000-0000331E0000}"/>
    <cellStyle name="SAPBEXHLevel3 7 4 2" xfId="5730" xr:uid="{00000000-0005-0000-0000-0000341E0000}"/>
    <cellStyle name="SAPBEXHLevel3 7 4 3" xfId="3886" xr:uid="{00000000-0005-0000-0000-0000351E0000}"/>
    <cellStyle name="SAPBEXHLevel3 7 4 4" xfId="4706" xr:uid="{00000000-0005-0000-0000-0000361E0000}"/>
    <cellStyle name="SAPBEXHLevel3 7 5" xfId="1709" xr:uid="{00000000-0005-0000-0000-0000371E0000}"/>
    <cellStyle name="SAPBEXHLevel3 7 5 2" xfId="4404" xr:uid="{00000000-0005-0000-0000-0000381E0000}"/>
    <cellStyle name="SAPBEXHLevel3 7 5 3" xfId="4082" xr:uid="{00000000-0005-0000-0000-0000391E0000}"/>
    <cellStyle name="SAPBEXHLevel3 7 5 4" xfId="4908" xr:uid="{00000000-0005-0000-0000-00003A1E0000}"/>
    <cellStyle name="SAPBEXHLevel3 7 6" xfId="4940" xr:uid="{00000000-0005-0000-0000-00003B1E0000}"/>
    <cellStyle name="SAPBEXHLevel3 7 7" xfId="6208" xr:uid="{00000000-0005-0000-0000-00003C1E0000}"/>
    <cellStyle name="SAPBEXHLevel3 7 8" xfId="4570" xr:uid="{00000000-0005-0000-0000-00003D1E0000}"/>
    <cellStyle name="SAPBEXHLevel3X" xfId="339" xr:uid="{00000000-0005-0000-0000-00003E1E0000}"/>
    <cellStyle name="SAPBEXHLevel3X 2" xfId="986" xr:uid="{00000000-0005-0000-0000-00003F1E0000}"/>
    <cellStyle name="SAPBEXHLevel3X 2 2" xfId="1434" xr:uid="{00000000-0005-0000-0000-0000401E0000}"/>
    <cellStyle name="SAPBEXHLevel3X 2 2 2" xfId="2594" xr:uid="{00000000-0005-0000-0000-0000411E0000}"/>
    <cellStyle name="SAPBEXHLevel3X 2 2 2 2" xfId="6219" xr:uid="{00000000-0005-0000-0000-0000421E0000}"/>
    <cellStyle name="SAPBEXHLevel3X 2 2 2 3" xfId="6911" xr:uid="{00000000-0005-0000-0000-0000431E0000}"/>
    <cellStyle name="SAPBEXHLevel3X 2 2 2 4" xfId="8340" xr:uid="{00000000-0005-0000-0000-0000441E0000}"/>
    <cellStyle name="SAPBEXHLevel3X 2 2 3" xfId="3142" xr:uid="{00000000-0005-0000-0000-0000451E0000}"/>
    <cellStyle name="SAPBEXHLevel3X 2 2 3 2" xfId="6036" xr:uid="{00000000-0005-0000-0000-0000461E0000}"/>
    <cellStyle name="SAPBEXHLevel3X 2 2 3 3" xfId="7363" xr:uid="{00000000-0005-0000-0000-0000471E0000}"/>
    <cellStyle name="SAPBEXHLevel3X 2 2 3 4" xfId="8775" xr:uid="{00000000-0005-0000-0000-0000481E0000}"/>
    <cellStyle name="SAPBEXHLevel3X 2 2 4" xfId="3323" xr:uid="{00000000-0005-0000-0000-0000491E0000}"/>
    <cellStyle name="SAPBEXHLevel3X 2 2 4 2" xfId="3759" xr:uid="{00000000-0005-0000-0000-00004A1E0000}"/>
    <cellStyle name="SAPBEXHLevel3X 2 2 4 3" xfId="7544" xr:uid="{00000000-0005-0000-0000-00004B1E0000}"/>
    <cellStyle name="SAPBEXHLevel3X 2 2 4 4" xfId="8956" xr:uid="{00000000-0005-0000-0000-00004C1E0000}"/>
    <cellStyle name="SAPBEXHLevel3X 2 2 5" xfId="3485" xr:uid="{00000000-0005-0000-0000-00004D1E0000}"/>
    <cellStyle name="SAPBEXHLevel3X 2 2 5 2" xfId="4214" xr:uid="{00000000-0005-0000-0000-00004E1E0000}"/>
    <cellStyle name="SAPBEXHLevel3X 2 2 5 3" xfId="7706" xr:uid="{00000000-0005-0000-0000-00004F1E0000}"/>
    <cellStyle name="SAPBEXHLevel3X 2 2 5 4" xfId="9118" xr:uid="{00000000-0005-0000-0000-0000501E0000}"/>
    <cellStyle name="SAPBEXHLevel3X 2 2 6" xfId="4055" xr:uid="{00000000-0005-0000-0000-0000511E0000}"/>
    <cellStyle name="SAPBEXHLevel3X 2 2 7" xfId="5894" xr:uid="{00000000-0005-0000-0000-0000521E0000}"/>
    <cellStyle name="SAPBEXHLevel3X 2 2 8" xfId="5031" xr:uid="{00000000-0005-0000-0000-0000531E0000}"/>
    <cellStyle name="SAPBEXHLevel3X 2 3" xfId="2148" xr:uid="{00000000-0005-0000-0000-0000541E0000}"/>
    <cellStyle name="SAPBEXHLevel3X 2 3 2" xfId="4094" xr:uid="{00000000-0005-0000-0000-0000551E0000}"/>
    <cellStyle name="SAPBEXHLevel3X 2 3 3" xfId="6654" xr:uid="{00000000-0005-0000-0000-0000561E0000}"/>
    <cellStyle name="SAPBEXHLevel3X 2 3 4" xfId="8119" xr:uid="{00000000-0005-0000-0000-0000571E0000}"/>
    <cellStyle name="SAPBEXHLevel3X 2 4" xfId="2883" xr:uid="{00000000-0005-0000-0000-0000581E0000}"/>
    <cellStyle name="SAPBEXHLevel3X 2 4 2" xfId="4433" xr:uid="{00000000-0005-0000-0000-0000591E0000}"/>
    <cellStyle name="SAPBEXHLevel3X 2 4 3" xfId="7104" xr:uid="{00000000-0005-0000-0000-00005A1E0000}"/>
    <cellStyle name="SAPBEXHLevel3X 2 4 4" xfId="8516" xr:uid="{00000000-0005-0000-0000-00005B1E0000}"/>
    <cellStyle name="SAPBEXHLevel3X 2 5" xfId="1989" xr:uid="{00000000-0005-0000-0000-00005C1E0000}"/>
    <cellStyle name="SAPBEXHLevel3X 2 5 2" xfId="5140" xr:uid="{00000000-0005-0000-0000-00005D1E0000}"/>
    <cellStyle name="SAPBEXHLevel3X 2 5 3" xfId="6577" xr:uid="{00000000-0005-0000-0000-00005E1E0000}"/>
    <cellStyle name="SAPBEXHLevel3X 2 5 4" xfId="8058" xr:uid="{00000000-0005-0000-0000-00005F1E0000}"/>
    <cellStyle name="SAPBEXHLevel3X 2 6" xfId="3112" xr:uid="{00000000-0005-0000-0000-0000601E0000}"/>
    <cellStyle name="SAPBEXHLevel3X 2 6 2" xfId="5960" xr:uid="{00000000-0005-0000-0000-0000611E0000}"/>
    <cellStyle name="SAPBEXHLevel3X 2 6 3" xfId="7333" xr:uid="{00000000-0005-0000-0000-0000621E0000}"/>
    <cellStyle name="SAPBEXHLevel3X 2 6 4" xfId="8745" xr:uid="{00000000-0005-0000-0000-0000631E0000}"/>
    <cellStyle name="SAPBEXHLevel3X 2 7" xfId="4606" xr:uid="{00000000-0005-0000-0000-0000641E0000}"/>
    <cellStyle name="SAPBEXHLevel3X 2 8" xfId="4894" xr:uid="{00000000-0005-0000-0000-0000651E0000}"/>
    <cellStyle name="SAPBEXHLevel3X 2 9" xfId="7052" xr:uid="{00000000-0005-0000-0000-0000661E0000}"/>
    <cellStyle name="SAPBEXHLevel3X 3" xfId="1251" xr:uid="{00000000-0005-0000-0000-0000671E0000}"/>
    <cellStyle name="SAPBEXHLevel3X 3 2" xfId="2411" xr:uid="{00000000-0005-0000-0000-0000681E0000}"/>
    <cellStyle name="SAPBEXHLevel3X 3 2 2" xfId="4767" xr:uid="{00000000-0005-0000-0000-0000691E0000}"/>
    <cellStyle name="SAPBEXHLevel3X 3 2 3" xfId="6822" xr:uid="{00000000-0005-0000-0000-00006A1E0000}"/>
    <cellStyle name="SAPBEXHLevel3X 3 2 4" xfId="8269" xr:uid="{00000000-0005-0000-0000-00006B1E0000}"/>
    <cellStyle name="SAPBEXHLevel3X 3 3" xfId="3051" xr:uid="{00000000-0005-0000-0000-00006C1E0000}"/>
    <cellStyle name="SAPBEXHLevel3X 3 3 2" xfId="5742" xr:uid="{00000000-0005-0000-0000-00006D1E0000}"/>
    <cellStyle name="SAPBEXHLevel3X 3 3 3" xfId="7272" xr:uid="{00000000-0005-0000-0000-00006E1E0000}"/>
    <cellStyle name="SAPBEXHLevel3X 3 3 4" xfId="8684" xr:uid="{00000000-0005-0000-0000-00006F1E0000}"/>
    <cellStyle name="SAPBEXHLevel3X 3 4" xfId="1923" xr:uid="{00000000-0005-0000-0000-0000701E0000}"/>
    <cellStyle name="SAPBEXHLevel3X 3 4 2" xfId="4541" xr:uid="{00000000-0005-0000-0000-0000711E0000}"/>
    <cellStyle name="SAPBEXHLevel3X 3 4 3" xfId="6518" xr:uid="{00000000-0005-0000-0000-0000721E0000}"/>
    <cellStyle name="SAPBEXHLevel3X 3 4 4" xfId="8001" xr:uid="{00000000-0005-0000-0000-0000731E0000}"/>
    <cellStyle name="SAPBEXHLevel3X 3 5" xfId="2022" xr:uid="{00000000-0005-0000-0000-0000741E0000}"/>
    <cellStyle name="SAPBEXHLevel3X 3 5 2" xfId="4988" xr:uid="{00000000-0005-0000-0000-0000751E0000}"/>
    <cellStyle name="SAPBEXHLevel3X 3 5 3" xfId="6610" xr:uid="{00000000-0005-0000-0000-0000761E0000}"/>
    <cellStyle name="SAPBEXHLevel3X 3 5 4" xfId="8091" xr:uid="{00000000-0005-0000-0000-0000771E0000}"/>
    <cellStyle name="SAPBEXHLevel3X 3 6" xfId="5760" xr:uid="{00000000-0005-0000-0000-0000781E0000}"/>
    <cellStyle name="SAPBEXHLevel3X 3 7" xfId="5241" xr:uid="{00000000-0005-0000-0000-0000791E0000}"/>
    <cellStyle name="SAPBEXHLevel3X 3 8" xfId="4660" xr:uid="{00000000-0005-0000-0000-00007A1E0000}"/>
    <cellStyle name="SAPBEXinputData" xfId="340" xr:uid="{00000000-0005-0000-0000-00007B1E0000}"/>
    <cellStyle name="SAPBEXinputData 2" xfId="987" xr:uid="{00000000-0005-0000-0000-00007C1E0000}"/>
    <cellStyle name="SAPBEXinputData 2 2" xfId="1435" xr:uid="{00000000-0005-0000-0000-00007D1E0000}"/>
    <cellStyle name="SAPBEXinputData 2 2 2" xfId="2595" xr:uid="{00000000-0005-0000-0000-00007E1E0000}"/>
    <cellStyle name="SAPBEXinputData 2 2 2 2" xfId="6106" xr:uid="{00000000-0005-0000-0000-00007F1E0000}"/>
    <cellStyle name="SAPBEXinputData 2 2 2 3" xfId="6912" xr:uid="{00000000-0005-0000-0000-0000801E0000}"/>
    <cellStyle name="SAPBEXinputData 2 2 2 4" xfId="8341" xr:uid="{00000000-0005-0000-0000-0000811E0000}"/>
    <cellStyle name="SAPBEXinputData 2 2 3" xfId="3143" xr:uid="{00000000-0005-0000-0000-0000821E0000}"/>
    <cellStyle name="SAPBEXinputData 2 2 3 2" xfId="5658" xr:uid="{00000000-0005-0000-0000-0000831E0000}"/>
    <cellStyle name="SAPBEXinputData 2 2 3 3" xfId="7364" xr:uid="{00000000-0005-0000-0000-0000841E0000}"/>
    <cellStyle name="SAPBEXinputData 2 2 3 4" xfId="8776" xr:uid="{00000000-0005-0000-0000-0000851E0000}"/>
    <cellStyle name="SAPBEXinputData 2 2 4" xfId="3324" xr:uid="{00000000-0005-0000-0000-0000861E0000}"/>
    <cellStyle name="SAPBEXinputData 2 2 4 2" xfId="3758" xr:uid="{00000000-0005-0000-0000-0000871E0000}"/>
    <cellStyle name="SAPBEXinputData 2 2 4 3" xfId="7545" xr:uid="{00000000-0005-0000-0000-0000881E0000}"/>
    <cellStyle name="SAPBEXinputData 2 2 4 4" xfId="8957" xr:uid="{00000000-0005-0000-0000-0000891E0000}"/>
    <cellStyle name="SAPBEXinputData 2 2 5" xfId="3486" xr:uid="{00000000-0005-0000-0000-00008A1E0000}"/>
    <cellStyle name="SAPBEXinputData 2 2 5 2" xfId="3645" xr:uid="{00000000-0005-0000-0000-00008B1E0000}"/>
    <cellStyle name="SAPBEXinputData 2 2 5 3" xfId="7707" xr:uid="{00000000-0005-0000-0000-00008C1E0000}"/>
    <cellStyle name="SAPBEXinputData 2 2 5 4" xfId="9119" xr:uid="{00000000-0005-0000-0000-00008D1E0000}"/>
    <cellStyle name="SAPBEXinputData 2 2 6" xfId="4054" xr:uid="{00000000-0005-0000-0000-00008E1E0000}"/>
    <cellStyle name="SAPBEXinputData 2 2 7" xfId="5067" xr:uid="{00000000-0005-0000-0000-00008F1E0000}"/>
    <cellStyle name="SAPBEXinputData 2 2 8" xfId="5484" xr:uid="{00000000-0005-0000-0000-0000901E0000}"/>
    <cellStyle name="SAPBEXinputData 2 3" xfId="4377" xr:uid="{00000000-0005-0000-0000-0000911E0000}"/>
    <cellStyle name="SAPBEXresData" xfId="341" xr:uid="{00000000-0005-0000-0000-0000921E0000}"/>
    <cellStyle name="SAPBEXresData 2" xfId="988" xr:uid="{00000000-0005-0000-0000-0000931E0000}"/>
    <cellStyle name="SAPBEXresData 2 2" xfId="1436" xr:uid="{00000000-0005-0000-0000-0000941E0000}"/>
    <cellStyle name="SAPBEXresData 2 2 2" xfId="2596" xr:uid="{00000000-0005-0000-0000-0000951E0000}"/>
    <cellStyle name="SAPBEXresData 2 2 2 2" xfId="5973" xr:uid="{00000000-0005-0000-0000-0000961E0000}"/>
    <cellStyle name="SAPBEXresData 2 2 2 3" xfId="6913" xr:uid="{00000000-0005-0000-0000-0000971E0000}"/>
    <cellStyle name="SAPBEXresData 2 2 2 4" xfId="8342" xr:uid="{00000000-0005-0000-0000-0000981E0000}"/>
    <cellStyle name="SAPBEXresData 2 2 3" xfId="3144" xr:uid="{00000000-0005-0000-0000-0000991E0000}"/>
    <cellStyle name="SAPBEXresData 2 2 3 2" xfId="4807" xr:uid="{00000000-0005-0000-0000-00009A1E0000}"/>
    <cellStyle name="SAPBEXresData 2 2 3 3" xfId="7365" xr:uid="{00000000-0005-0000-0000-00009B1E0000}"/>
    <cellStyle name="SAPBEXresData 2 2 3 4" xfId="8777" xr:uid="{00000000-0005-0000-0000-00009C1E0000}"/>
    <cellStyle name="SAPBEXresData 2 2 4" xfId="3325" xr:uid="{00000000-0005-0000-0000-00009D1E0000}"/>
    <cellStyle name="SAPBEXresData 2 2 4 2" xfId="4259" xr:uid="{00000000-0005-0000-0000-00009E1E0000}"/>
    <cellStyle name="SAPBEXresData 2 2 4 3" xfId="7546" xr:uid="{00000000-0005-0000-0000-00009F1E0000}"/>
    <cellStyle name="SAPBEXresData 2 2 4 4" xfId="8958" xr:uid="{00000000-0005-0000-0000-0000A01E0000}"/>
    <cellStyle name="SAPBEXresData 2 2 5" xfId="3487" xr:uid="{00000000-0005-0000-0000-0000A11E0000}"/>
    <cellStyle name="SAPBEXresData 2 2 5 2" xfId="3644" xr:uid="{00000000-0005-0000-0000-0000A21E0000}"/>
    <cellStyle name="SAPBEXresData 2 2 5 3" xfId="7708" xr:uid="{00000000-0005-0000-0000-0000A31E0000}"/>
    <cellStyle name="SAPBEXresData 2 2 5 4" xfId="9120" xr:uid="{00000000-0005-0000-0000-0000A41E0000}"/>
    <cellStyle name="SAPBEXresData 2 2 6" xfId="4053" xr:uid="{00000000-0005-0000-0000-0000A51E0000}"/>
    <cellStyle name="SAPBEXresData 2 2 7" xfId="5060" xr:uid="{00000000-0005-0000-0000-0000A61E0000}"/>
    <cellStyle name="SAPBEXresData 2 2 8" xfId="5459" xr:uid="{00000000-0005-0000-0000-0000A71E0000}"/>
    <cellStyle name="SAPBEXresData 2 3" xfId="2149" xr:uid="{00000000-0005-0000-0000-0000A81E0000}"/>
    <cellStyle name="SAPBEXresData 2 3 2" xfId="3949" xr:uid="{00000000-0005-0000-0000-0000A91E0000}"/>
    <cellStyle name="SAPBEXresData 2 3 3" xfId="6655" xr:uid="{00000000-0005-0000-0000-0000AA1E0000}"/>
    <cellStyle name="SAPBEXresData 2 3 4" xfId="8120" xr:uid="{00000000-0005-0000-0000-0000AB1E0000}"/>
    <cellStyle name="SAPBEXresData 2 4" xfId="2884" xr:uid="{00000000-0005-0000-0000-0000AC1E0000}"/>
    <cellStyle name="SAPBEXresData 2 4 2" xfId="5092" xr:uid="{00000000-0005-0000-0000-0000AD1E0000}"/>
    <cellStyle name="SAPBEXresData 2 4 3" xfId="7105" xr:uid="{00000000-0005-0000-0000-0000AE1E0000}"/>
    <cellStyle name="SAPBEXresData 2 4 4" xfId="8517" xr:uid="{00000000-0005-0000-0000-0000AF1E0000}"/>
    <cellStyle name="SAPBEXresData 2 5" xfId="1794" xr:uid="{00000000-0005-0000-0000-0000B01E0000}"/>
    <cellStyle name="SAPBEXresData 2 5 2" xfId="4868" xr:uid="{00000000-0005-0000-0000-0000B11E0000}"/>
    <cellStyle name="SAPBEXresData 2 5 3" xfId="6393" xr:uid="{00000000-0005-0000-0000-0000B21E0000}"/>
    <cellStyle name="SAPBEXresData 2 5 4" xfId="7877" xr:uid="{00000000-0005-0000-0000-0000B31E0000}"/>
    <cellStyle name="SAPBEXresData 2 6" xfId="3280" xr:uid="{00000000-0005-0000-0000-0000B41E0000}"/>
    <cellStyle name="SAPBEXresData 2 6 2" xfId="4271" xr:uid="{00000000-0005-0000-0000-0000B51E0000}"/>
    <cellStyle name="SAPBEXresData 2 6 3" xfId="7501" xr:uid="{00000000-0005-0000-0000-0000B61E0000}"/>
    <cellStyle name="SAPBEXresData 2 6 4" xfId="8913" xr:uid="{00000000-0005-0000-0000-0000B71E0000}"/>
    <cellStyle name="SAPBEXresData 2 7" xfId="5036" xr:uid="{00000000-0005-0000-0000-0000B81E0000}"/>
    <cellStyle name="SAPBEXresData 2 8" xfId="5882" xr:uid="{00000000-0005-0000-0000-0000B91E0000}"/>
    <cellStyle name="SAPBEXresData 2 9" xfId="5053" xr:uid="{00000000-0005-0000-0000-0000BA1E0000}"/>
    <cellStyle name="SAPBEXresData 3" xfId="1252" xr:uid="{00000000-0005-0000-0000-0000BB1E0000}"/>
    <cellStyle name="SAPBEXresData 3 2" xfId="2412" xr:uid="{00000000-0005-0000-0000-0000BC1E0000}"/>
    <cellStyle name="SAPBEXresData 3 2 2" xfId="4434" xr:uid="{00000000-0005-0000-0000-0000BD1E0000}"/>
    <cellStyle name="SAPBEXresData 3 2 3" xfId="6823" xr:uid="{00000000-0005-0000-0000-0000BE1E0000}"/>
    <cellStyle name="SAPBEXresData 3 2 4" xfId="8270" xr:uid="{00000000-0005-0000-0000-0000BF1E0000}"/>
    <cellStyle name="SAPBEXresData 3 3" xfId="3052" xr:uid="{00000000-0005-0000-0000-0000C01E0000}"/>
    <cellStyle name="SAPBEXresData 3 3 2" xfId="5791" xr:uid="{00000000-0005-0000-0000-0000C11E0000}"/>
    <cellStyle name="SAPBEXresData 3 3 3" xfId="7273" xr:uid="{00000000-0005-0000-0000-0000C21E0000}"/>
    <cellStyle name="SAPBEXresData 3 3 4" xfId="8685" xr:uid="{00000000-0005-0000-0000-0000C31E0000}"/>
    <cellStyle name="SAPBEXresData 3 4" xfId="1924" xr:uid="{00000000-0005-0000-0000-0000C41E0000}"/>
    <cellStyle name="SAPBEXresData 3 4 2" xfId="4337" xr:uid="{00000000-0005-0000-0000-0000C51E0000}"/>
    <cellStyle name="SAPBEXresData 3 4 3" xfId="6519" xr:uid="{00000000-0005-0000-0000-0000C61E0000}"/>
    <cellStyle name="SAPBEXresData 3 4 4" xfId="8002" xr:uid="{00000000-0005-0000-0000-0000C71E0000}"/>
    <cellStyle name="SAPBEXresData 3 5" xfId="1725" xr:uid="{00000000-0005-0000-0000-0000C81E0000}"/>
    <cellStyle name="SAPBEXresData 3 5 2" xfId="5190" xr:uid="{00000000-0005-0000-0000-0000C91E0000}"/>
    <cellStyle name="SAPBEXresData 3 5 3" xfId="5114" xr:uid="{00000000-0005-0000-0000-0000CA1E0000}"/>
    <cellStyle name="SAPBEXresData 3 5 4" xfId="4591" xr:uid="{00000000-0005-0000-0000-0000CB1E0000}"/>
    <cellStyle name="SAPBEXresData 3 6" xfId="5208" xr:uid="{00000000-0005-0000-0000-0000CC1E0000}"/>
    <cellStyle name="SAPBEXresData 3 7" xfId="5553" xr:uid="{00000000-0005-0000-0000-0000CD1E0000}"/>
    <cellStyle name="SAPBEXresData 3 8" xfId="5020" xr:uid="{00000000-0005-0000-0000-0000CE1E0000}"/>
    <cellStyle name="SAPBEXresDataEmph" xfId="342" xr:uid="{00000000-0005-0000-0000-0000CF1E0000}"/>
    <cellStyle name="SAPBEXresDataEmph 2" xfId="989" xr:uid="{00000000-0005-0000-0000-0000D01E0000}"/>
    <cellStyle name="SAPBEXresDataEmph 2 2" xfId="1437" xr:uid="{00000000-0005-0000-0000-0000D11E0000}"/>
    <cellStyle name="SAPBEXresDataEmph 2 2 2" xfId="2597" xr:uid="{00000000-0005-0000-0000-0000D21E0000}"/>
    <cellStyle name="SAPBEXresDataEmph 2 2 2 2" xfId="5595" xr:uid="{00000000-0005-0000-0000-0000D31E0000}"/>
    <cellStyle name="SAPBEXresDataEmph 2 2 2 3" xfId="6914" xr:uid="{00000000-0005-0000-0000-0000D41E0000}"/>
    <cellStyle name="SAPBEXresDataEmph 2 2 2 4" xfId="8343" xr:uid="{00000000-0005-0000-0000-0000D51E0000}"/>
    <cellStyle name="SAPBEXresDataEmph 2 2 3" xfId="3145" xr:uid="{00000000-0005-0000-0000-0000D61E0000}"/>
    <cellStyle name="SAPBEXresDataEmph 2 2 3 2" xfId="4476" xr:uid="{00000000-0005-0000-0000-0000D71E0000}"/>
    <cellStyle name="SAPBEXresDataEmph 2 2 3 3" xfId="7366" xr:uid="{00000000-0005-0000-0000-0000D81E0000}"/>
    <cellStyle name="SAPBEXresDataEmph 2 2 3 4" xfId="8778" xr:uid="{00000000-0005-0000-0000-0000D91E0000}"/>
    <cellStyle name="SAPBEXresDataEmph 2 2 4" xfId="3326" xr:uid="{00000000-0005-0000-0000-0000DA1E0000}"/>
    <cellStyle name="SAPBEXresDataEmph 2 2 4 2" xfId="3757" xr:uid="{00000000-0005-0000-0000-0000DB1E0000}"/>
    <cellStyle name="SAPBEXresDataEmph 2 2 4 3" xfId="7547" xr:uid="{00000000-0005-0000-0000-0000DC1E0000}"/>
    <cellStyle name="SAPBEXresDataEmph 2 2 4 4" xfId="8959" xr:uid="{00000000-0005-0000-0000-0000DD1E0000}"/>
    <cellStyle name="SAPBEXresDataEmph 2 2 5" xfId="3488" xr:uid="{00000000-0005-0000-0000-0000DE1E0000}"/>
    <cellStyle name="SAPBEXresDataEmph 2 2 5 2" xfId="4213" xr:uid="{00000000-0005-0000-0000-0000DF1E0000}"/>
    <cellStyle name="SAPBEXresDataEmph 2 2 5 3" xfId="7709" xr:uid="{00000000-0005-0000-0000-0000E01E0000}"/>
    <cellStyle name="SAPBEXresDataEmph 2 2 5 4" xfId="9121" xr:uid="{00000000-0005-0000-0000-0000E11E0000}"/>
    <cellStyle name="SAPBEXresDataEmph 2 2 6" xfId="4052" xr:uid="{00000000-0005-0000-0000-0000E21E0000}"/>
    <cellStyle name="SAPBEXresDataEmph 2 2 7" xfId="4969" xr:uid="{00000000-0005-0000-0000-0000E31E0000}"/>
    <cellStyle name="SAPBEXresDataEmph 2 2 8" xfId="4909" xr:uid="{00000000-0005-0000-0000-0000E41E0000}"/>
    <cellStyle name="SAPBEXresDataEmph 2 3" xfId="2150" xr:uid="{00000000-0005-0000-0000-0000E51E0000}"/>
    <cellStyle name="SAPBEXresDataEmph 2 3 2" xfId="3944" xr:uid="{00000000-0005-0000-0000-0000E61E0000}"/>
    <cellStyle name="SAPBEXresDataEmph 2 3 3" xfId="6656" xr:uid="{00000000-0005-0000-0000-0000E71E0000}"/>
    <cellStyle name="SAPBEXresDataEmph 2 3 4" xfId="8121" xr:uid="{00000000-0005-0000-0000-0000E81E0000}"/>
    <cellStyle name="SAPBEXresDataEmph 2 4" xfId="2885" xr:uid="{00000000-0005-0000-0000-0000E91E0000}"/>
    <cellStyle name="SAPBEXresDataEmph 2 4 2" xfId="4946" xr:uid="{00000000-0005-0000-0000-0000EA1E0000}"/>
    <cellStyle name="SAPBEXresDataEmph 2 4 3" xfId="7106" xr:uid="{00000000-0005-0000-0000-0000EB1E0000}"/>
    <cellStyle name="SAPBEXresDataEmph 2 4 4" xfId="8518" xr:uid="{00000000-0005-0000-0000-0000EC1E0000}"/>
    <cellStyle name="SAPBEXresDataEmph 2 5" xfId="1973" xr:uid="{00000000-0005-0000-0000-0000ED1E0000}"/>
    <cellStyle name="SAPBEXresDataEmph 2 5 2" xfId="5149" xr:uid="{00000000-0005-0000-0000-0000EE1E0000}"/>
    <cellStyle name="SAPBEXresDataEmph 2 5 3" xfId="6561" xr:uid="{00000000-0005-0000-0000-0000EF1E0000}"/>
    <cellStyle name="SAPBEXresDataEmph 2 5 4" xfId="8042" xr:uid="{00000000-0005-0000-0000-0000F01E0000}"/>
    <cellStyle name="SAPBEXresDataEmph 2 6" xfId="2913" xr:uid="{00000000-0005-0000-0000-0000F11E0000}"/>
    <cellStyle name="SAPBEXresDataEmph 2 6 2" xfId="6009" xr:uid="{00000000-0005-0000-0000-0000F21E0000}"/>
    <cellStyle name="SAPBEXresDataEmph 2 6 3" xfId="7134" xr:uid="{00000000-0005-0000-0000-0000F31E0000}"/>
    <cellStyle name="SAPBEXresDataEmph 2 6 4" xfId="8546" xr:uid="{00000000-0005-0000-0000-0000F41E0000}"/>
    <cellStyle name="SAPBEXresDataEmph 2 7" xfId="5806" xr:uid="{00000000-0005-0000-0000-0000F51E0000}"/>
    <cellStyle name="SAPBEXresDataEmph 2 8" xfId="5563" xr:uid="{00000000-0005-0000-0000-0000F61E0000}"/>
    <cellStyle name="SAPBEXresDataEmph 2 9" xfId="4823" xr:uid="{00000000-0005-0000-0000-0000F71E0000}"/>
    <cellStyle name="SAPBEXresDataEmph 3" xfId="1253" xr:uid="{00000000-0005-0000-0000-0000F81E0000}"/>
    <cellStyle name="SAPBEXresDataEmph 3 2" xfId="2413" xr:uid="{00000000-0005-0000-0000-0000F91E0000}"/>
    <cellStyle name="SAPBEXresDataEmph 3 2 2" xfId="4965" xr:uid="{00000000-0005-0000-0000-0000FA1E0000}"/>
    <cellStyle name="SAPBEXresDataEmph 3 2 3" xfId="6824" xr:uid="{00000000-0005-0000-0000-0000FB1E0000}"/>
    <cellStyle name="SAPBEXresDataEmph 3 2 4" xfId="8271" xr:uid="{00000000-0005-0000-0000-0000FC1E0000}"/>
    <cellStyle name="SAPBEXresDataEmph 3 3" xfId="3053" xr:uid="{00000000-0005-0000-0000-0000FD1E0000}"/>
    <cellStyle name="SAPBEXresDataEmph 3 3 2" xfId="5256" xr:uid="{00000000-0005-0000-0000-0000FE1E0000}"/>
    <cellStyle name="SAPBEXresDataEmph 3 3 3" xfId="7274" xr:uid="{00000000-0005-0000-0000-0000FF1E0000}"/>
    <cellStyle name="SAPBEXresDataEmph 3 3 4" xfId="8686" xr:uid="{00000000-0005-0000-0000-0000001F0000}"/>
    <cellStyle name="SAPBEXresDataEmph 3 4" xfId="1925" xr:uid="{00000000-0005-0000-0000-0000011F0000}"/>
    <cellStyle name="SAPBEXresDataEmph 3 4 2" xfId="4293" xr:uid="{00000000-0005-0000-0000-0000021F0000}"/>
    <cellStyle name="SAPBEXresDataEmph 3 4 3" xfId="6520" xr:uid="{00000000-0005-0000-0000-0000031F0000}"/>
    <cellStyle name="SAPBEXresDataEmph 3 4 4" xfId="8003" xr:uid="{00000000-0005-0000-0000-0000041F0000}"/>
    <cellStyle name="SAPBEXresDataEmph 3 5" xfId="1724" xr:uid="{00000000-0005-0000-0000-0000051F0000}"/>
    <cellStyle name="SAPBEXresDataEmph 3 5 2" xfId="4500" xr:uid="{00000000-0005-0000-0000-0000061F0000}"/>
    <cellStyle name="SAPBEXresDataEmph 3 5 3" xfId="5566" xr:uid="{00000000-0005-0000-0000-0000071F0000}"/>
    <cellStyle name="SAPBEXresDataEmph 3 5 4" xfId="4710" xr:uid="{00000000-0005-0000-0000-0000081F0000}"/>
    <cellStyle name="SAPBEXresDataEmph 3 6" xfId="6183" xr:uid="{00000000-0005-0000-0000-0000091F0000}"/>
    <cellStyle name="SAPBEXresDataEmph 3 7" xfId="5786" xr:uid="{00000000-0005-0000-0000-00000A1F0000}"/>
    <cellStyle name="SAPBEXresDataEmph 3 8" xfId="3989" xr:uid="{00000000-0005-0000-0000-00000B1F0000}"/>
    <cellStyle name="SAPBEXresItem" xfId="343" xr:uid="{00000000-0005-0000-0000-00000C1F0000}"/>
    <cellStyle name="SAPBEXresItem 2" xfId="990" xr:uid="{00000000-0005-0000-0000-00000D1F0000}"/>
    <cellStyle name="SAPBEXresItem 2 2" xfId="1438" xr:uid="{00000000-0005-0000-0000-00000E1F0000}"/>
    <cellStyle name="SAPBEXresItem 2 2 2" xfId="2598" xr:uid="{00000000-0005-0000-0000-00000F1F0000}"/>
    <cellStyle name="SAPBEXresItem 2 2 2 2" xfId="4749" xr:uid="{00000000-0005-0000-0000-0000101F0000}"/>
    <cellStyle name="SAPBEXresItem 2 2 2 3" xfId="6915" xr:uid="{00000000-0005-0000-0000-0000111F0000}"/>
    <cellStyle name="SAPBEXresItem 2 2 2 4" xfId="8344" xr:uid="{00000000-0005-0000-0000-0000121F0000}"/>
    <cellStyle name="SAPBEXresItem 2 2 3" xfId="3146" xr:uid="{00000000-0005-0000-0000-0000131F0000}"/>
    <cellStyle name="SAPBEXresItem 2 2 3 2" xfId="5010" xr:uid="{00000000-0005-0000-0000-0000141F0000}"/>
    <cellStyle name="SAPBEXresItem 2 2 3 3" xfId="7367" xr:uid="{00000000-0005-0000-0000-0000151F0000}"/>
    <cellStyle name="SAPBEXresItem 2 2 3 4" xfId="8779" xr:uid="{00000000-0005-0000-0000-0000161F0000}"/>
    <cellStyle name="SAPBEXresItem 2 2 4" xfId="3327" xr:uid="{00000000-0005-0000-0000-0000171F0000}"/>
    <cellStyle name="SAPBEXresItem 2 2 4 2" xfId="3756" xr:uid="{00000000-0005-0000-0000-0000181F0000}"/>
    <cellStyle name="SAPBEXresItem 2 2 4 3" xfId="7548" xr:uid="{00000000-0005-0000-0000-0000191F0000}"/>
    <cellStyle name="SAPBEXresItem 2 2 4 4" xfId="8960" xr:uid="{00000000-0005-0000-0000-00001A1F0000}"/>
    <cellStyle name="SAPBEXresItem 2 2 5" xfId="3489" xr:uid="{00000000-0005-0000-0000-00001B1F0000}"/>
    <cellStyle name="SAPBEXresItem 2 2 5 2" xfId="3643" xr:uid="{00000000-0005-0000-0000-00001C1F0000}"/>
    <cellStyle name="SAPBEXresItem 2 2 5 3" xfId="7710" xr:uid="{00000000-0005-0000-0000-00001D1F0000}"/>
    <cellStyle name="SAPBEXresItem 2 2 5 4" xfId="9122" xr:uid="{00000000-0005-0000-0000-00001E1F0000}"/>
    <cellStyle name="SAPBEXresItem 2 2 6" xfId="4051" xr:uid="{00000000-0005-0000-0000-00001F1F0000}"/>
    <cellStyle name="SAPBEXresItem 2 2 7" xfId="5654" xr:uid="{00000000-0005-0000-0000-0000201F0000}"/>
    <cellStyle name="SAPBEXresItem 2 2 8" xfId="3906" xr:uid="{00000000-0005-0000-0000-0000211F0000}"/>
    <cellStyle name="SAPBEXresItem 2 3" xfId="2151" xr:uid="{00000000-0005-0000-0000-0000221F0000}"/>
    <cellStyle name="SAPBEXresItem 2 3 2" xfId="4981" xr:uid="{00000000-0005-0000-0000-0000231F0000}"/>
    <cellStyle name="SAPBEXresItem 2 3 3" xfId="6657" xr:uid="{00000000-0005-0000-0000-0000241F0000}"/>
    <cellStyle name="SAPBEXresItem 2 3 4" xfId="8122" xr:uid="{00000000-0005-0000-0000-0000251F0000}"/>
    <cellStyle name="SAPBEXresItem 2 4" xfId="2886" xr:uid="{00000000-0005-0000-0000-0000261F0000}"/>
    <cellStyle name="SAPBEXresItem 2 4 2" xfId="5845" xr:uid="{00000000-0005-0000-0000-0000271F0000}"/>
    <cellStyle name="SAPBEXresItem 2 4 3" xfId="7107" xr:uid="{00000000-0005-0000-0000-0000281F0000}"/>
    <cellStyle name="SAPBEXresItem 2 4 4" xfId="8519" xr:uid="{00000000-0005-0000-0000-0000291F0000}"/>
    <cellStyle name="SAPBEXresItem 2 5" xfId="1995" xr:uid="{00000000-0005-0000-0000-00002A1F0000}"/>
    <cellStyle name="SAPBEXresItem 2 5 2" xfId="4490" xr:uid="{00000000-0005-0000-0000-00002B1F0000}"/>
    <cellStyle name="SAPBEXresItem 2 5 3" xfId="6583" xr:uid="{00000000-0005-0000-0000-00002C1F0000}"/>
    <cellStyle name="SAPBEXresItem 2 5 4" xfId="8064" xr:uid="{00000000-0005-0000-0000-00002D1F0000}"/>
    <cellStyle name="SAPBEXresItem 2 6" xfId="3076" xr:uid="{00000000-0005-0000-0000-00002E1F0000}"/>
    <cellStyle name="SAPBEXresItem 2 6 2" xfId="6024" xr:uid="{00000000-0005-0000-0000-00002F1F0000}"/>
    <cellStyle name="SAPBEXresItem 2 6 3" xfId="7297" xr:uid="{00000000-0005-0000-0000-0000301F0000}"/>
    <cellStyle name="SAPBEXresItem 2 6 4" xfId="8709" xr:uid="{00000000-0005-0000-0000-0000311F0000}"/>
    <cellStyle name="SAPBEXresItem 2 7" xfId="5277" xr:uid="{00000000-0005-0000-0000-0000321F0000}"/>
    <cellStyle name="SAPBEXresItem 2 8" xfId="4531" xr:uid="{00000000-0005-0000-0000-0000331F0000}"/>
    <cellStyle name="SAPBEXresItem 2 9" xfId="6622" xr:uid="{00000000-0005-0000-0000-0000341F0000}"/>
    <cellStyle name="SAPBEXresItem 3" xfId="1254" xr:uid="{00000000-0005-0000-0000-0000351F0000}"/>
    <cellStyle name="SAPBEXresItem 3 2" xfId="2414" xr:uid="{00000000-0005-0000-0000-0000361F0000}"/>
    <cellStyle name="SAPBEXresItem 3 2 2" xfId="4901" xr:uid="{00000000-0005-0000-0000-0000371F0000}"/>
    <cellStyle name="SAPBEXresItem 3 2 3" xfId="6825" xr:uid="{00000000-0005-0000-0000-0000381F0000}"/>
    <cellStyle name="SAPBEXresItem 3 2 4" xfId="8272" xr:uid="{00000000-0005-0000-0000-0000391F0000}"/>
    <cellStyle name="SAPBEXresItem 3 3" xfId="3054" xr:uid="{00000000-0005-0000-0000-00003A1F0000}"/>
    <cellStyle name="SAPBEXresItem 3 3 2" xfId="6213" xr:uid="{00000000-0005-0000-0000-00003B1F0000}"/>
    <cellStyle name="SAPBEXresItem 3 3 3" xfId="7275" xr:uid="{00000000-0005-0000-0000-00003C1F0000}"/>
    <cellStyle name="SAPBEXresItem 3 3 4" xfId="8687" xr:uid="{00000000-0005-0000-0000-00003D1F0000}"/>
    <cellStyle name="SAPBEXresItem 3 4" xfId="1829" xr:uid="{00000000-0005-0000-0000-00003E1F0000}"/>
    <cellStyle name="SAPBEXresItem 3 4 2" xfId="4283" xr:uid="{00000000-0005-0000-0000-00003F1F0000}"/>
    <cellStyle name="SAPBEXresItem 3 4 3" xfId="6424" xr:uid="{00000000-0005-0000-0000-0000401F0000}"/>
    <cellStyle name="SAPBEXresItem 3 4 4" xfId="7907" xr:uid="{00000000-0005-0000-0000-0000411F0000}"/>
    <cellStyle name="SAPBEXresItem 3 5" xfId="1708" xr:uid="{00000000-0005-0000-0000-0000421F0000}"/>
    <cellStyle name="SAPBEXresItem 3 5 2" xfId="4735" xr:uid="{00000000-0005-0000-0000-0000431F0000}"/>
    <cellStyle name="SAPBEXresItem 3 5 3" xfId="5012" xr:uid="{00000000-0005-0000-0000-0000441F0000}"/>
    <cellStyle name="SAPBEXresItem 3 5 4" xfId="4960" xr:uid="{00000000-0005-0000-0000-0000451F0000}"/>
    <cellStyle name="SAPBEXresItem 3 6" xfId="6062" xr:uid="{00000000-0005-0000-0000-0000461F0000}"/>
    <cellStyle name="SAPBEXresItem 3 7" xfId="5942" xr:uid="{00000000-0005-0000-0000-0000471F0000}"/>
    <cellStyle name="SAPBEXresItem 3 8" xfId="5497" xr:uid="{00000000-0005-0000-0000-0000481F0000}"/>
    <cellStyle name="SAPBEXresItem 8" xfId="369" xr:uid="{00000000-0005-0000-0000-0000491F0000}"/>
    <cellStyle name="SAPBEXresItem 8 2" xfId="1010" xr:uid="{00000000-0005-0000-0000-00004A1F0000}"/>
    <cellStyle name="SAPBEXresItem 8 2 2" xfId="1458" xr:uid="{00000000-0005-0000-0000-00004B1F0000}"/>
    <cellStyle name="SAPBEXresItem 8 2 2 2" xfId="2618" xr:uid="{00000000-0005-0000-0000-00004C1F0000}"/>
    <cellStyle name="SAPBEXresItem 8 2 2 2 2" xfId="5661" xr:uid="{00000000-0005-0000-0000-00004D1F0000}"/>
    <cellStyle name="SAPBEXresItem 8 2 2 2 3" xfId="6935" xr:uid="{00000000-0005-0000-0000-00004E1F0000}"/>
    <cellStyle name="SAPBEXresItem 8 2 2 2 4" xfId="8364" xr:uid="{00000000-0005-0000-0000-00004F1F0000}"/>
    <cellStyle name="SAPBEXresItem 8 2 2 3" xfId="3166" xr:uid="{00000000-0005-0000-0000-0000501F0000}"/>
    <cellStyle name="SAPBEXresItem 8 2 2 3 2" xfId="4111" xr:uid="{00000000-0005-0000-0000-0000511F0000}"/>
    <cellStyle name="SAPBEXresItem 8 2 2 3 3" xfId="7387" xr:uid="{00000000-0005-0000-0000-0000521F0000}"/>
    <cellStyle name="SAPBEXresItem 8 2 2 3 4" xfId="8799" xr:uid="{00000000-0005-0000-0000-0000531F0000}"/>
    <cellStyle name="SAPBEXresItem 8 2 2 4" xfId="3347" xr:uid="{00000000-0005-0000-0000-0000541F0000}"/>
    <cellStyle name="SAPBEXresItem 8 2 2 4 2" xfId="3741" xr:uid="{00000000-0005-0000-0000-0000551F0000}"/>
    <cellStyle name="SAPBEXresItem 8 2 2 4 3" xfId="7568" xr:uid="{00000000-0005-0000-0000-0000561F0000}"/>
    <cellStyle name="SAPBEXresItem 8 2 2 4 4" xfId="8980" xr:uid="{00000000-0005-0000-0000-0000571F0000}"/>
    <cellStyle name="SAPBEXresItem 8 2 2 5" xfId="3509" xr:uid="{00000000-0005-0000-0000-0000581F0000}"/>
    <cellStyle name="SAPBEXresItem 8 2 2 5 2" xfId="3629" xr:uid="{00000000-0005-0000-0000-0000591F0000}"/>
    <cellStyle name="SAPBEXresItem 8 2 2 5 3" xfId="7730" xr:uid="{00000000-0005-0000-0000-00005A1F0000}"/>
    <cellStyle name="SAPBEXresItem 8 2 2 5 4" xfId="9142" xr:uid="{00000000-0005-0000-0000-00005B1F0000}"/>
    <cellStyle name="SAPBEXresItem 8 2 2 6" xfId="4764" xr:uid="{00000000-0005-0000-0000-00005C1F0000}"/>
    <cellStyle name="SAPBEXresItem 8 2 2 7" xfId="4585" xr:uid="{00000000-0005-0000-0000-00005D1F0000}"/>
    <cellStyle name="SAPBEXresItem 8 2 2 8" xfId="6131" xr:uid="{00000000-0005-0000-0000-00005E1F0000}"/>
    <cellStyle name="SAPBEXresItem 8 2 3" xfId="2171" xr:uid="{00000000-0005-0000-0000-00005F1F0000}"/>
    <cellStyle name="SAPBEXresItem 8 2 3 2" xfId="4097" xr:uid="{00000000-0005-0000-0000-0000601F0000}"/>
    <cellStyle name="SAPBEXresItem 8 2 3 3" xfId="6677" xr:uid="{00000000-0005-0000-0000-0000611F0000}"/>
    <cellStyle name="SAPBEXresItem 8 2 3 4" xfId="8142" xr:uid="{00000000-0005-0000-0000-0000621F0000}"/>
    <cellStyle name="SAPBEXresItem 8 2 4" xfId="2906" xr:uid="{00000000-0005-0000-0000-0000631F0000}"/>
    <cellStyle name="SAPBEXresItem 8 2 4 2" xfId="4422" xr:uid="{00000000-0005-0000-0000-0000641F0000}"/>
    <cellStyle name="SAPBEXresItem 8 2 4 3" xfId="7127" xr:uid="{00000000-0005-0000-0000-0000651F0000}"/>
    <cellStyle name="SAPBEXresItem 8 2 4 4" xfId="8539" xr:uid="{00000000-0005-0000-0000-0000661F0000}"/>
    <cellStyle name="SAPBEXresItem 8 2 5" xfId="1882" xr:uid="{00000000-0005-0000-0000-0000671F0000}"/>
    <cellStyle name="SAPBEXresItem 8 2 5 2" xfId="4512" xr:uid="{00000000-0005-0000-0000-0000681F0000}"/>
    <cellStyle name="SAPBEXresItem 8 2 5 3" xfId="6477" xr:uid="{00000000-0005-0000-0000-0000691F0000}"/>
    <cellStyle name="SAPBEXresItem 8 2 5 4" xfId="7960" xr:uid="{00000000-0005-0000-0000-00006A1F0000}"/>
    <cellStyle name="SAPBEXresItem 8 2 6" xfId="3285" xr:uid="{00000000-0005-0000-0000-00006B1F0000}"/>
    <cellStyle name="SAPBEXresItem 8 2 6 2" xfId="3787" xr:uid="{00000000-0005-0000-0000-00006C1F0000}"/>
    <cellStyle name="SAPBEXresItem 8 2 6 3" xfId="7506" xr:uid="{00000000-0005-0000-0000-00006D1F0000}"/>
    <cellStyle name="SAPBEXresItem 8 2 6 4" xfId="8918" xr:uid="{00000000-0005-0000-0000-00006E1F0000}"/>
    <cellStyle name="SAPBEXresItem 8 2 7" xfId="5637" xr:uid="{00000000-0005-0000-0000-00006F1F0000}"/>
    <cellStyle name="SAPBEXresItem 8 2 8" xfId="4857" xr:uid="{00000000-0005-0000-0000-0000701F0000}"/>
    <cellStyle name="SAPBEXresItem 8 2 9" xfId="6409" xr:uid="{00000000-0005-0000-0000-0000711F0000}"/>
    <cellStyle name="SAPBEXresItem 8 3" xfId="1274" xr:uid="{00000000-0005-0000-0000-0000721F0000}"/>
    <cellStyle name="SAPBEXresItem 8 3 2" xfId="2434" xr:uid="{00000000-0005-0000-0000-0000731F0000}"/>
    <cellStyle name="SAPBEXresItem 8 3 2 2" xfId="4922" xr:uid="{00000000-0005-0000-0000-0000741F0000}"/>
    <cellStyle name="SAPBEXresItem 8 3 2 3" xfId="6845" xr:uid="{00000000-0005-0000-0000-0000751F0000}"/>
    <cellStyle name="SAPBEXresItem 8 3 2 4" xfId="8292" xr:uid="{00000000-0005-0000-0000-0000761F0000}"/>
    <cellStyle name="SAPBEXresItem 8 3 3" xfId="3074" xr:uid="{00000000-0005-0000-0000-0000771F0000}"/>
    <cellStyle name="SAPBEXresItem 8 3 3 2" xfId="6269" xr:uid="{00000000-0005-0000-0000-0000781F0000}"/>
    <cellStyle name="SAPBEXresItem 8 3 3 3" xfId="7295" xr:uid="{00000000-0005-0000-0000-0000791F0000}"/>
    <cellStyle name="SAPBEXresItem 8 3 3 4" xfId="8707" xr:uid="{00000000-0005-0000-0000-00007A1F0000}"/>
    <cellStyle name="SAPBEXresItem 8 3 4" xfId="1701" xr:uid="{00000000-0005-0000-0000-00007B1F0000}"/>
    <cellStyle name="SAPBEXresItem 8 3 4 2" xfId="4303" xr:uid="{00000000-0005-0000-0000-00007C1F0000}"/>
    <cellStyle name="SAPBEXresItem 8 3 4 3" xfId="4085" xr:uid="{00000000-0005-0000-0000-00007D1F0000}"/>
    <cellStyle name="SAPBEXresItem 8 3 4 4" xfId="5105" xr:uid="{00000000-0005-0000-0000-00007E1F0000}"/>
    <cellStyle name="SAPBEXresItem 8 3 5" xfId="1832" xr:uid="{00000000-0005-0000-0000-00007F1F0000}"/>
    <cellStyle name="SAPBEXresItem 8 3 5 2" xfId="4601" xr:uid="{00000000-0005-0000-0000-0000801F0000}"/>
    <cellStyle name="SAPBEXresItem 8 3 5 3" xfId="6427" xr:uid="{00000000-0005-0000-0000-0000811F0000}"/>
    <cellStyle name="SAPBEXresItem 8 3 5 4" xfId="7910" xr:uid="{00000000-0005-0000-0000-0000821F0000}"/>
    <cellStyle name="SAPBEXresItem 8 3 6" xfId="4361" xr:uid="{00000000-0005-0000-0000-0000831F0000}"/>
    <cellStyle name="SAPBEXresItem 8 3 7" xfId="5030" xr:uid="{00000000-0005-0000-0000-0000841F0000}"/>
    <cellStyle name="SAPBEXresItem 8 3 8" xfId="4887" xr:uid="{00000000-0005-0000-0000-0000851F0000}"/>
    <cellStyle name="SAPBEXresItemX" xfId="344" xr:uid="{00000000-0005-0000-0000-0000861F0000}"/>
    <cellStyle name="SAPBEXresItemX 2" xfId="991" xr:uid="{00000000-0005-0000-0000-0000871F0000}"/>
    <cellStyle name="SAPBEXresItemX 2 2" xfId="1439" xr:uid="{00000000-0005-0000-0000-0000881F0000}"/>
    <cellStyle name="SAPBEXresItemX 2 2 2" xfId="2599" xr:uid="{00000000-0005-0000-0000-0000891F0000}"/>
    <cellStyle name="SAPBEXresItemX 2 2 2 2" xfId="4417" xr:uid="{00000000-0005-0000-0000-00008A1F0000}"/>
    <cellStyle name="SAPBEXresItemX 2 2 2 3" xfId="6916" xr:uid="{00000000-0005-0000-0000-00008B1F0000}"/>
    <cellStyle name="SAPBEXresItemX 2 2 2 4" xfId="8345" xr:uid="{00000000-0005-0000-0000-00008C1F0000}"/>
    <cellStyle name="SAPBEXresItemX 2 2 3" xfId="3147" xr:uid="{00000000-0005-0000-0000-00008D1F0000}"/>
    <cellStyle name="SAPBEXresItemX 2 2 3 2" xfId="5118" xr:uid="{00000000-0005-0000-0000-00008E1F0000}"/>
    <cellStyle name="SAPBEXresItemX 2 2 3 3" xfId="7368" xr:uid="{00000000-0005-0000-0000-00008F1F0000}"/>
    <cellStyle name="SAPBEXresItemX 2 2 3 4" xfId="8780" xr:uid="{00000000-0005-0000-0000-0000901F0000}"/>
    <cellStyle name="SAPBEXresItemX 2 2 4" xfId="3328" xr:uid="{00000000-0005-0000-0000-0000911F0000}"/>
    <cellStyle name="SAPBEXresItemX 2 2 4 2" xfId="3755" xr:uid="{00000000-0005-0000-0000-0000921F0000}"/>
    <cellStyle name="SAPBEXresItemX 2 2 4 3" xfId="7549" xr:uid="{00000000-0005-0000-0000-0000931F0000}"/>
    <cellStyle name="SAPBEXresItemX 2 2 4 4" xfId="8961" xr:uid="{00000000-0005-0000-0000-0000941F0000}"/>
    <cellStyle name="SAPBEXresItemX 2 2 5" xfId="3490" xr:uid="{00000000-0005-0000-0000-0000951F0000}"/>
    <cellStyle name="SAPBEXresItemX 2 2 5 2" xfId="3954" xr:uid="{00000000-0005-0000-0000-0000961F0000}"/>
    <cellStyle name="SAPBEXresItemX 2 2 5 3" xfId="7711" xr:uid="{00000000-0005-0000-0000-0000971F0000}"/>
    <cellStyle name="SAPBEXresItemX 2 2 5 4" xfId="9123" xr:uid="{00000000-0005-0000-0000-0000981F0000}"/>
    <cellStyle name="SAPBEXresItemX 2 2 6" xfId="4050" xr:uid="{00000000-0005-0000-0000-0000991F0000}"/>
    <cellStyle name="SAPBEXresItemX 2 2 7" xfId="5130" xr:uid="{00000000-0005-0000-0000-00009A1F0000}"/>
    <cellStyle name="SAPBEXresItemX 2 2 8" xfId="4620" xr:uid="{00000000-0005-0000-0000-00009B1F0000}"/>
    <cellStyle name="SAPBEXresItemX 2 3" xfId="2152" xr:uid="{00000000-0005-0000-0000-00009C1F0000}"/>
    <cellStyle name="SAPBEXresItemX 2 3 2" xfId="3940" xr:uid="{00000000-0005-0000-0000-00009D1F0000}"/>
    <cellStyle name="SAPBEXresItemX 2 3 3" xfId="6658" xr:uid="{00000000-0005-0000-0000-00009E1F0000}"/>
    <cellStyle name="SAPBEXresItemX 2 3 4" xfId="8123" xr:uid="{00000000-0005-0000-0000-00009F1F0000}"/>
    <cellStyle name="SAPBEXresItemX 2 4" xfId="2887" xr:uid="{00000000-0005-0000-0000-0000A01F0000}"/>
    <cellStyle name="SAPBEXresItemX 2 4 2" xfId="5314" xr:uid="{00000000-0005-0000-0000-0000A11F0000}"/>
    <cellStyle name="SAPBEXresItemX 2 4 3" xfId="7108" xr:uid="{00000000-0005-0000-0000-0000A21F0000}"/>
    <cellStyle name="SAPBEXresItemX 2 4 4" xfId="8520" xr:uid="{00000000-0005-0000-0000-0000A31F0000}"/>
    <cellStyle name="SAPBEXresItemX 2 5" xfId="1958" xr:uid="{00000000-0005-0000-0000-0000A41F0000}"/>
    <cellStyle name="SAPBEXresItemX 2 5 2" xfId="5076" xr:uid="{00000000-0005-0000-0000-0000A51F0000}"/>
    <cellStyle name="SAPBEXresItemX 2 5 3" xfId="6546" xr:uid="{00000000-0005-0000-0000-0000A61F0000}"/>
    <cellStyle name="SAPBEXresItemX 2 5 4" xfId="8027" xr:uid="{00000000-0005-0000-0000-0000A71F0000}"/>
    <cellStyle name="SAPBEXresItemX 2 6" xfId="3173" xr:uid="{00000000-0005-0000-0000-0000A81F0000}"/>
    <cellStyle name="SAPBEXresItemX 2 6 2" xfId="5965" xr:uid="{00000000-0005-0000-0000-0000A91F0000}"/>
    <cellStyle name="SAPBEXresItemX 2 6 3" xfId="7394" xr:uid="{00000000-0005-0000-0000-0000AA1F0000}"/>
    <cellStyle name="SAPBEXresItemX 2 6 4" xfId="8806" xr:uid="{00000000-0005-0000-0000-0000AB1F0000}"/>
    <cellStyle name="SAPBEXresItemX 2 7" xfId="6229" xr:uid="{00000000-0005-0000-0000-0000AC1F0000}"/>
    <cellStyle name="SAPBEXresItemX 2 8" xfId="5261" xr:uid="{00000000-0005-0000-0000-0000AD1F0000}"/>
    <cellStyle name="SAPBEXresItemX 2 9" xfId="6879" xr:uid="{00000000-0005-0000-0000-0000AE1F0000}"/>
    <cellStyle name="SAPBEXresItemX 3" xfId="1255" xr:uid="{00000000-0005-0000-0000-0000AF1F0000}"/>
    <cellStyle name="SAPBEXresItemX 3 2" xfId="2415" xr:uid="{00000000-0005-0000-0000-0000B01F0000}"/>
    <cellStyle name="SAPBEXresItemX 3 2 2" xfId="5846" xr:uid="{00000000-0005-0000-0000-0000B11F0000}"/>
    <cellStyle name="SAPBEXresItemX 3 2 3" xfId="6826" xr:uid="{00000000-0005-0000-0000-0000B21F0000}"/>
    <cellStyle name="SAPBEXresItemX 3 2 4" xfId="8273" xr:uid="{00000000-0005-0000-0000-0000B31F0000}"/>
    <cellStyle name="SAPBEXresItemX 3 3" xfId="3055" xr:uid="{00000000-0005-0000-0000-0000B41F0000}"/>
    <cellStyle name="SAPBEXresItemX 3 3 2" xfId="6098" xr:uid="{00000000-0005-0000-0000-0000B51F0000}"/>
    <cellStyle name="SAPBEXresItemX 3 3 3" xfId="7276" xr:uid="{00000000-0005-0000-0000-0000B61F0000}"/>
    <cellStyle name="SAPBEXresItemX 3 3 4" xfId="8688" xr:uid="{00000000-0005-0000-0000-0000B71F0000}"/>
    <cellStyle name="SAPBEXresItemX 3 4" xfId="1926" xr:uid="{00000000-0005-0000-0000-0000B81F0000}"/>
    <cellStyle name="SAPBEXresItemX 3 4 2" xfId="5135" xr:uid="{00000000-0005-0000-0000-0000B91F0000}"/>
    <cellStyle name="SAPBEXresItemX 3 4 3" xfId="6521" xr:uid="{00000000-0005-0000-0000-0000BA1F0000}"/>
    <cellStyle name="SAPBEXresItemX 3 4 4" xfId="8004" xr:uid="{00000000-0005-0000-0000-0000BB1F0000}"/>
    <cellStyle name="SAPBEXresItemX 3 5" xfId="1723" xr:uid="{00000000-0005-0000-0000-0000BC1F0000}"/>
    <cellStyle name="SAPBEXresItemX 3 5 2" xfId="4832" xr:uid="{00000000-0005-0000-0000-0000BD1F0000}"/>
    <cellStyle name="SAPBEXresItemX 3 5 3" xfId="4989" xr:uid="{00000000-0005-0000-0000-0000BE1F0000}"/>
    <cellStyle name="SAPBEXresItemX 3 5 4" xfId="4692" xr:uid="{00000000-0005-0000-0000-0000BF1F0000}"/>
    <cellStyle name="SAPBEXresItemX 3 6" xfId="5930" xr:uid="{00000000-0005-0000-0000-0000C01F0000}"/>
    <cellStyle name="SAPBEXresItemX 3 7" xfId="4166" xr:uid="{00000000-0005-0000-0000-0000C11F0000}"/>
    <cellStyle name="SAPBEXresItemX 3 8" xfId="4025" xr:uid="{00000000-0005-0000-0000-0000C21F0000}"/>
    <cellStyle name="SAPBEXstdData" xfId="345" xr:uid="{00000000-0005-0000-0000-0000C31F0000}"/>
    <cellStyle name="SAPBEXstdData 2" xfId="677" xr:uid="{00000000-0005-0000-0000-0000C41F0000}"/>
    <cellStyle name="SAPBEXstdData 2 2" xfId="765" xr:uid="{00000000-0005-0000-0000-0000C51F0000}"/>
    <cellStyle name="SAPBEXstdData 2 2 2" xfId="1118" xr:uid="{00000000-0005-0000-0000-0000C61F0000}"/>
    <cellStyle name="SAPBEXstdData 2 2 2 2" xfId="1566" xr:uid="{00000000-0005-0000-0000-0000C71F0000}"/>
    <cellStyle name="SAPBEXstdData 2 2 2 2 2" xfId="2726" xr:uid="{00000000-0005-0000-0000-0000C81F0000}"/>
    <cellStyle name="SAPBEXstdData 2 2 2 2 2 2" xfId="4002" xr:uid="{00000000-0005-0000-0000-0000C91F0000}"/>
    <cellStyle name="SAPBEXstdData 2 2 2 2 2 3" xfId="7031" xr:uid="{00000000-0005-0000-0000-0000CA1F0000}"/>
    <cellStyle name="SAPBEXstdData 2 2 2 2 2 4" xfId="8458" xr:uid="{00000000-0005-0000-0000-0000CB1F0000}"/>
    <cellStyle name="SAPBEXstdData 2 2 2 2 3" xfId="3263" xr:uid="{00000000-0005-0000-0000-0000CC1F0000}"/>
    <cellStyle name="SAPBEXstdData 2 2 2 2 3 2" xfId="3802" xr:uid="{00000000-0005-0000-0000-0000CD1F0000}"/>
    <cellStyle name="SAPBEXstdData 2 2 2 2 3 3" xfId="7484" xr:uid="{00000000-0005-0000-0000-0000CE1F0000}"/>
    <cellStyle name="SAPBEXstdData 2 2 2 2 3 4" xfId="8896" xr:uid="{00000000-0005-0000-0000-0000CF1F0000}"/>
    <cellStyle name="SAPBEXstdData 2 2 2 2 4" xfId="3441" xr:uid="{00000000-0005-0000-0000-0000D01F0000}"/>
    <cellStyle name="SAPBEXstdData 2 2 2 2 4 2" xfId="4225" xr:uid="{00000000-0005-0000-0000-0000D11F0000}"/>
    <cellStyle name="SAPBEXstdData 2 2 2 2 4 3" xfId="7662" xr:uid="{00000000-0005-0000-0000-0000D21F0000}"/>
    <cellStyle name="SAPBEXstdData 2 2 2 2 4 4" xfId="9074" xr:uid="{00000000-0005-0000-0000-0000D31F0000}"/>
    <cellStyle name="SAPBEXstdData 2 2 2 2 5" xfId="3603" xr:uid="{00000000-0005-0000-0000-0000D41F0000}"/>
    <cellStyle name="SAPBEXstdData 2 2 2 2 5 2" xfId="6341" xr:uid="{00000000-0005-0000-0000-0000D51F0000}"/>
    <cellStyle name="SAPBEXstdData 2 2 2 2 5 3" xfId="7824" xr:uid="{00000000-0005-0000-0000-0000D61F0000}"/>
    <cellStyle name="SAPBEXstdData 2 2 2 2 5 4" xfId="9236" xr:uid="{00000000-0005-0000-0000-0000D71F0000}"/>
    <cellStyle name="SAPBEXstdData 2 2 2 2 6" xfId="5403" xr:uid="{00000000-0005-0000-0000-0000D81F0000}"/>
    <cellStyle name="SAPBEXstdData 2 2 2 2 7" xfId="5557" xr:uid="{00000000-0005-0000-0000-0000D91F0000}"/>
    <cellStyle name="SAPBEXstdData 2 2 2 2 8" xfId="4924" xr:uid="{00000000-0005-0000-0000-0000DA1F0000}"/>
    <cellStyle name="SAPBEXstdData 2 2 2 3" xfId="2278" xr:uid="{00000000-0005-0000-0000-0000DB1F0000}"/>
    <cellStyle name="SAPBEXstdData 2 2 2 3 2" xfId="5719" xr:uid="{00000000-0005-0000-0000-0000DC1F0000}"/>
    <cellStyle name="SAPBEXstdData 2 2 2 3 3" xfId="6772" xr:uid="{00000000-0005-0000-0000-0000DD1F0000}"/>
    <cellStyle name="SAPBEXstdData 2 2 2 3 4" xfId="8235" xr:uid="{00000000-0005-0000-0000-0000DE1F0000}"/>
    <cellStyle name="SAPBEXstdData 2 2 2 4" xfId="3003" xr:uid="{00000000-0005-0000-0000-0000DF1F0000}"/>
    <cellStyle name="SAPBEXstdData 2 2 2 4 2" xfId="6217" xr:uid="{00000000-0005-0000-0000-0000E01F0000}"/>
    <cellStyle name="SAPBEXstdData 2 2 2 4 3" xfId="7224" xr:uid="{00000000-0005-0000-0000-0000E11F0000}"/>
    <cellStyle name="SAPBEXstdData 2 2 2 4 4" xfId="8636" xr:uid="{00000000-0005-0000-0000-0000E21F0000}"/>
    <cellStyle name="SAPBEXstdData 2 2 2 5" xfId="2008" xr:uid="{00000000-0005-0000-0000-0000E31F0000}"/>
    <cellStyle name="SAPBEXstdData 2 2 2 5 2" xfId="5695" xr:uid="{00000000-0005-0000-0000-0000E41F0000}"/>
    <cellStyle name="SAPBEXstdData 2 2 2 5 3" xfId="6596" xr:uid="{00000000-0005-0000-0000-0000E51F0000}"/>
    <cellStyle name="SAPBEXstdData 2 2 2 5 4" xfId="8077" xr:uid="{00000000-0005-0000-0000-0000E61F0000}"/>
    <cellStyle name="SAPBEXstdData 2 2 2 6" xfId="1759" xr:uid="{00000000-0005-0000-0000-0000E71F0000}"/>
    <cellStyle name="SAPBEXstdData 2 2 2 6 2" xfId="5405" xr:uid="{00000000-0005-0000-0000-0000E81F0000}"/>
    <cellStyle name="SAPBEXstdData 2 2 2 6 3" xfId="6358" xr:uid="{00000000-0005-0000-0000-0000E91F0000}"/>
    <cellStyle name="SAPBEXstdData 2 2 2 6 4" xfId="7842" xr:uid="{00000000-0005-0000-0000-0000EA1F0000}"/>
    <cellStyle name="SAPBEXstdData 2 2 2 7" xfId="4571" xr:uid="{00000000-0005-0000-0000-0000EB1F0000}"/>
    <cellStyle name="SAPBEXstdData 2 2 2 8" xfId="3923" xr:uid="{00000000-0005-0000-0000-0000EC1F0000}"/>
    <cellStyle name="SAPBEXstdData 2 2 2 9" xfId="6886" xr:uid="{00000000-0005-0000-0000-0000ED1F0000}"/>
    <cellStyle name="SAPBEXstdData 2 2 3" xfId="1312" xr:uid="{00000000-0005-0000-0000-0000EE1F0000}"/>
    <cellStyle name="SAPBEXstdData 2 2 3 2" xfId="2472" xr:uid="{00000000-0005-0000-0000-0000EF1F0000}"/>
    <cellStyle name="SAPBEXstdData 2 2 3 2 2" xfId="4809" xr:uid="{00000000-0005-0000-0000-0000F01F0000}"/>
    <cellStyle name="SAPBEXstdData 2 2 3 2 3" xfId="6871" xr:uid="{00000000-0005-0000-0000-0000F11F0000}"/>
    <cellStyle name="SAPBEXstdData 2 2 3 2 4" xfId="8316" xr:uid="{00000000-0005-0000-0000-0000F21F0000}"/>
    <cellStyle name="SAPBEXstdData 2 2 3 3" xfId="3101" xr:uid="{00000000-0005-0000-0000-0000F31F0000}"/>
    <cellStyle name="SAPBEXstdData 2 2 3 3 2" xfId="4996" xr:uid="{00000000-0005-0000-0000-0000F41F0000}"/>
    <cellStyle name="SAPBEXstdData 2 2 3 3 3" xfId="7322" xr:uid="{00000000-0005-0000-0000-0000F51F0000}"/>
    <cellStyle name="SAPBEXstdData 2 2 3 3 4" xfId="8734" xr:uid="{00000000-0005-0000-0000-0000F61F0000}"/>
    <cellStyle name="SAPBEXstdData 2 2 3 4" xfId="3299" xr:uid="{00000000-0005-0000-0000-0000F71F0000}"/>
    <cellStyle name="SAPBEXstdData 2 2 3 4 2" xfId="3777" xr:uid="{00000000-0005-0000-0000-0000F81F0000}"/>
    <cellStyle name="SAPBEXstdData 2 2 3 4 3" xfId="7520" xr:uid="{00000000-0005-0000-0000-0000F91F0000}"/>
    <cellStyle name="SAPBEXstdData 2 2 3 4 4" xfId="8932" xr:uid="{00000000-0005-0000-0000-0000FA1F0000}"/>
    <cellStyle name="SAPBEXstdData 2 2 3 5" xfId="3461" xr:uid="{00000000-0005-0000-0000-0000FB1F0000}"/>
    <cellStyle name="SAPBEXstdData 2 2 3 5 2" xfId="3662" xr:uid="{00000000-0005-0000-0000-0000FC1F0000}"/>
    <cellStyle name="SAPBEXstdData 2 2 3 5 3" xfId="7682" xr:uid="{00000000-0005-0000-0000-0000FD1F0000}"/>
    <cellStyle name="SAPBEXstdData 2 2 3 5 4" xfId="9094" xr:uid="{00000000-0005-0000-0000-0000FE1F0000}"/>
    <cellStyle name="SAPBEXstdData 2 2 3 6" xfId="4831" xr:uid="{00000000-0005-0000-0000-0000FF1F0000}"/>
    <cellStyle name="SAPBEXstdData 2 2 3 7" xfId="4592" xr:uid="{00000000-0005-0000-0000-000000200000}"/>
    <cellStyle name="SAPBEXstdData 2 2 3 8" xfId="5223" xr:uid="{00000000-0005-0000-0000-000001200000}"/>
    <cellStyle name="SAPBEXstdData 2 3" xfId="724" xr:uid="{00000000-0005-0000-0000-000002200000}"/>
    <cellStyle name="SAPBEXstdData 2 3 2" xfId="1077" xr:uid="{00000000-0005-0000-0000-000003200000}"/>
    <cellStyle name="SAPBEXstdData 2 3 2 2" xfId="1525" xr:uid="{00000000-0005-0000-0000-000004200000}"/>
    <cellStyle name="SAPBEXstdData 2 3 2 2 2" xfId="2685" xr:uid="{00000000-0005-0000-0000-000005200000}"/>
    <cellStyle name="SAPBEXstdData 2 3 2 2 2 2" xfId="4479" xr:uid="{00000000-0005-0000-0000-000006200000}"/>
    <cellStyle name="SAPBEXstdData 2 3 2 2 2 3" xfId="6990" xr:uid="{00000000-0005-0000-0000-000007200000}"/>
    <cellStyle name="SAPBEXstdData 2 3 2 2 2 4" xfId="8417" xr:uid="{00000000-0005-0000-0000-000008200000}"/>
    <cellStyle name="SAPBEXstdData 2 3 2 2 3" xfId="3222" xr:uid="{00000000-0005-0000-0000-000009200000}"/>
    <cellStyle name="SAPBEXstdData 2 3 2 2 3 2" xfId="3824" xr:uid="{00000000-0005-0000-0000-00000A200000}"/>
    <cellStyle name="SAPBEXstdData 2 3 2 2 3 3" xfId="7443" xr:uid="{00000000-0005-0000-0000-00000B200000}"/>
    <cellStyle name="SAPBEXstdData 2 3 2 2 3 4" xfId="8855" xr:uid="{00000000-0005-0000-0000-00000C200000}"/>
    <cellStyle name="SAPBEXstdData 2 3 2 2 4" xfId="3400" xr:uid="{00000000-0005-0000-0000-00000D200000}"/>
    <cellStyle name="SAPBEXstdData 2 3 2 2 4 2" xfId="4236" xr:uid="{00000000-0005-0000-0000-00000E200000}"/>
    <cellStyle name="SAPBEXstdData 2 3 2 2 4 3" xfId="7621" xr:uid="{00000000-0005-0000-0000-00000F200000}"/>
    <cellStyle name="SAPBEXstdData 2 3 2 2 4 4" xfId="9033" xr:uid="{00000000-0005-0000-0000-000010200000}"/>
    <cellStyle name="SAPBEXstdData 2 3 2 2 5" xfId="3562" xr:uid="{00000000-0005-0000-0000-000011200000}"/>
    <cellStyle name="SAPBEXstdData 2 3 2 2 5 2" xfId="6300" xr:uid="{00000000-0005-0000-0000-000012200000}"/>
    <cellStyle name="SAPBEXstdData 2 3 2 2 5 3" xfId="7783" xr:uid="{00000000-0005-0000-0000-000013200000}"/>
    <cellStyle name="SAPBEXstdData 2 3 2 2 5 4" xfId="9195" xr:uid="{00000000-0005-0000-0000-000014200000}"/>
    <cellStyle name="SAPBEXstdData 2 3 2 2 6" xfId="5146" xr:uid="{00000000-0005-0000-0000-000015200000}"/>
    <cellStyle name="SAPBEXstdData 2 3 2 2 7" xfId="6113" xr:uid="{00000000-0005-0000-0000-000016200000}"/>
    <cellStyle name="SAPBEXstdData 2 3 2 2 8" xfId="5501" xr:uid="{00000000-0005-0000-0000-000017200000}"/>
    <cellStyle name="SAPBEXstdData 2 3 2 3" xfId="2237" xr:uid="{00000000-0005-0000-0000-000018200000}"/>
    <cellStyle name="SAPBEXstdData 2 3 2 3 2" xfId="5448" xr:uid="{00000000-0005-0000-0000-000019200000}"/>
    <cellStyle name="SAPBEXstdData 2 3 2 3 3" xfId="6731" xr:uid="{00000000-0005-0000-0000-00001A200000}"/>
    <cellStyle name="SAPBEXstdData 2 3 2 3 4" xfId="8194" xr:uid="{00000000-0005-0000-0000-00001B200000}"/>
    <cellStyle name="SAPBEXstdData 2 3 2 4" xfId="2962" xr:uid="{00000000-0005-0000-0000-00001C200000}"/>
    <cellStyle name="SAPBEXstdData 2 3 2 4 2" xfId="6155" xr:uid="{00000000-0005-0000-0000-00001D200000}"/>
    <cellStyle name="SAPBEXstdData 2 3 2 4 3" xfId="7183" xr:uid="{00000000-0005-0000-0000-00001E200000}"/>
    <cellStyle name="SAPBEXstdData 2 3 2 4 4" xfId="8595" xr:uid="{00000000-0005-0000-0000-00001F200000}"/>
    <cellStyle name="SAPBEXstdData 2 3 2 5" xfId="1801" xr:uid="{00000000-0005-0000-0000-000020200000}"/>
    <cellStyle name="SAPBEXstdData 2 3 2 5 2" xfId="5334" xr:uid="{00000000-0005-0000-0000-000021200000}"/>
    <cellStyle name="SAPBEXstdData 2 3 2 5 3" xfId="6400" xr:uid="{00000000-0005-0000-0000-000022200000}"/>
    <cellStyle name="SAPBEXstdData 2 3 2 5 4" xfId="7884" xr:uid="{00000000-0005-0000-0000-000023200000}"/>
    <cellStyle name="SAPBEXstdData 2 3 2 6" xfId="3111" xr:uid="{00000000-0005-0000-0000-000024200000}"/>
    <cellStyle name="SAPBEXstdData 2 3 2 6 2" xfId="6093" xr:uid="{00000000-0005-0000-0000-000025200000}"/>
    <cellStyle name="SAPBEXstdData 2 3 2 6 3" xfId="7332" xr:uid="{00000000-0005-0000-0000-000026200000}"/>
    <cellStyle name="SAPBEXstdData 2 3 2 6 4" xfId="8744" xr:uid="{00000000-0005-0000-0000-000027200000}"/>
    <cellStyle name="SAPBEXstdData 2 3 2 7" xfId="5937" xr:uid="{00000000-0005-0000-0000-000028200000}"/>
    <cellStyle name="SAPBEXstdData 2 3 2 8" xfId="5780" xr:uid="{00000000-0005-0000-0000-000029200000}"/>
    <cellStyle name="SAPBEXstdData 2 3 2 9" xfId="4486" xr:uid="{00000000-0005-0000-0000-00002A200000}"/>
    <cellStyle name="SAPBEXstdData 2 3 3" xfId="1302" xr:uid="{00000000-0005-0000-0000-00002B200000}"/>
    <cellStyle name="SAPBEXstdData 2 3 3 2" xfId="2462" xr:uid="{00000000-0005-0000-0000-00002C200000}"/>
    <cellStyle name="SAPBEXstdData 2 3 3 2 2" xfId="4779" xr:uid="{00000000-0005-0000-0000-00002D200000}"/>
    <cellStyle name="SAPBEXstdData 2 3 3 2 3" xfId="6861" xr:uid="{00000000-0005-0000-0000-00002E200000}"/>
    <cellStyle name="SAPBEXstdData 2 3 3 2 4" xfId="8306" xr:uid="{00000000-0005-0000-0000-00002F200000}"/>
    <cellStyle name="SAPBEXstdData 2 3 3 3" xfId="3091" xr:uid="{00000000-0005-0000-0000-000030200000}"/>
    <cellStyle name="SAPBEXstdData 2 3 3 3 2" xfId="3844" xr:uid="{00000000-0005-0000-0000-000031200000}"/>
    <cellStyle name="SAPBEXstdData 2 3 3 3 3" xfId="7312" xr:uid="{00000000-0005-0000-0000-000032200000}"/>
    <cellStyle name="SAPBEXstdData 2 3 3 3 4" xfId="8724" xr:uid="{00000000-0005-0000-0000-000033200000}"/>
    <cellStyle name="SAPBEXstdData 2 3 3 4" xfId="1991" xr:uid="{00000000-0005-0000-0000-000034200000}"/>
    <cellStyle name="SAPBEXstdData 2 3 3 4 2" xfId="4622" xr:uid="{00000000-0005-0000-0000-000035200000}"/>
    <cellStyle name="SAPBEXstdData 2 3 3 4 3" xfId="6579" xr:uid="{00000000-0005-0000-0000-000036200000}"/>
    <cellStyle name="SAPBEXstdData 2 3 3 4 4" xfId="8060" xr:uid="{00000000-0005-0000-0000-000037200000}"/>
    <cellStyle name="SAPBEXstdData 2 3 3 5" xfId="1711" xr:uid="{00000000-0005-0000-0000-000038200000}"/>
    <cellStyle name="SAPBEXstdData 2 3 3 5 2" xfId="5503" xr:uid="{00000000-0005-0000-0000-000039200000}"/>
    <cellStyle name="SAPBEXstdData 2 3 3 5 3" xfId="5787" xr:uid="{00000000-0005-0000-0000-00003A200000}"/>
    <cellStyle name="SAPBEXstdData 2 3 3 5 4" xfId="5900" xr:uid="{00000000-0005-0000-0000-00003B200000}"/>
    <cellStyle name="SAPBEXstdData 2 3 3 6" xfId="5370" xr:uid="{00000000-0005-0000-0000-00003C200000}"/>
    <cellStyle name="SAPBEXstdData 2 3 3 7" xfId="4393" xr:uid="{00000000-0005-0000-0000-00003D200000}"/>
    <cellStyle name="SAPBEXstdData 2 3 3 8" xfId="5590" xr:uid="{00000000-0005-0000-0000-00003E200000}"/>
    <cellStyle name="SAPBEXstdData 2 4" xfId="1038" xr:uid="{00000000-0005-0000-0000-00003F200000}"/>
    <cellStyle name="SAPBEXstdData 2 4 2" xfId="1486" xr:uid="{00000000-0005-0000-0000-000040200000}"/>
    <cellStyle name="SAPBEXstdData 2 4 2 2" xfId="2646" xr:uid="{00000000-0005-0000-0000-000041200000}"/>
    <cellStyle name="SAPBEXstdData 2 4 2 2 2" xfId="5842" xr:uid="{00000000-0005-0000-0000-000042200000}"/>
    <cellStyle name="SAPBEXstdData 2 4 2 2 3" xfId="6951" xr:uid="{00000000-0005-0000-0000-000043200000}"/>
    <cellStyle name="SAPBEXstdData 2 4 2 2 4" xfId="8378" xr:uid="{00000000-0005-0000-0000-000044200000}"/>
    <cellStyle name="SAPBEXstdData 2 4 2 3" xfId="3183" xr:uid="{00000000-0005-0000-0000-000045200000}"/>
    <cellStyle name="SAPBEXstdData 2 4 2 3 2" xfId="5991" xr:uid="{00000000-0005-0000-0000-000046200000}"/>
    <cellStyle name="SAPBEXstdData 2 4 2 3 3" xfId="7404" xr:uid="{00000000-0005-0000-0000-000047200000}"/>
    <cellStyle name="SAPBEXstdData 2 4 2 3 4" xfId="8816" xr:uid="{00000000-0005-0000-0000-000048200000}"/>
    <cellStyle name="SAPBEXstdData 2 4 2 4" xfId="3361" xr:uid="{00000000-0005-0000-0000-000049200000}"/>
    <cellStyle name="SAPBEXstdData 2 4 2 4 2" xfId="4249" xr:uid="{00000000-0005-0000-0000-00004A200000}"/>
    <cellStyle name="SAPBEXstdData 2 4 2 4 3" xfId="7582" xr:uid="{00000000-0005-0000-0000-00004B200000}"/>
    <cellStyle name="SAPBEXstdData 2 4 2 4 4" xfId="8994" xr:uid="{00000000-0005-0000-0000-00004C200000}"/>
    <cellStyle name="SAPBEXstdData 2 4 2 5" xfId="3523" xr:uid="{00000000-0005-0000-0000-00004D200000}"/>
    <cellStyle name="SAPBEXstdData 2 4 2 5 2" xfId="4203" xr:uid="{00000000-0005-0000-0000-00004E200000}"/>
    <cellStyle name="SAPBEXstdData 2 4 2 5 3" xfId="7744" xr:uid="{00000000-0005-0000-0000-00004F200000}"/>
    <cellStyle name="SAPBEXstdData 2 4 2 5 4" xfId="9156" xr:uid="{00000000-0005-0000-0000-000050200000}"/>
    <cellStyle name="SAPBEXstdData 2 4 2 6" xfId="6254" xr:uid="{00000000-0005-0000-0000-000051200000}"/>
    <cellStyle name="SAPBEXstdData 2 4 2 7" xfId="5064" xr:uid="{00000000-0005-0000-0000-000052200000}"/>
    <cellStyle name="SAPBEXstdData 2 4 2 8" xfId="4848" xr:uid="{00000000-0005-0000-0000-000053200000}"/>
    <cellStyle name="SAPBEXstdData 2 4 3" xfId="2198" xr:uid="{00000000-0005-0000-0000-000054200000}"/>
    <cellStyle name="SAPBEXstdData 2 4 3 2" xfId="5393" xr:uid="{00000000-0005-0000-0000-000055200000}"/>
    <cellStyle name="SAPBEXstdData 2 4 3 3" xfId="6692" xr:uid="{00000000-0005-0000-0000-000056200000}"/>
    <cellStyle name="SAPBEXstdData 2 4 3 4" xfId="8155" xr:uid="{00000000-0005-0000-0000-000057200000}"/>
    <cellStyle name="SAPBEXstdData 2 4 4" xfId="2923" xr:uid="{00000000-0005-0000-0000-000058200000}"/>
    <cellStyle name="SAPBEXstdData 2 4 4 2" xfId="5968" xr:uid="{00000000-0005-0000-0000-000059200000}"/>
    <cellStyle name="SAPBEXstdData 2 4 4 3" xfId="7144" xr:uid="{00000000-0005-0000-0000-00005A200000}"/>
    <cellStyle name="SAPBEXstdData 2 4 4 4" xfId="8556" xr:uid="{00000000-0005-0000-0000-00005B200000}"/>
    <cellStyle name="SAPBEXstdData 2 4 5" xfId="2837" xr:uid="{00000000-0005-0000-0000-00005C200000}"/>
    <cellStyle name="SAPBEXstdData 2 4 5 2" xfId="5304" xr:uid="{00000000-0005-0000-0000-00005D200000}"/>
    <cellStyle name="SAPBEXstdData 2 4 5 3" xfId="7058" xr:uid="{00000000-0005-0000-0000-00005E200000}"/>
    <cellStyle name="SAPBEXstdData 2 4 5 4" xfId="8470" xr:uid="{00000000-0005-0000-0000-00005F200000}"/>
    <cellStyle name="SAPBEXstdData 2 4 6" xfId="1837" xr:uid="{00000000-0005-0000-0000-000060200000}"/>
    <cellStyle name="SAPBEXstdData 2 4 6 2" xfId="5171" xr:uid="{00000000-0005-0000-0000-000061200000}"/>
    <cellStyle name="SAPBEXstdData 2 4 6 3" xfId="6432" xr:uid="{00000000-0005-0000-0000-000062200000}"/>
    <cellStyle name="SAPBEXstdData 2 4 6 4" xfId="7915" xr:uid="{00000000-0005-0000-0000-000063200000}"/>
    <cellStyle name="SAPBEXstdData 2 4 7" xfId="6246" xr:uid="{00000000-0005-0000-0000-000064200000}"/>
    <cellStyle name="SAPBEXstdData 2 4 8" xfId="4984" xr:uid="{00000000-0005-0000-0000-000065200000}"/>
    <cellStyle name="SAPBEXstdData 2 4 9" xfId="6230" xr:uid="{00000000-0005-0000-0000-000066200000}"/>
    <cellStyle name="SAPBEXstdData 2 5" xfId="1292" xr:uid="{00000000-0005-0000-0000-000067200000}"/>
    <cellStyle name="SAPBEXstdData 2 5 2" xfId="2452" xr:uid="{00000000-0005-0000-0000-000068200000}"/>
    <cellStyle name="SAPBEXstdData 2 5 2 2" xfId="4748" xr:uid="{00000000-0005-0000-0000-000069200000}"/>
    <cellStyle name="SAPBEXstdData 2 5 2 3" xfId="6851" xr:uid="{00000000-0005-0000-0000-00006A200000}"/>
    <cellStyle name="SAPBEXstdData 2 5 2 4" xfId="8296" xr:uid="{00000000-0005-0000-0000-00006B200000}"/>
    <cellStyle name="SAPBEXstdData 2 5 3" xfId="3081" xr:uid="{00000000-0005-0000-0000-00006C200000}"/>
    <cellStyle name="SAPBEXstdData 2 5 3 2" xfId="3900" xr:uid="{00000000-0005-0000-0000-00006D200000}"/>
    <cellStyle name="SAPBEXstdData 2 5 3 3" xfId="7302" xr:uid="{00000000-0005-0000-0000-00006E200000}"/>
    <cellStyle name="SAPBEXstdData 2 5 3 4" xfId="8714" xr:uid="{00000000-0005-0000-0000-00006F200000}"/>
    <cellStyle name="SAPBEXstdData 2 5 4" xfId="1813" xr:uid="{00000000-0005-0000-0000-000070200000}"/>
    <cellStyle name="SAPBEXstdData 2 5 4 2" xfId="5155" xr:uid="{00000000-0005-0000-0000-000071200000}"/>
    <cellStyle name="SAPBEXstdData 2 5 4 3" xfId="6412" xr:uid="{00000000-0005-0000-0000-000072200000}"/>
    <cellStyle name="SAPBEXstdData 2 5 4 4" xfId="7895" xr:uid="{00000000-0005-0000-0000-000073200000}"/>
    <cellStyle name="SAPBEXstdData 2 5 5" xfId="1712" xr:uid="{00000000-0005-0000-0000-000074200000}"/>
    <cellStyle name="SAPBEXstdData 2 5 5 2" xfId="4656" xr:uid="{00000000-0005-0000-0000-000075200000}"/>
    <cellStyle name="SAPBEXstdData 2 5 5 3" xfId="4467" xr:uid="{00000000-0005-0000-0000-000076200000}"/>
    <cellStyle name="SAPBEXstdData 2 5 5 4" xfId="5430" xr:uid="{00000000-0005-0000-0000-000077200000}"/>
    <cellStyle name="SAPBEXstdData 2 5 6" xfId="5072" xr:uid="{00000000-0005-0000-0000-000078200000}"/>
    <cellStyle name="SAPBEXstdData 2 5 7" xfId="6078" xr:uid="{00000000-0005-0000-0000-000079200000}"/>
    <cellStyle name="SAPBEXstdData 2 5 8" xfId="4635" xr:uid="{00000000-0005-0000-0000-00007A200000}"/>
    <cellStyle name="SAPBEXstdData 3" xfId="744" xr:uid="{00000000-0005-0000-0000-00007B200000}"/>
    <cellStyle name="SAPBEXstdData 3 2" xfId="1097" xr:uid="{00000000-0005-0000-0000-00007C200000}"/>
    <cellStyle name="SAPBEXstdData 3 2 2" xfId="1545" xr:uid="{00000000-0005-0000-0000-00007D200000}"/>
    <cellStyle name="SAPBEXstdData 3 2 2 2" xfId="2705" xr:uid="{00000000-0005-0000-0000-00007E200000}"/>
    <cellStyle name="SAPBEXstdData 3 2 2 2 2" xfId="3916" xr:uid="{00000000-0005-0000-0000-00007F200000}"/>
    <cellStyle name="SAPBEXstdData 3 2 2 2 3" xfId="7010" xr:uid="{00000000-0005-0000-0000-000080200000}"/>
    <cellStyle name="SAPBEXstdData 3 2 2 2 4" xfId="8437" xr:uid="{00000000-0005-0000-0000-000081200000}"/>
    <cellStyle name="SAPBEXstdData 3 2 2 3" xfId="3242" xr:uid="{00000000-0005-0000-0000-000082200000}"/>
    <cellStyle name="SAPBEXstdData 3 2 2 3 2" xfId="3815" xr:uid="{00000000-0005-0000-0000-000083200000}"/>
    <cellStyle name="SAPBEXstdData 3 2 2 3 3" xfId="7463" xr:uid="{00000000-0005-0000-0000-000084200000}"/>
    <cellStyle name="SAPBEXstdData 3 2 2 3 4" xfId="8875" xr:uid="{00000000-0005-0000-0000-000085200000}"/>
    <cellStyle name="SAPBEXstdData 3 2 2 4" xfId="3420" xr:uid="{00000000-0005-0000-0000-000086200000}"/>
    <cellStyle name="SAPBEXstdData 3 2 2 4 2" xfId="3692" xr:uid="{00000000-0005-0000-0000-000087200000}"/>
    <cellStyle name="SAPBEXstdData 3 2 2 4 3" xfId="7641" xr:uid="{00000000-0005-0000-0000-000088200000}"/>
    <cellStyle name="SAPBEXstdData 3 2 2 4 4" xfId="9053" xr:uid="{00000000-0005-0000-0000-000089200000}"/>
    <cellStyle name="SAPBEXstdData 3 2 2 5" xfId="3582" xr:uid="{00000000-0005-0000-0000-00008A200000}"/>
    <cellStyle name="SAPBEXstdData 3 2 2 5 2" xfId="6320" xr:uid="{00000000-0005-0000-0000-00008B200000}"/>
    <cellStyle name="SAPBEXstdData 3 2 2 5 3" xfId="7803" xr:uid="{00000000-0005-0000-0000-00008C200000}"/>
    <cellStyle name="SAPBEXstdData 3 2 2 5 4" xfId="9215" xr:uid="{00000000-0005-0000-0000-00008D200000}"/>
    <cellStyle name="SAPBEXstdData 3 2 2 6" xfId="5669" xr:uid="{00000000-0005-0000-0000-00008E200000}"/>
    <cellStyle name="SAPBEXstdData 3 2 2 7" xfId="5874" xr:uid="{00000000-0005-0000-0000-00008F200000}"/>
    <cellStyle name="SAPBEXstdData 3 2 2 8" xfId="5893" xr:uid="{00000000-0005-0000-0000-000090200000}"/>
    <cellStyle name="SAPBEXstdData 3 2 3" xfId="2257" xr:uid="{00000000-0005-0000-0000-000091200000}"/>
    <cellStyle name="SAPBEXstdData 3 2 3 2" xfId="4504" xr:uid="{00000000-0005-0000-0000-000092200000}"/>
    <cellStyle name="SAPBEXstdData 3 2 3 3" xfId="6751" xr:uid="{00000000-0005-0000-0000-000093200000}"/>
    <cellStyle name="SAPBEXstdData 3 2 3 4" xfId="8214" xr:uid="{00000000-0005-0000-0000-000094200000}"/>
    <cellStyle name="SAPBEXstdData 3 2 4" xfId="2982" xr:uid="{00000000-0005-0000-0000-000095200000}"/>
    <cellStyle name="SAPBEXstdData 3 2 4 2" xfId="5288" xr:uid="{00000000-0005-0000-0000-000096200000}"/>
    <cellStyle name="SAPBEXstdData 3 2 4 3" xfId="7203" xr:uid="{00000000-0005-0000-0000-000097200000}"/>
    <cellStyle name="SAPBEXstdData 3 2 4 4" xfId="8615" xr:uid="{00000000-0005-0000-0000-000098200000}"/>
    <cellStyle name="SAPBEXstdData 3 2 5" xfId="1914" xr:uid="{00000000-0005-0000-0000-000099200000}"/>
    <cellStyle name="SAPBEXstdData 3 2 5 2" xfId="5677" xr:uid="{00000000-0005-0000-0000-00009A200000}"/>
    <cellStyle name="SAPBEXstdData 3 2 5 3" xfId="6509" xr:uid="{00000000-0005-0000-0000-00009B200000}"/>
    <cellStyle name="SAPBEXstdData 3 2 5 4" xfId="7992" xr:uid="{00000000-0005-0000-0000-00009C200000}"/>
    <cellStyle name="SAPBEXstdData 3 2 6" xfId="1733" xr:uid="{00000000-0005-0000-0000-00009D200000}"/>
    <cellStyle name="SAPBEXstdData 3 2 6 2" xfId="4298" xr:uid="{00000000-0005-0000-0000-00009E200000}"/>
    <cellStyle name="SAPBEXstdData 3 2 6 3" xfId="6128" xr:uid="{00000000-0005-0000-0000-00009F200000}"/>
    <cellStyle name="SAPBEXstdData 3 2 6 4" xfId="4980" xr:uid="{00000000-0005-0000-0000-0000A0200000}"/>
    <cellStyle name="SAPBEXstdData 3 2 7" xfId="3861" xr:uid="{00000000-0005-0000-0000-0000A1200000}"/>
    <cellStyle name="SAPBEXstdData 3 2 8" xfId="4065" xr:uid="{00000000-0005-0000-0000-0000A2200000}"/>
    <cellStyle name="SAPBEXstdData 3 2 9" xfId="4788" xr:uid="{00000000-0005-0000-0000-0000A3200000}"/>
    <cellStyle name="SAPBEXstdData 3 3" xfId="1307" xr:uid="{00000000-0005-0000-0000-0000A4200000}"/>
    <cellStyle name="SAPBEXstdData 3 3 2" xfId="2467" xr:uid="{00000000-0005-0000-0000-0000A5200000}"/>
    <cellStyle name="SAPBEXstdData 3 3 2 2" xfId="5327" xr:uid="{00000000-0005-0000-0000-0000A6200000}"/>
    <cellStyle name="SAPBEXstdData 3 3 2 3" xfId="6866" xr:uid="{00000000-0005-0000-0000-0000A7200000}"/>
    <cellStyle name="SAPBEXstdData 3 3 2 4" xfId="8311" xr:uid="{00000000-0005-0000-0000-0000A8200000}"/>
    <cellStyle name="SAPBEXstdData 3 3 3" xfId="3096" xr:uid="{00000000-0005-0000-0000-0000A9200000}"/>
    <cellStyle name="SAPBEXstdData 3 3 3 2" xfId="3982" xr:uid="{00000000-0005-0000-0000-0000AA200000}"/>
    <cellStyle name="SAPBEXstdData 3 3 3 3" xfId="7317" xr:uid="{00000000-0005-0000-0000-0000AB200000}"/>
    <cellStyle name="SAPBEXstdData 3 3 3 4" xfId="8729" xr:uid="{00000000-0005-0000-0000-0000AC200000}"/>
    <cellStyle name="SAPBEXstdData 3 3 4" xfId="3294" xr:uid="{00000000-0005-0000-0000-0000AD200000}"/>
    <cellStyle name="SAPBEXstdData 3 3 4 2" xfId="4267" xr:uid="{00000000-0005-0000-0000-0000AE200000}"/>
    <cellStyle name="SAPBEXstdData 3 3 4 3" xfId="7515" xr:uid="{00000000-0005-0000-0000-0000AF200000}"/>
    <cellStyle name="SAPBEXstdData 3 3 4 4" xfId="8927" xr:uid="{00000000-0005-0000-0000-0000B0200000}"/>
    <cellStyle name="SAPBEXstdData 3 3 5" xfId="3456" xr:uid="{00000000-0005-0000-0000-0000B1200000}"/>
    <cellStyle name="SAPBEXstdData 3 3 5 2" xfId="3666" xr:uid="{00000000-0005-0000-0000-0000B2200000}"/>
    <cellStyle name="SAPBEXstdData 3 3 5 3" xfId="7677" xr:uid="{00000000-0005-0000-0000-0000B3200000}"/>
    <cellStyle name="SAPBEXstdData 3 3 5 4" xfId="9089" xr:uid="{00000000-0005-0000-0000-0000B4200000}"/>
    <cellStyle name="SAPBEXstdData 3 3 6" xfId="5147" xr:uid="{00000000-0005-0000-0000-0000B5200000}"/>
    <cellStyle name="SAPBEXstdData 3 3 7" xfId="6207" xr:uid="{00000000-0005-0000-0000-0000B6200000}"/>
    <cellStyle name="SAPBEXstdData 3 3 8" xfId="4086" xr:uid="{00000000-0005-0000-0000-0000B7200000}"/>
    <cellStyle name="SAPBEXstdData 4" xfId="703" xr:uid="{00000000-0005-0000-0000-0000B8200000}"/>
    <cellStyle name="SAPBEXstdData 4 2" xfId="1057" xr:uid="{00000000-0005-0000-0000-0000B9200000}"/>
    <cellStyle name="SAPBEXstdData 4 2 2" xfId="1505" xr:uid="{00000000-0005-0000-0000-0000BA200000}"/>
    <cellStyle name="SAPBEXstdData 4 2 2 2" xfId="2665" xr:uid="{00000000-0005-0000-0000-0000BB200000}"/>
    <cellStyle name="SAPBEXstdData 4 2 2 2 2" xfId="4928" xr:uid="{00000000-0005-0000-0000-0000BC200000}"/>
    <cellStyle name="SAPBEXstdData 4 2 2 2 3" xfId="6970" xr:uid="{00000000-0005-0000-0000-0000BD200000}"/>
    <cellStyle name="SAPBEXstdData 4 2 2 2 4" xfId="8397" xr:uid="{00000000-0005-0000-0000-0000BE200000}"/>
    <cellStyle name="SAPBEXstdData 4 2 2 3" xfId="3202" xr:uid="{00000000-0005-0000-0000-0000BF200000}"/>
    <cellStyle name="SAPBEXstdData 4 2 2 3 2" xfId="3835" xr:uid="{00000000-0005-0000-0000-0000C0200000}"/>
    <cellStyle name="SAPBEXstdData 4 2 2 3 3" xfId="7423" xr:uid="{00000000-0005-0000-0000-0000C1200000}"/>
    <cellStyle name="SAPBEXstdData 4 2 2 3 4" xfId="8835" xr:uid="{00000000-0005-0000-0000-0000C2200000}"/>
    <cellStyle name="SAPBEXstdData 4 2 2 4" xfId="3380" xr:uid="{00000000-0005-0000-0000-0000C3200000}"/>
    <cellStyle name="SAPBEXstdData 4 2 2 4 2" xfId="4243" xr:uid="{00000000-0005-0000-0000-0000C4200000}"/>
    <cellStyle name="SAPBEXstdData 4 2 2 4 3" xfId="7601" xr:uid="{00000000-0005-0000-0000-0000C5200000}"/>
    <cellStyle name="SAPBEXstdData 4 2 2 4 4" xfId="9013" xr:uid="{00000000-0005-0000-0000-0000C6200000}"/>
    <cellStyle name="SAPBEXstdData 4 2 2 5" xfId="3542" xr:uid="{00000000-0005-0000-0000-0000C7200000}"/>
    <cellStyle name="SAPBEXstdData 4 2 2 5 2" xfId="4196" xr:uid="{00000000-0005-0000-0000-0000C8200000}"/>
    <cellStyle name="SAPBEXstdData 4 2 2 5 3" xfId="7763" xr:uid="{00000000-0005-0000-0000-0000C9200000}"/>
    <cellStyle name="SAPBEXstdData 4 2 2 5 4" xfId="9175" xr:uid="{00000000-0005-0000-0000-0000CA200000}"/>
    <cellStyle name="SAPBEXstdData 4 2 2 6" xfId="4049" xr:uid="{00000000-0005-0000-0000-0000CB200000}"/>
    <cellStyle name="SAPBEXstdData 4 2 2 7" xfId="5227" xr:uid="{00000000-0005-0000-0000-0000CC200000}"/>
    <cellStyle name="SAPBEXstdData 4 2 2 8" xfId="4770" xr:uid="{00000000-0005-0000-0000-0000CD200000}"/>
    <cellStyle name="SAPBEXstdData 4 2 3" xfId="2217" xr:uid="{00000000-0005-0000-0000-0000CE200000}"/>
    <cellStyle name="SAPBEXstdData 4 2 3 2" xfId="4533" xr:uid="{00000000-0005-0000-0000-0000CF200000}"/>
    <cellStyle name="SAPBEXstdData 4 2 3 3" xfId="6711" xr:uid="{00000000-0005-0000-0000-0000D0200000}"/>
    <cellStyle name="SAPBEXstdData 4 2 3 4" xfId="8174" xr:uid="{00000000-0005-0000-0000-0000D1200000}"/>
    <cellStyle name="SAPBEXstdData 4 2 4" xfId="2942" xr:uid="{00000000-0005-0000-0000-0000D2200000}"/>
    <cellStyle name="SAPBEXstdData 4 2 4 2" xfId="6163" xr:uid="{00000000-0005-0000-0000-0000D3200000}"/>
    <cellStyle name="SAPBEXstdData 4 2 4 3" xfId="7163" xr:uid="{00000000-0005-0000-0000-0000D4200000}"/>
    <cellStyle name="SAPBEXstdData 4 2 4 4" xfId="8575" xr:uid="{00000000-0005-0000-0000-0000D5200000}"/>
    <cellStyle name="SAPBEXstdData 4 2 5" xfId="1893" xr:uid="{00000000-0005-0000-0000-0000D6200000}"/>
    <cellStyle name="SAPBEXstdData 4 2 5 2" xfId="4093" xr:uid="{00000000-0005-0000-0000-0000D7200000}"/>
    <cellStyle name="SAPBEXstdData 4 2 5 3" xfId="6488" xr:uid="{00000000-0005-0000-0000-0000D8200000}"/>
    <cellStyle name="SAPBEXstdData 4 2 5 4" xfId="7971" xr:uid="{00000000-0005-0000-0000-0000D9200000}"/>
    <cellStyle name="SAPBEXstdData 4 2 6" xfId="3114" xr:uid="{00000000-0005-0000-0000-0000DA200000}"/>
    <cellStyle name="SAPBEXstdData 4 2 6 2" xfId="4729" xr:uid="{00000000-0005-0000-0000-0000DB200000}"/>
    <cellStyle name="SAPBEXstdData 4 2 6 3" xfId="7335" xr:uid="{00000000-0005-0000-0000-0000DC200000}"/>
    <cellStyle name="SAPBEXstdData 4 2 6 4" xfId="8747" xr:uid="{00000000-0005-0000-0000-0000DD200000}"/>
    <cellStyle name="SAPBEXstdData 4 2 7" xfId="5653" xr:uid="{00000000-0005-0000-0000-0000DE200000}"/>
    <cellStyle name="SAPBEXstdData 4 2 8" xfId="5836" xr:uid="{00000000-0005-0000-0000-0000DF200000}"/>
    <cellStyle name="SAPBEXstdData 4 2 9" xfId="6795" xr:uid="{00000000-0005-0000-0000-0000E0200000}"/>
    <cellStyle name="SAPBEXstdData 4 3" xfId="1297" xr:uid="{00000000-0005-0000-0000-0000E1200000}"/>
    <cellStyle name="SAPBEXstdData 4 3 2" xfId="2457" xr:uid="{00000000-0005-0000-0000-0000E2200000}"/>
    <cellStyle name="SAPBEXstdData 4 3 2 2" xfId="5298" xr:uid="{00000000-0005-0000-0000-0000E3200000}"/>
    <cellStyle name="SAPBEXstdData 4 3 2 3" xfId="6856" xr:uid="{00000000-0005-0000-0000-0000E4200000}"/>
    <cellStyle name="SAPBEXstdData 4 3 2 4" xfId="8301" xr:uid="{00000000-0005-0000-0000-0000E5200000}"/>
    <cellStyle name="SAPBEXstdData 4 3 3" xfId="3086" xr:uid="{00000000-0005-0000-0000-0000E6200000}"/>
    <cellStyle name="SAPBEXstdData 4 3 3 2" xfId="3985" xr:uid="{00000000-0005-0000-0000-0000E7200000}"/>
    <cellStyle name="SAPBEXstdData 4 3 3 3" xfId="7307" xr:uid="{00000000-0005-0000-0000-0000E8200000}"/>
    <cellStyle name="SAPBEXstdData 4 3 3 4" xfId="8719" xr:uid="{00000000-0005-0000-0000-0000E9200000}"/>
    <cellStyle name="SAPBEXstdData 4 3 4" xfId="1807" xr:uid="{00000000-0005-0000-0000-0000EA200000}"/>
    <cellStyle name="SAPBEXstdData 4 3 4 2" xfId="4664" xr:uid="{00000000-0005-0000-0000-0000EB200000}"/>
    <cellStyle name="SAPBEXstdData 4 3 4 3" xfId="6406" xr:uid="{00000000-0005-0000-0000-0000EC200000}"/>
    <cellStyle name="SAPBEXstdData 4 3 4 4" xfId="7890" xr:uid="{00000000-0005-0000-0000-0000ED200000}"/>
    <cellStyle name="SAPBEXstdData 4 3 5" xfId="1714" xr:uid="{00000000-0005-0000-0000-0000EE200000}"/>
    <cellStyle name="SAPBEXstdData 4 3 5 2" xfId="5704" xr:uid="{00000000-0005-0000-0000-0000EF200000}"/>
    <cellStyle name="SAPBEXstdData 4 3 5 3" xfId="3888" xr:uid="{00000000-0005-0000-0000-0000F0200000}"/>
    <cellStyle name="SAPBEXstdData 4 3 5 4" xfId="5555" xr:uid="{00000000-0005-0000-0000-0000F1200000}"/>
    <cellStyle name="SAPBEXstdData 4 3 6" xfId="4733" xr:uid="{00000000-0005-0000-0000-0000F2200000}"/>
    <cellStyle name="SAPBEXstdData 4 3 7" xfId="5232" xr:uid="{00000000-0005-0000-0000-0000F3200000}"/>
    <cellStyle name="SAPBEXstdData 4 3 8" xfId="6065" xr:uid="{00000000-0005-0000-0000-0000F4200000}"/>
    <cellStyle name="SAPBEXstdData 5" xfId="992" xr:uid="{00000000-0005-0000-0000-0000F5200000}"/>
    <cellStyle name="SAPBEXstdData 5 2" xfId="1440" xr:uid="{00000000-0005-0000-0000-0000F6200000}"/>
    <cellStyle name="SAPBEXstdData 5 2 2" xfId="2600" xr:uid="{00000000-0005-0000-0000-0000F7200000}"/>
    <cellStyle name="SAPBEXstdData 5 2 2 2" xfId="5125" xr:uid="{00000000-0005-0000-0000-0000F8200000}"/>
    <cellStyle name="SAPBEXstdData 5 2 2 3" xfId="6917" xr:uid="{00000000-0005-0000-0000-0000F9200000}"/>
    <cellStyle name="SAPBEXstdData 5 2 2 4" xfId="8346" xr:uid="{00000000-0005-0000-0000-0000FA200000}"/>
    <cellStyle name="SAPBEXstdData 5 2 3" xfId="3148" xr:uid="{00000000-0005-0000-0000-0000FB200000}"/>
    <cellStyle name="SAPBEXstdData 5 2 3 2" xfId="5826" xr:uid="{00000000-0005-0000-0000-0000FC200000}"/>
    <cellStyle name="SAPBEXstdData 5 2 3 3" xfId="7369" xr:uid="{00000000-0005-0000-0000-0000FD200000}"/>
    <cellStyle name="SAPBEXstdData 5 2 3 4" xfId="8781" xr:uid="{00000000-0005-0000-0000-0000FE200000}"/>
    <cellStyle name="SAPBEXstdData 5 2 4" xfId="3329" xr:uid="{00000000-0005-0000-0000-0000FF200000}"/>
    <cellStyle name="SAPBEXstdData 5 2 4 2" xfId="4258" xr:uid="{00000000-0005-0000-0000-000000210000}"/>
    <cellStyle name="SAPBEXstdData 5 2 4 3" xfId="7550" xr:uid="{00000000-0005-0000-0000-000001210000}"/>
    <cellStyle name="SAPBEXstdData 5 2 4 4" xfId="8962" xr:uid="{00000000-0005-0000-0000-000002210000}"/>
    <cellStyle name="SAPBEXstdData 5 2 5" xfId="3491" xr:uid="{00000000-0005-0000-0000-000003210000}"/>
    <cellStyle name="SAPBEXstdData 5 2 5 2" xfId="3642" xr:uid="{00000000-0005-0000-0000-000004210000}"/>
    <cellStyle name="SAPBEXstdData 5 2 5 3" xfId="7712" xr:uid="{00000000-0005-0000-0000-000005210000}"/>
    <cellStyle name="SAPBEXstdData 5 2 5 4" xfId="9124" xr:uid="{00000000-0005-0000-0000-000006210000}"/>
    <cellStyle name="SAPBEXstdData 5 2 6" xfId="5074" xr:uid="{00000000-0005-0000-0000-000007210000}"/>
    <cellStyle name="SAPBEXstdData 5 2 7" xfId="4708" xr:uid="{00000000-0005-0000-0000-000008210000}"/>
    <cellStyle name="SAPBEXstdData 5 2 8" xfId="4042" xr:uid="{00000000-0005-0000-0000-000009210000}"/>
    <cellStyle name="SAPBEXstdData 5 3" xfId="2153" xr:uid="{00000000-0005-0000-0000-00000A210000}"/>
    <cellStyle name="SAPBEXstdData 5 3 2" xfId="4043" xr:uid="{00000000-0005-0000-0000-00000B210000}"/>
    <cellStyle name="SAPBEXstdData 5 3 3" xfId="6659" xr:uid="{00000000-0005-0000-0000-00000C210000}"/>
    <cellStyle name="SAPBEXstdData 5 3 4" xfId="8124" xr:uid="{00000000-0005-0000-0000-00000D210000}"/>
    <cellStyle name="SAPBEXstdData 5 4" xfId="2888" xr:uid="{00000000-0005-0000-0000-00000E210000}"/>
    <cellStyle name="SAPBEXstdData 5 4 2" xfId="6266" xr:uid="{00000000-0005-0000-0000-00000F210000}"/>
    <cellStyle name="SAPBEXstdData 5 4 3" xfId="7109" xr:uid="{00000000-0005-0000-0000-000010210000}"/>
    <cellStyle name="SAPBEXstdData 5 4 4" xfId="8521" xr:uid="{00000000-0005-0000-0000-000011210000}"/>
    <cellStyle name="SAPBEXstdData 5 5" xfId="1874" xr:uid="{00000000-0005-0000-0000-000012210000}"/>
    <cellStyle name="SAPBEXstdData 5 5 2" xfId="4537" xr:uid="{00000000-0005-0000-0000-000013210000}"/>
    <cellStyle name="SAPBEXstdData 5 5 3" xfId="6469" xr:uid="{00000000-0005-0000-0000-000014210000}"/>
    <cellStyle name="SAPBEXstdData 5 5 4" xfId="7952" xr:uid="{00000000-0005-0000-0000-000015210000}"/>
    <cellStyle name="SAPBEXstdData 5 6" xfId="2846" xr:uid="{00000000-0005-0000-0000-000016210000}"/>
    <cellStyle name="SAPBEXstdData 5 6 2" xfId="5801" xr:uid="{00000000-0005-0000-0000-000017210000}"/>
    <cellStyle name="SAPBEXstdData 5 6 3" xfId="7067" xr:uid="{00000000-0005-0000-0000-000018210000}"/>
    <cellStyle name="SAPBEXstdData 5 6 4" xfId="8479" xr:uid="{00000000-0005-0000-0000-000019210000}"/>
    <cellStyle name="SAPBEXstdData 5 7" xfId="6114" xr:uid="{00000000-0005-0000-0000-00001A210000}"/>
    <cellStyle name="SAPBEXstdData 5 8" xfId="4353" xr:uid="{00000000-0005-0000-0000-00001B210000}"/>
    <cellStyle name="SAPBEXstdData 5 9" xfId="4998" xr:uid="{00000000-0005-0000-0000-00001C210000}"/>
    <cellStyle name="SAPBEXstdData 6" xfId="356" xr:uid="{00000000-0005-0000-0000-00001D210000}"/>
    <cellStyle name="SAPBEXstdData 6 2" xfId="360" xr:uid="{00000000-0005-0000-0000-00001E210000}"/>
    <cellStyle name="SAPBEXstdData 6 2 2" xfId="364" xr:uid="{00000000-0005-0000-0000-00001F210000}"/>
    <cellStyle name="SAPBEXstdData 6 2 2 2" xfId="1005" xr:uid="{00000000-0005-0000-0000-000020210000}"/>
    <cellStyle name="SAPBEXstdData 6 2 2 2 2" xfId="1453" xr:uid="{00000000-0005-0000-0000-000021210000}"/>
    <cellStyle name="SAPBEXstdData 6 2 2 2 2 2" xfId="2613" xr:uid="{00000000-0005-0000-0000-000022210000}"/>
    <cellStyle name="SAPBEXstdData 6 2 2 2 2 2 2" xfId="5862" xr:uid="{00000000-0005-0000-0000-000023210000}"/>
    <cellStyle name="SAPBEXstdData 6 2 2 2 2 2 3" xfId="6930" xr:uid="{00000000-0005-0000-0000-000024210000}"/>
    <cellStyle name="SAPBEXstdData 6 2 2 2 2 2 4" xfId="8359" xr:uid="{00000000-0005-0000-0000-000025210000}"/>
    <cellStyle name="SAPBEXstdData 6 2 2 2 2 3" xfId="3161" xr:uid="{00000000-0005-0000-0000-000026210000}"/>
    <cellStyle name="SAPBEXstdData 6 2 2 2 2 3 2" xfId="6167" xr:uid="{00000000-0005-0000-0000-000027210000}"/>
    <cellStyle name="SAPBEXstdData 6 2 2 2 2 3 3" xfId="7382" xr:uid="{00000000-0005-0000-0000-000028210000}"/>
    <cellStyle name="SAPBEXstdData 6 2 2 2 2 3 4" xfId="8794" xr:uid="{00000000-0005-0000-0000-000029210000}"/>
    <cellStyle name="SAPBEXstdData 6 2 2 2 2 4" xfId="3342" xr:uid="{00000000-0005-0000-0000-00002A210000}"/>
    <cellStyle name="SAPBEXstdData 6 2 2 2 2 4 2" xfId="3745" xr:uid="{00000000-0005-0000-0000-00002B210000}"/>
    <cellStyle name="SAPBEXstdData 6 2 2 2 2 4 3" xfId="7563" xr:uid="{00000000-0005-0000-0000-00002C210000}"/>
    <cellStyle name="SAPBEXstdData 6 2 2 2 2 4 4" xfId="8975" xr:uid="{00000000-0005-0000-0000-00002D210000}"/>
    <cellStyle name="SAPBEXstdData 6 2 2 2 2 5" xfId="3504" xr:uid="{00000000-0005-0000-0000-00002E210000}"/>
    <cellStyle name="SAPBEXstdData 6 2 2 2 2 5 2" xfId="4209" xr:uid="{00000000-0005-0000-0000-00002F210000}"/>
    <cellStyle name="SAPBEXstdData 6 2 2 2 2 5 3" xfId="7725" xr:uid="{00000000-0005-0000-0000-000030210000}"/>
    <cellStyle name="SAPBEXstdData 6 2 2 2 2 5 4" xfId="9137" xr:uid="{00000000-0005-0000-0000-000031210000}"/>
    <cellStyle name="SAPBEXstdData 6 2 2 2 2 6" xfId="5279" xr:uid="{00000000-0005-0000-0000-000032210000}"/>
    <cellStyle name="SAPBEXstdData 6 2 2 2 2 7" xfId="5233" xr:uid="{00000000-0005-0000-0000-000033210000}"/>
    <cellStyle name="SAPBEXstdData 6 2 2 2 2 8" xfId="5004" xr:uid="{00000000-0005-0000-0000-000034210000}"/>
    <cellStyle name="SAPBEXstdData 6 2 2 2 3" xfId="2166" xr:uid="{00000000-0005-0000-0000-000035210000}"/>
    <cellStyle name="SAPBEXstdData 6 2 2 2 3 2" xfId="4126" xr:uid="{00000000-0005-0000-0000-000036210000}"/>
    <cellStyle name="SAPBEXstdData 6 2 2 2 3 3" xfId="6672" xr:uid="{00000000-0005-0000-0000-000037210000}"/>
    <cellStyle name="SAPBEXstdData 6 2 2 2 3 4" xfId="8137" xr:uid="{00000000-0005-0000-0000-000038210000}"/>
    <cellStyle name="SAPBEXstdData 6 2 2 2 4" xfId="2901" xr:uid="{00000000-0005-0000-0000-000039210000}"/>
    <cellStyle name="SAPBEXstdData 6 2 2 2 4 2" xfId="6224" xr:uid="{00000000-0005-0000-0000-00003A210000}"/>
    <cellStyle name="SAPBEXstdData 6 2 2 2 4 3" xfId="7122" xr:uid="{00000000-0005-0000-0000-00003B210000}"/>
    <cellStyle name="SAPBEXstdData 6 2 2 2 4 4" xfId="8534" xr:uid="{00000000-0005-0000-0000-00003C210000}"/>
    <cellStyle name="SAPBEXstdData 6 2 2 2 5" xfId="1880" xr:uid="{00000000-0005-0000-0000-00003D210000}"/>
    <cellStyle name="SAPBEXstdData 6 2 2 2 5 2" xfId="5696" xr:uid="{00000000-0005-0000-0000-00003E210000}"/>
    <cellStyle name="SAPBEXstdData 6 2 2 2 5 3" xfId="6475" xr:uid="{00000000-0005-0000-0000-00003F210000}"/>
    <cellStyle name="SAPBEXstdData 6 2 2 2 5 4" xfId="7958" xr:uid="{00000000-0005-0000-0000-000040210000}"/>
    <cellStyle name="SAPBEXstdData 6 2 2 2 6" xfId="3279" xr:uid="{00000000-0005-0000-0000-000041210000}"/>
    <cellStyle name="SAPBEXstdData 6 2 2 2 6 2" xfId="3791" xr:uid="{00000000-0005-0000-0000-000042210000}"/>
    <cellStyle name="SAPBEXstdData 6 2 2 2 6 3" xfId="7500" xr:uid="{00000000-0005-0000-0000-000043210000}"/>
    <cellStyle name="SAPBEXstdData 6 2 2 2 6 4" xfId="8912" xr:uid="{00000000-0005-0000-0000-000044210000}"/>
    <cellStyle name="SAPBEXstdData 6 2 2 2 7" xfId="5839" xr:uid="{00000000-0005-0000-0000-000045210000}"/>
    <cellStyle name="SAPBEXstdData 6 2 2 2 8" xfId="5854" xr:uid="{00000000-0005-0000-0000-000046210000}"/>
    <cellStyle name="SAPBEXstdData 6 2 2 2 9" xfId="5651" xr:uid="{00000000-0005-0000-0000-000047210000}"/>
    <cellStyle name="SAPBEXstdData 6 2 2 3" xfId="1269" xr:uid="{00000000-0005-0000-0000-000048210000}"/>
    <cellStyle name="SAPBEXstdData 6 2 2 3 2" xfId="2429" xr:uid="{00000000-0005-0000-0000-000049210000}"/>
    <cellStyle name="SAPBEXstdData 6 2 2 3 2 2" xfId="6119" xr:uid="{00000000-0005-0000-0000-00004A210000}"/>
    <cellStyle name="SAPBEXstdData 6 2 2 3 2 3" xfId="6840" xr:uid="{00000000-0005-0000-0000-00004B210000}"/>
    <cellStyle name="SAPBEXstdData 6 2 2 3 2 4" xfId="8287" xr:uid="{00000000-0005-0000-0000-00004C210000}"/>
    <cellStyle name="SAPBEXstdData 6 2 2 3 3" xfId="3069" xr:uid="{00000000-0005-0000-0000-00004D210000}"/>
    <cellStyle name="SAPBEXstdData 6 2 2 3 3 2" xfId="4436" xr:uid="{00000000-0005-0000-0000-00004E210000}"/>
    <cellStyle name="SAPBEXstdData 6 2 2 3 3 3" xfId="7290" xr:uid="{00000000-0005-0000-0000-00004F210000}"/>
    <cellStyle name="SAPBEXstdData 6 2 2 3 3 4" xfId="8702" xr:uid="{00000000-0005-0000-0000-000050210000}"/>
    <cellStyle name="SAPBEXstdData 6 2 2 3 4" xfId="1934" xr:uid="{00000000-0005-0000-0000-000051210000}"/>
    <cellStyle name="SAPBEXstdData 6 2 2 3 4 2" xfId="5508" xr:uid="{00000000-0005-0000-0000-000052210000}"/>
    <cellStyle name="SAPBEXstdData 6 2 2 3 4 3" xfId="6529" xr:uid="{00000000-0005-0000-0000-000053210000}"/>
    <cellStyle name="SAPBEXstdData 6 2 2 3 4 4" xfId="8012" xr:uid="{00000000-0005-0000-0000-000054210000}"/>
    <cellStyle name="SAPBEXstdData 6 2 2 3 5" xfId="1796" xr:uid="{00000000-0005-0000-0000-000055210000}"/>
    <cellStyle name="SAPBEXstdData 6 2 2 3 5 2" xfId="4338" xr:uid="{00000000-0005-0000-0000-000056210000}"/>
    <cellStyle name="SAPBEXstdData 6 2 2 3 5 3" xfId="6395" xr:uid="{00000000-0005-0000-0000-000057210000}"/>
    <cellStyle name="SAPBEXstdData 6 2 2 3 5 4" xfId="7879" xr:uid="{00000000-0005-0000-0000-000058210000}"/>
    <cellStyle name="SAPBEXstdData 6 2 2 3 6" xfId="6182" xr:uid="{00000000-0005-0000-0000-000059210000}"/>
    <cellStyle name="SAPBEXstdData 6 2 2 3 7" xfId="5025" xr:uid="{00000000-0005-0000-0000-00005A210000}"/>
    <cellStyle name="SAPBEXstdData 6 2 2 3 8" xfId="4524" xr:uid="{00000000-0005-0000-0000-00005B210000}"/>
    <cellStyle name="SAPBEXstdData 6 2 3" xfId="1002" xr:uid="{00000000-0005-0000-0000-00005C210000}"/>
    <cellStyle name="SAPBEXstdData 6 2 3 2" xfId="1450" xr:uid="{00000000-0005-0000-0000-00005D210000}"/>
    <cellStyle name="SAPBEXstdData 6 2 3 2 2" xfId="2610" xr:uid="{00000000-0005-0000-0000-00005E210000}"/>
    <cellStyle name="SAPBEXstdData 6 2 3 2 2 2" xfId="4156" xr:uid="{00000000-0005-0000-0000-00005F210000}"/>
    <cellStyle name="SAPBEXstdData 6 2 3 2 2 3" xfId="6927" xr:uid="{00000000-0005-0000-0000-000060210000}"/>
    <cellStyle name="SAPBEXstdData 6 2 3 2 2 4" xfId="8356" xr:uid="{00000000-0005-0000-0000-000061210000}"/>
    <cellStyle name="SAPBEXstdData 6 2 3 2 3" xfId="3158" xr:uid="{00000000-0005-0000-0000-000062210000}"/>
    <cellStyle name="SAPBEXstdData 6 2 3 2 3 2" xfId="5857" xr:uid="{00000000-0005-0000-0000-000063210000}"/>
    <cellStyle name="SAPBEXstdData 6 2 3 2 3 3" xfId="7379" xr:uid="{00000000-0005-0000-0000-000064210000}"/>
    <cellStyle name="SAPBEXstdData 6 2 3 2 3 4" xfId="8791" xr:uid="{00000000-0005-0000-0000-000065210000}"/>
    <cellStyle name="SAPBEXstdData 6 2 3 2 4" xfId="3339" xr:uid="{00000000-0005-0000-0000-000066210000}"/>
    <cellStyle name="SAPBEXstdData 6 2 3 2 4 2" xfId="3747" xr:uid="{00000000-0005-0000-0000-000067210000}"/>
    <cellStyle name="SAPBEXstdData 6 2 3 2 4 3" xfId="7560" xr:uid="{00000000-0005-0000-0000-000068210000}"/>
    <cellStyle name="SAPBEXstdData 6 2 3 2 4 4" xfId="8972" xr:uid="{00000000-0005-0000-0000-000069210000}"/>
    <cellStyle name="SAPBEXstdData 6 2 3 2 5" xfId="3501" xr:uid="{00000000-0005-0000-0000-00006A210000}"/>
    <cellStyle name="SAPBEXstdData 6 2 3 2 5 2" xfId="3635" xr:uid="{00000000-0005-0000-0000-00006B210000}"/>
    <cellStyle name="SAPBEXstdData 6 2 3 2 5 3" xfId="7722" xr:uid="{00000000-0005-0000-0000-00006C210000}"/>
    <cellStyle name="SAPBEXstdData 6 2 3 2 5 4" xfId="9134" xr:uid="{00000000-0005-0000-0000-00006D210000}"/>
    <cellStyle name="SAPBEXstdData 6 2 3 2 6" xfId="5748" xr:uid="{00000000-0005-0000-0000-00006E210000}"/>
    <cellStyle name="SAPBEXstdData 6 2 3 2 7" xfId="6085" xr:uid="{00000000-0005-0000-0000-00006F210000}"/>
    <cellStyle name="SAPBEXstdData 6 2 3 2 8" xfId="6087" xr:uid="{00000000-0005-0000-0000-000070210000}"/>
    <cellStyle name="SAPBEXstdData 6 2 3 3" xfId="2163" xr:uid="{00000000-0005-0000-0000-000071210000}"/>
    <cellStyle name="SAPBEXstdData 6 2 3 3 2" xfId="3945" xr:uid="{00000000-0005-0000-0000-000072210000}"/>
    <cellStyle name="SAPBEXstdData 6 2 3 3 3" xfId="6669" xr:uid="{00000000-0005-0000-0000-000073210000}"/>
    <cellStyle name="SAPBEXstdData 6 2 3 3 4" xfId="8134" xr:uid="{00000000-0005-0000-0000-000074210000}"/>
    <cellStyle name="SAPBEXstdData 6 2 3 4" xfId="2898" xr:uid="{00000000-0005-0000-0000-000075210000}"/>
    <cellStyle name="SAPBEXstdData 6 2 3 4 2" xfId="5113" xr:uid="{00000000-0005-0000-0000-000076210000}"/>
    <cellStyle name="SAPBEXstdData 6 2 3 4 3" xfId="7119" xr:uid="{00000000-0005-0000-0000-000077210000}"/>
    <cellStyle name="SAPBEXstdData 6 2 3 4 4" xfId="8531" xr:uid="{00000000-0005-0000-0000-000078210000}"/>
    <cellStyle name="SAPBEXstdData 6 2 3 5" xfId="1879" xr:uid="{00000000-0005-0000-0000-000079210000}"/>
    <cellStyle name="SAPBEXstdData 6 2 3 5 2" xfId="5363" xr:uid="{00000000-0005-0000-0000-00007A210000}"/>
    <cellStyle name="SAPBEXstdData 6 2 3 5 3" xfId="6474" xr:uid="{00000000-0005-0000-0000-00007B210000}"/>
    <cellStyle name="SAPBEXstdData 6 2 3 5 4" xfId="7957" xr:uid="{00000000-0005-0000-0000-00007C210000}"/>
    <cellStyle name="SAPBEXstdData 6 2 3 6" xfId="3119" xr:uid="{00000000-0005-0000-0000-00007D210000}"/>
    <cellStyle name="SAPBEXstdData 6 2 3 6 2" xfId="5264" xr:uid="{00000000-0005-0000-0000-00007E210000}"/>
    <cellStyle name="SAPBEXstdData 6 2 3 6 3" xfId="7340" xr:uid="{00000000-0005-0000-0000-00007F210000}"/>
    <cellStyle name="SAPBEXstdData 6 2 3 6 4" xfId="8752" xr:uid="{00000000-0005-0000-0000-000080210000}"/>
    <cellStyle name="SAPBEXstdData 6 2 3 7" xfId="4613" xr:uid="{00000000-0005-0000-0000-000081210000}"/>
    <cellStyle name="SAPBEXstdData 6 2 3 8" xfId="5462" xr:uid="{00000000-0005-0000-0000-000082210000}"/>
    <cellStyle name="SAPBEXstdData 6 2 3 9" xfId="4072" xr:uid="{00000000-0005-0000-0000-000083210000}"/>
    <cellStyle name="SAPBEXstdData 6 2 4" xfId="1266" xr:uid="{00000000-0005-0000-0000-000084210000}"/>
    <cellStyle name="SAPBEXstdData 6 2 4 2" xfId="2426" xr:uid="{00000000-0005-0000-0000-000085210000}"/>
    <cellStyle name="SAPBEXstdData 6 2 4 2 2" xfId="5810" xr:uid="{00000000-0005-0000-0000-000086210000}"/>
    <cellStyle name="SAPBEXstdData 6 2 4 2 3" xfId="6837" xr:uid="{00000000-0005-0000-0000-000087210000}"/>
    <cellStyle name="SAPBEXstdData 6 2 4 2 4" xfId="8284" xr:uid="{00000000-0005-0000-0000-000088210000}"/>
    <cellStyle name="SAPBEXstdData 6 2 4 3" xfId="3066" xr:uid="{00000000-0005-0000-0000-000089210000}"/>
    <cellStyle name="SAPBEXstdData 6 2 4 3 2" xfId="5992" xr:uid="{00000000-0005-0000-0000-00008A210000}"/>
    <cellStyle name="SAPBEXstdData 6 2 4 3 3" xfId="7287" xr:uid="{00000000-0005-0000-0000-00008B210000}"/>
    <cellStyle name="SAPBEXstdData 6 2 4 3 4" xfId="8699" xr:uid="{00000000-0005-0000-0000-00008C210000}"/>
    <cellStyle name="SAPBEXstdData 6 2 4 4" xfId="1933" xr:uid="{00000000-0005-0000-0000-00008D210000}"/>
    <cellStyle name="SAPBEXstdData 6 2 4 4 2" xfId="5176" xr:uid="{00000000-0005-0000-0000-00008E210000}"/>
    <cellStyle name="SAPBEXstdData 6 2 4 4 3" xfId="6528" xr:uid="{00000000-0005-0000-0000-00008F210000}"/>
    <cellStyle name="SAPBEXstdData 6 2 4 4 4" xfId="8011" xr:uid="{00000000-0005-0000-0000-000090210000}"/>
    <cellStyle name="SAPBEXstdData 6 2 4 5" xfId="1842" xr:uid="{00000000-0005-0000-0000-000091210000}"/>
    <cellStyle name="SAPBEXstdData 6 2 4 5 2" xfId="4853" xr:uid="{00000000-0005-0000-0000-000092210000}"/>
    <cellStyle name="SAPBEXstdData 6 2 4 5 3" xfId="6437" xr:uid="{00000000-0005-0000-0000-000093210000}"/>
    <cellStyle name="SAPBEXstdData 6 2 4 5 4" xfId="7920" xr:uid="{00000000-0005-0000-0000-000094210000}"/>
    <cellStyle name="SAPBEXstdData 6 2 4 6" xfId="5018" xr:uid="{00000000-0005-0000-0000-000095210000}"/>
    <cellStyle name="SAPBEXstdData 6 2 4 7" xfId="6193" xr:uid="{00000000-0005-0000-0000-000096210000}"/>
    <cellStyle name="SAPBEXstdData 6 2 4 8" xfId="5604" xr:uid="{00000000-0005-0000-0000-000097210000}"/>
    <cellStyle name="SAPBEXstdData 6 3" xfId="998" xr:uid="{00000000-0005-0000-0000-000098210000}"/>
    <cellStyle name="SAPBEXstdData 6 3 2" xfId="1446" xr:uid="{00000000-0005-0000-0000-000099210000}"/>
    <cellStyle name="SAPBEXstdData 6 3 2 2" xfId="2606" xr:uid="{00000000-0005-0000-0000-00009A210000}"/>
    <cellStyle name="SAPBEXstdData 6 3 2 2 2" xfId="6005" xr:uid="{00000000-0005-0000-0000-00009B210000}"/>
    <cellStyle name="SAPBEXstdData 6 3 2 2 3" xfId="6923" xr:uid="{00000000-0005-0000-0000-00009C210000}"/>
    <cellStyle name="SAPBEXstdData 6 3 2 2 4" xfId="8352" xr:uid="{00000000-0005-0000-0000-00009D210000}"/>
    <cellStyle name="SAPBEXstdData 6 3 2 3" xfId="3154" xr:uid="{00000000-0005-0000-0000-00009E210000}"/>
    <cellStyle name="SAPBEXstdData 6 3 2 3 2" xfId="4775" xr:uid="{00000000-0005-0000-0000-00009F210000}"/>
    <cellStyle name="SAPBEXstdData 6 3 2 3 3" xfId="7375" xr:uid="{00000000-0005-0000-0000-0000A0210000}"/>
    <cellStyle name="SAPBEXstdData 6 3 2 3 4" xfId="8787" xr:uid="{00000000-0005-0000-0000-0000A1210000}"/>
    <cellStyle name="SAPBEXstdData 6 3 2 4" xfId="3335" xr:uid="{00000000-0005-0000-0000-0000A2210000}"/>
    <cellStyle name="SAPBEXstdData 6 3 2 4 2" xfId="3750" xr:uid="{00000000-0005-0000-0000-0000A3210000}"/>
    <cellStyle name="SAPBEXstdData 6 3 2 4 3" xfId="7556" xr:uid="{00000000-0005-0000-0000-0000A4210000}"/>
    <cellStyle name="SAPBEXstdData 6 3 2 4 4" xfId="8968" xr:uid="{00000000-0005-0000-0000-0000A5210000}"/>
    <cellStyle name="SAPBEXstdData 6 3 2 5" xfId="3497" xr:uid="{00000000-0005-0000-0000-0000A6210000}"/>
    <cellStyle name="SAPBEXstdData 6 3 2 5 2" xfId="3638" xr:uid="{00000000-0005-0000-0000-0000A7210000}"/>
    <cellStyle name="SAPBEXstdData 6 3 2 5 3" xfId="7718" xr:uid="{00000000-0005-0000-0000-0000A8210000}"/>
    <cellStyle name="SAPBEXstdData 6 3 2 5 4" xfId="9130" xr:uid="{00000000-0005-0000-0000-0000A9210000}"/>
    <cellStyle name="SAPBEXstdData 6 3 2 6" xfId="5963" xr:uid="{00000000-0005-0000-0000-0000AA210000}"/>
    <cellStyle name="SAPBEXstdData 6 3 2 7" xfId="5561" xr:uid="{00000000-0005-0000-0000-0000AB210000}"/>
    <cellStyle name="SAPBEXstdData 6 3 2 8" xfId="4628" xr:uid="{00000000-0005-0000-0000-0000AC210000}"/>
    <cellStyle name="SAPBEXstdData 6 3 3" xfId="2159" xr:uid="{00000000-0005-0000-0000-0000AD210000}"/>
    <cellStyle name="SAPBEXstdData 6 3 3 2" xfId="3890" xr:uid="{00000000-0005-0000-0000-0000AE210000}"/>
    <cellStyle name="SAPBEXstdData 6 3 3 3" xfId="6665" xr:uid="{00000000-0005-0000-0000-0000AF210000}"/>
    <cellStyle name="SAPBEXstdData 6 3 3 4" xfId="8130" xr:uid="{00000000-0005-0000-0000-0000B0210000}"/>
    <cellStyle name="SAPBEXstdData 6 3 4" xfId="2894" xr:uid="{00000000-0005-0000-0000-0000B1210000}"/>
    <cellStyle name="SAPBEXstdData 6 3 4 2" xfId="4088" xr:uid="{00000000-0005-0000-0000-0000B2210000}"/>
    <cellStyle name="SAPBEXstdData 6 3 4 3" xfId="7115" xr:uid="{00000000-0005-0000-0000-0000B3210000}"/>
    <cellStyle name="SAPBEXstdData 6 3 4 4" xfId="8527" xr:uid="{00000000-0005-0000-0000-0000B4210000}"/>
    <cellStyle name="SAPBEXstdData 6 3 5" xfId="1877" xr:uid="{00000000-0005-0000-0000-0000B5210000}"/>
    <cellStyle name="SAPBEXstdData 6 3 5 2" xfId="5493" xr:uid="{00000000-0005-0000-0000-0000B6210000}"/>
    <cellStyle name="SAPBEXstdData 6 3 5 3" xfId="6472" xr:uid="{00000000-0005-0000-0000-0000B7210000}"/>
    <cellStyle name="SAPBEXstdData 6 3 5 4" xfId="7955" xr:uid="{00000000-0005-0000-0000-0000B8210000}"/>
    <cellStyle name="SAPBEXstdData 6 3 6" xfId="3028" xr:uid="{00000000-0005-0000-0000-0000B9210000}"/>
    <cellStyle name="SAPBEXstdData 6 3 6 2" xfId="4477" xr:uid="{00000000-0005-0000-0000-0000BA210000}"/>
    <cellStyle name="SAPBEXstdData 6 3 6 3" xfId="7249" xr:uid="{00000000-0005-0000-0000-0000BB210000}"/>
    <cellStyle name="SAPBEXstdData 6 3 6 4" xfId="8661" xr:uid="{00000000-0005-0000-0000-0000BC210000}"/>
    <cellStyle name="SAPBEXstdData 6 3 7" xfId="6178" xr:uid="{00000000-0005-0000-0000-0000BD210000}"/>
    <cellStyle name="SAPBEXstdData 6 3 8" xfId="6044" xr:uid="{00000000-0005-0000-0000-0000BE210000}"/>
    <cellStyle name="SAPBEXstdData 6 3 9" xfId="6888" xr:uid="{00000000-0005-0000-0000-0000BF210000}"/>
    <cellStyle name="SAPBEXstdData 6 4" xfId="1262" xr:uid="{00000000-0005-0000-0000-0000C0210000}"/>
    <cellStyle name="SAPBEXstdData 6 4 2" xfId="2422" xr:uid="{00000000-0005-0000-0000-0000C1210000}"/>
    <cellStyle name="SAPBEXstdData 6 4 2 2" xfId="4463" xr:uid="{00000000-0005-0000-0000-0000C2210000}"/>
    <cellStyle name="SAPBEXstdData 6 4 2 3" xfId="6833" xr:uid="{00000000-0005-0000-0000-0000C3210000}"/>
    <cellStyle name="SAPBEXstdData 6 4 2 4" xfId="8280" xr:uid="{00000000-0005-0000-0000-0000C4210000}"/>
    <cellStyle name="SAPBEXstdData 6 4 3" xfId="3062" xr:uid="{00000000-0005-0000-0000-0000C5210000}"/>
    <cellStyle name="SAPBEXstdData 6 4 3 2" xfId="5817" xr:uid="{00000000-0005-0000-0000-0000C6210000}"/>
    <cellStyle name="SAPBEXstdData 6 4 3 3" xfId="7283" xr:uid="{00000000-0005-0000-0000-0000C7210000}"/>
    <cellStyle name="SAPBEXstdData 6 4 3 4" xfId="8695" xr:uid="{00000000-0005-0000-0000-0000C8210000}"/>
    <cellStyle name="SAPBEXstdData 6 4 4" xfId="1931" xr:uid="{00000000-0005-0000-0000-0000C9210000}"/>
    <cellStyle name="SAPBEXstdData 6 4 4 2" xfId="4815" xr:uid="{00000000-0005-0000-0000-0000CA210000}"/>
    <cellStyle name="SAPBEXstdData 6 4 4 3" xfId="6526" xr:uid="{00000000-0005-0000-0000-0000CB210000}"/>
    <cellStyle name="SAPBEXstdData 6 4 4 4" xfId="8009" xr:uid="{00000000-0005-0000-0000-0000CC210000}"/>
    <cellStyle name="SAPBEXstdData 6 4 5" xfId="2020" xr:uid="{00000000-0005-0000-0000-0000CD210000}"/>
    <cellStyle name="SAPBEXstdData 6 4 5 2" xfId="4287" xr:uid="{00000000-0005-0000-0000-0000CE210000}"/>
    <cellStyle name="SAPBEXstdData 6 4 5 3" xfId="6608" xr:uid="{00000000-0005-0000-0000-0000CF210000}"/>
    <cellStyle name="SAPBEXstdData 6 4 5 4" xfId="8089" xr:uid="{00000000-0005-0000-0000-0000D0210000}"/>
    <cellStyle name="SAPBEXstdData 6 4 6" xfId="5879" xr:uid="{00000000-0005-0000-0000-0000D1210000}"/>
    <cellStyle name="SAPBEXstdData 6 4 7" xfId="5999" xr:uid="{00000000-0005-0000-0000-0000D2210000}"/>
    <cellStyle name="SAPBEXstdData 6 4 8" xfId="5242" xr:uid="{00000000-0005-0000-0000-0000D3210000}"/>
    <cellStyle name="SAPBEXstdData 7" xfId="1256" xr:uid="{00000000-0005-0000-0000-0000D4210000}"/>
    <cellStyle name="SAPBEXstdData 7 2" xfId="2416" xr:uid="{00000000-0005-0000-0000-0000D5210000}"/>
    <cellStyle name="SAPBEXstdData 7 2 2" xfId="5315" xr:uid="{00000000-0005-0000-0000-0000D6210000}"/>
    <cellStyle name="SAPBEXstdData 7 2 3" xfId="6827" xr:uid="{00000000-0005-0000-0000-0000D7210000}"/>
    <cellStyle name="SAPBEXstdData 7 2 4" xfId="8274" xr:uid="{00000000-0005-0000-0000-0000D8210000}"/>
    <cellStyle name="SAPBEXstdData 7 3" xfId="3056" xr:uid="{00000000-0005-0000-0000-0000D9210000}"/>
    <cellStyle name="SAPBEXstdData 7 3 2" xfId="5966" xr:uid="{00000000-0005-0000-0000-0000DA210000}"/>
    <cellStyle name="SAPBEXstdData 7 3 3" xfId="7277" xr:uid="{00000000-0005-0000-0000-0000DB210000}"/>
    <cellStyle name="SAPBEXstdData 7 3 4" xfId="8689" xr:uid="{00000000-0005-0000-0000-0000DC210000}"/>
    <cellStyle name="SAPBEXstdData 7 4" xfId="1927" xr:uid="{00000000-0005-0000-0000-0000DD210000}"/>
    <cellStyle name="SAPBEXstdData 7 4 2" xfId="5463" xr:uid="{00000000-0005-0000-0000-0000DE210000}"/>
    <cellStyle name="SAPBEXstdData 7 4 3" xfId="6522" xr:uid="{00000000-0005-0000-0000-0000DF210000}"/>
    <cellStyle name="SAPBEXstdData 7 4 4" xfId="8005" xr:uid="{00000000-0005-0000-0000-0000E0210000}"/>
    <cellStyle name="SAPBEXstdData 7 5" xfId="2021" xr:uid="{00000000-0005-0000-0000-0000E1210000}"/>
    <cellStyle name="SAPBEXstdData 7 5 2" xfId="4092" xr:uid="{00000000-0005-0000-0000-0000E2210000}"/>
    <cellStyle name="SAPBEXstdData 7 5 3" xfId="6609" xr:uid="{00000000-0005-0000-0000-0000E3210000}"/>
    <cellStyle name="SAPBEXstdData 7 5 4" xfId="8090" xr:uid="{00000000-0005-0000-0000-0000E4210000}"/>
    <cellStyle name="SAPBEXstdData 7 6" xfId="5540" xr:uid="{00000000-0005-0000-0000-0000E5210000}"/>
    <cellStyle name="SAPBEXstdData 7 7" xfId="6276" xr:uid="{00000000-0005-0000-0000-0000E6210000}"/>
    <cellStyle name="SAPBEXstdData 7 8" xfId="5603" xr:uid="{00000000-0005-0000-0000-0000E7210000}"/>
    <cellStyle name="SAPBEXstdDataEmph" xfId="346" xr:uid="{00000000-0005-0000-0000-0000E8210000}"/>
    <cellStyle name="SAPBEXstdDataEmph 2" xfId="993" xr:uid="{00000000-0005-0000-0000-0000E9210000}"/>
    <cellStyle name="SAPBEXstdDataEmph 2 2" xfId="1441" xr:uid="{00000000-0005-0000-0000-0000EA210000}"/>
    <cellStyle name="SAPBEXstdDataEmph 2 2 2" xfId="2601" xr:uid="{00000000-0005-0000-0000-0000EB210000}"/>
    <cellStyle name="SAPBEXstdDataEmph 2 2 2 2" xfId="5045" xr:uid="{00000000-0005-0000-0000-0000EC210000}"/>
    <cellStyle name="SAPBEXstdDataEmph 2 2 2 3" xfId="6918" xr:uid="{00000000-0005-0000-0000-0000ED210000}"/>
    <cellStyle name="SAPBEXstdDataEmph 2 2 2 4" xfId="8347" xr:uid="{00000000-0005-0000-0000-0000EE210000}"/>
    <cellStyle name="SAPBEXstdDataEmph 2 2 3" xfId="3149" xr:uid="{00000000-0005-0000-0000-0000EF210000}"/>
    <cellStyle name="SAPBEXstdDataEmph 2 2 3 2" xfId="5294" xr:uid="{00000000-0005-0000-0000-0000F0210000}"/>
    <cellStyle name="SAPBEXstdDataEmph 2 2 3 3" xfId="7370" xr:uid="{00000000-0005-0000-0000-0000F1210000}"/>
    <cellStyle name="SAPBEXstdDataEmph 2 2 3 4" xfId="8782" xr:uid="{00000000-0005-0000-0000-0000F2210000}"/>
    <cellStyle name="SAPBEXstdDataEmph 2 2 4" xfId="3330" xr:uid="{00000000-0005-0000-0000-0000F3210000}"/>
    <cellStyle name="SAPBEXstdDataEmph 2 2 4 2" xfId="3754" xr:uid="{00000000-0005-0000-0000-0000F4210000}"/>
    <cellStyle name="SAPBEXstdDataEmph 2 2 4 3" xfId="7551" xr:uid="{00000000-0005-0000-0000-0000F5210000}"/>
    <cellStyle name="SAPBEXstdDataEmph 2 2 4 4" xfId="8963" xr:uid="{00000000-0005-0000-0000-0000F6210000}"/>
    <cellStyle name="SAPBEXstdDataEmph 2 2 5" xfId="3492" xr:uid="{00000000-0005-0000-0000-0000F7210000}"/>
    <cellStyle name="SAPBEXstdDataEmph 2 2 5 2" xfId="4212" xr:uid="{00000000-0005-0000-0000-0000F8210000}"/>
    <cellStyle name="SAPBEXstdDataEmph 2 2 5 3" xfId="7713" xr:uid="{00000000-0005-0000-0000-0000F9210000}"/>
    <cellStyle name="SAPBEXstdDataEmph 2 2 5 4" xfId="9125" xr:uid="{00000000-0005-0000-0000-0000FA210000}"/>
    <cellStyle name="SAPBEXstdDataEmph 2 2 6" xfId="5743" xr:uid="{00000000-0005-0000-0000-0000FB210000}"/>
    <cellStyle name="SAPBEXstdDataEmph 2 2 7" xfId="3872" xr:uid="{00000000-0005-0000-0000-0000FC210000}"/>
    <cellStyle name="SAPBEXstdDataEmph 2 2 8" xfId="6191" xr:uid="{00000000-0005-0000-0000-0000FD210000}"/>
    <cellStyle name="SAPBEXstdDataEmph 2 3" xfId="2154" xr:uid="{00000000-0005-0000-0000-0000FE210000}"/>
    <cellStyle name="SAPBEXstdDataEmph 2 3 2" xfId="3938" xr:uid="{00000000-0005-0000-0000-0000FF210000}"/>
    <cellStyle name="SAPBEXstdDataEmph 2 3 3" xfId="6660" xr:uid="{00000000-0005-0000-0000-000000220000}"/>
    <cellStyle name="SAPBEXstdDataEmph 2 3 4" xfId="8125" xr:uid="{00000000-0005-0000-0000-000001220000}"/>
    <cellStyle name="SAPBEXstdDataEmph 2 4" xfId="2889" xr:uid="{00000000-0005-0000-0000-000002220000}"/>
    <cellStyle name="SAPBEXstdDataEmph 2 4 2" xfId="6157" xr:uid="{00000000-0005-0000-0000-000003220000}"/>
    <cellStyle name="SAPBEXstdDataEmph 2 4 3" xfId="7110" xr:uid="{00000000-0005-0000-0000-000004220000}"/>
    <cellStyle name="SAPBEXstdDataEmph 2 4 4" xfId="8522" xr:uid="{00000000-0005-0000-0000-000005220000}"/>
    <cellStyle name="SAPBEXstdDataEmph 2 5" xfId="1875" xr:uid="{00000000-0005-0000-0000-000006220000}"/>
    <cellStyle name="SAPBEXstdDataEmph 2 5 2" xfId="4334" xr:uid="{00000000-0005-0000-0000-000007220000}"/>
    <cellStyle name="SAPBEXstdDataEmph 2 5 3" xfId="6470" xr:uid="{00000000-0005-0000-0000-000008220000}"/>
    <cellStyle name="SAPBEXstdDataEmph 2 5 4" xfId="7953" xr:uid="{00000000-0005-0000-0000-000009220000}"/>
    <cellStyle name="SAPBEXstdDataEmph 2 6" xfId="2851" xr:uid="{00000000-0005-0000-0000-00000A220000}"/>
    <cellStyle name="SAPBEXstdDataEmph 2 6 2" xfId="5599" xr:uid="{00000000-0005-0000-0000-00000B220000}"/>
    <cellStyle name="SAPBEXstdDataEmph 2 6 3" xfId="7072" xr:uid="{00000000-0005-0000-0000-00000C220000}"/>
    <cellStyle name="SAPBEXstdDataEmph 2 6 4" xfId="8484" xr:uid="{00000000-0005-0000-0000-00000D220000}"/>
    <cellStyle name="SAPBEXstdDataEmph 2 7" xfId="5981" xr:uid="{00000000-0005-0000-0000-00000E220000}"/>
    <cellStyle name="SAPBEXstdDataEmph 2 8" xfId="3928" xr:uid="{00000000-0005-0000-0000-00000F220000}"/>
    <cellStyle name="SAPBEXstdDataEmph 2 9" xfId="6790" xr:uid="{00000000-0005-0000-0000-000010220000}"/>
    <cellStyle name="SAPBEXstdDataEmph 3" xfId="1257" xr:uid="{00000000-0005-0000-0000-000011220000}"/>
    <cellStyle name="SAPBEXstdDataEmph 3 2" xfId="2417" xr:uid="{00000000-0005-0000-0000-000012220000}"/>
    <cellStyle name="SAPBEXstdDataEmph 3 2 2" xfId="6267" xr:uid="{00000000-0005-0000-0000-000013220000}"/>
    <cellStyle name="SAPBEXstdDataEmph 3 2 3" xfId="6828" xr:uid="{00000000-0005-0000-0000-000014220000}"/>
    <cellStyle name="SAPBEXstdDataEmph 3 2 4" xfId="8275" xr:uid="{00000000-0005-0000-0000-000015220000}"/>
    <cellStyle name="SAPBEXstdDataEmph 3 3" xfId="3057" xr:uid="{00000000-0005-0000-0000-000016220000}"/>
    <cellStyle name="SAPBEXstdDataEmph 3 3 2" xfId="5584" xr:uid="{00000000-0005-0000-0000-000017220000}"/>
    <cellStyle name="SAPBEXstdDataEmph 3 3 3" xfId="7278" xr:uid="{00000000-0005-0000-0000-000018220000}"/>
    <cellStyle name="SAPBEXstdDataEmph 3 3 4" xfId="8690" xr:uid="{00000000-0005-0000-0000-000019220000}"/>
    <cellStyle name="SAPBEXstdDataEmph 3 4" xfId="1928" xr:uid="{00000000-0005-0000-0000-00001A220000}"/>
    <cellStyle name="SAPBEXstdDataEmph 3 4 2" xfId="4616" xr:uid="{00000000-0005-0000-0000-00001B220000}"/>
    <cellStyle name="SAPBEXstdDataEmph 3 4 3" xfId="6523" xr:uid="{00000000-0005-0000-0000-00001C220000}"/>
    <cellStyle name="SAPBEXstdDataEmph 3 4 4" xfId="8006" xr:uid="{00000000-0005-0000-0000-00001D220000}"/>
    <cellStyle name="SAPBEXstdDataEmph 3 5" xfId="1722" xr:uid="{00000000-0005-0000-0000-00001E220000}"/>
    <cellStyle name="SAPBEXstdDataEmph 3 5 2" xfId="5682" xr:uid="{00000000-0005-0000-0000-00001F220000}"/>
    <cellStyle name="SAPBEXstdDataEmph 3 5 3" xfId="5850" xr:uid="{00000000-0005-0000-0000-000020220000}"/>
    <cellStyle name="SAPBEXstdDataEmph 3 5 4" xfId="5437" xr:uid="{00000000-0005-0000-0000-000021220000}"/>
    <cellStyle name="SAPBEXstdDataEmph 3 6" xfId="4695" xr:uid="{00000000-0005-0000-0000-000022220000}"/>
    <cellStyle name="SAPBEXstdDataEmph 3 7" xfId="6133" xr:uid="{00000000-0005-0000-0000-000023220000}"/>
    <cellStyle name="SAPBEXstdDataEmph 3 8" xfId="4934" xr:uid="{00000000-0005-0000-0000-000024220000}"/>
    <cellStyle name="SAPBEXstdDataEmph 7" xfId="361" xr:uid="{00000000-0005-0000-0000-000025220000}"/>
    <cellStyle name="SAPBEXstdDataEmph 7 2" xfId="365" xr:uid="{00000000-0005-0000-0000-000026220000}"/>
    <cellStyle name="SAPBEXstdDataEmph 7 2 2" xfId="1006" xr:uid="{00000000-0005-0000-0000-000027220000}"/>
    <cellStyle name="SAPBEXstdDataEmph 7 2 2 2" xfId="1454" xr:uid="{00000000-0005-0000-0000-000028220000}"/>
    <cellStyle name="SAPBEXstdDataEmph 7 2 2 2 2" xfId="2614" xr:uid="{00000000-0005-0000-0000-000029220000}"/>
    <cellStyle name="SAPBEXstdDataEmph 7 2 2 2 2 2" xfId="5328" xr:uid="{00000000-0005-0000-0000-00002A220000}"/>
    <cellStyle name="SAPBEXstdDataEmph 7 2 2 2 2 3" xfId="6931" xr:uid="{00000000-0005-0000-0000-00002B220000}"/>
    <cellStyle name="SAPBEXstdDataEmph 7 2 2 2 2 4" xfId="8360" xr:uid="{00000000-0005-0000-0000-00002C220000}"/>
    <cellStyle name="SAPBEXstdDataEmph 7 2 2 2 3" xfId="3162" xr:uid="{00000000-0005-0000-0000-00002D220000}"/>
    <cellStyle name="SAPBEXstdDataEmph 7 2 2 2 3 2" xfId="6034" xr:uid="{00000000-0005-0000-0000-00002E220000}"/>
    <cellStyle name="SAPBEXstdDataEmph 7 2 2 2 3 3" xfId="7383" xr:uid="{00000000-0005-0000-0000-00002F220000}"/>
    <cellStyle name="SAPBEXstdDataEmph 7 2 2 2 3 4" xfId="8795" xr:uid="{00000000-0005-0000-0000-000030220000}"/>
    <cellStyle name="SAPBEXstdDataEmph 7 2 2 2 4" xfId="3343" xr:uid="{00000000-0005-0000-0000-000031220000}"/>
    <cellStyle name="SAPBEXstdDataEmph 7 2 2 2 4 2" xfId="3744" xr:uid="{00000000-0005-0000-0000-000032220000}"/>
    <cellStyle name="SAPBEXstdDataEmph 7 2 2 2 4 3" xfId="7564" xr:uid="{00000000-0005-0000-0000-000033220000}"/>
    <cellStyle name="SAPBEXstdDataEmph 7 2 2 2 4 4" xfId="8976" xr:uid="{00000000-0005-0000-0000-000034220000}"/>
    <cellStyle name="SAPBEXstdDataEmph 7 2 2 2 5" xfId="3505" xr:uid="{00000000-0005-0000-0000-000035220000}"/>
    <cellStyle name="SAPBEXstdDataEmph 7 2 2 2 5 2" xfId="3632" xr:uid="{00000000-0005-0000-0000-000036220000}"/>
    <cellStyle name="SAPBEXstdDataEmph 7 2 2 2 5 3" xfId="7726" xr:uid="{00000000-0005-0000-0000-000037220000}"/>
    <cellStyle name="SAPBEXstdDataEmph 7 2 2 2 5 4" xfId="9138" xr:uid="{00000000-0005-0000-0000-000038220000}"/>
    <cellStyle name="SAPBEXstdDataEmph 7 2 2 2 6" xfId="6236" xr:uid="{00000000-0005-0000-0000-000039220000}"/>
    <cellStyle name="SAPBEXstdDataEmph 7 2 2 2 7" xfId="6012" xr:uid="{00000000-0005-0000-0000-00003A220000}"/>
    <cellStyle name="SAPBEXstdDataEmph 7 2 2 2 8" xfId="4624" xr:uid="{00000000-0005-0000-0000-00003B220000}"/>
    <cellStyle name="SAPBEXstdDataEmph 7 2 2 3" xfId="2167" xr:uid="{00000000-0005-0000-0000-00003C220000}"/>
    <cellStyle name="SAPBEXstdDataEmph 7 2 2 3 2" xfId="4124" xr:uid="{00000000-0005-0000-0000-00003D220000}"/>
    <cellStyle name="SAPBEXstdDataEmph 7 2 2 3 3" xfId="6673" xr:uid="{00000000-0005-0000-0000-00003E220000}"/>
    <cellStyle name="SAPBEXstdDataEmph 7 2 2 3 4" xfId="8138" xr:uid="{00000000-0005-0000-0000-00003F220000}"/>
    <cellStyle name="SAPBEXstdDataEmph 7 2 2 4" xfId="2902" xr:uid="{00000000-0005-0000-0000-000040220000}"/>
    <cellStyle name="SAPBEXstdDataEmph 7 2 2 4 2" xfId="6111" xr:uid="{00000000-0005-0000-0000-000041220000}"/>
    <cellStyle name="SAPBEXstdDataEmph 7 2 2 4 3" xfId="7123" xr:uid="{00000000-0005-0000-0000-000042220000}"/>
    <cellStyle name="SAPBEXstdDataEmph 7 2 2 4 4" xfId="8535" xr:uid="{00000000-0005-0000-0000-000043220000}"/>
    <cellStyle name="SAPBEXstdDataEmph 7 2 2 5" xfId="1881" xr:uid="{00000000-0005-0000-0000-000044220000}"/>
    <cellStyle name="SAPBEXstdDataEmph 7 2 2 5 2" xfId="4843" xr:uid="{00000000-0005-0000-0000-000045220000}"/>
    <cellStyle name="SAPBEXstdDataEmph 7 2 2 5 3" xfId="6476" xr:uid="{00000000-0005-0000-0000-000046220000}"/>
    <cellStyle name="SAPBEXstdDataEmph 7 2 2 5 4" xfId="7959" xr:uid="{00000000-0005-0000-0000-000047220000}"/>
    <cellStyle name="SAPBEXstdDataEmph 7 2 2 6" xfId="3109" xr:uid="{00000000-0005-0000-0000-000048220000}"/>
    <cellStyle name="SAPBEXstdDataEmph 7 2 2 6 2" xfId="4360" xr:uid="{00000000-0005-0000-0000-000049220000}"/>
    <cellStyle name="SAPBEXstdDataEmph 7 2 2 6 3" xfId="7330" xr:uid="{00000000-0005-0000-0000-00004A220000}"/>
    <cellStyle name="SAPBEXstdDataEmph 7 2 2 6 4" xfId="8742" xr:uid="{00000000-0005-0000-0000-00004B220000}"/>
    <cellStyle name="SAPBEXstdDataEmph 7 2 2 7" xfId="5306" xr:uid="{00000000-0005-0000-0000-00004C220000}"/>
    <cellStyle name="SAPBEXstdDataEmph 7 2 2 8" xfId="6101" xr:uid="{00000000-0005-0000-0000-00004D220000}"/>
    <cellStyle name="SAPBEXstdDataEmph 7 2 2 9" xfId="6064" xr:uid="{00000000-0005-0000-0000-00004E220000}"/>
    <cellStyle name="SAPBEXstdDataEmph 7 2 3" xfId="1270" xr:uid="{00000000-0005-0000-0000-00004F220000}"/>
    <cellStyle name="SAPBEXstdDataEmph 7 2 3 2" xfId="2430" xr:uid="{00000000-0005-0000-0000-000050220000}"/>
    <cellStyle name="SAPBEXstdDataEmph 7 2 3 2 2" xfId="5985" xr:uid="{00000000-0005-0000-0000-000051220000}"/>
    <cellStyle name="SAPBEXstdDataEmph 7 2 3 2 3" xfId="6841" xr:uid="{00000000-0005-0000-0000-000052220000}"/>
    <cellStyle name="SAPBEXstdDataEmph 7 2 3 2 4" xfId="8288" xr:uid="{00000000-0005-0000-0000-000053220000}"/>
    <cellStyle name="SAPBEXstdDataEmph 7 2 3 3" xfId="3070" xr:uid="{00000000-0005-0000-0000-000054220000}"/>
    <cellStyle name="SAPBEXstdDataEmph 7 2 3 3 2" xfId="5100" xr:uid="{00000000-0005-0000-0000-000055220000}"/>
    <cellStyle name="SAPBEXstdDataEmph 7 2 3 3 3" xfId="7291" xr:uid="{00000000-0005-0000-0000-000056220000}"/>
    <cellStyle name="SAPBEXstdDataEmph 7 2 3 3 4" xfId="8703" xr:uid="{00000000-0005-0000-0000-000057220000}"/>
    <cellStyle name="SAPBEXstdDataEmph 7 2 3 4" xfId="1935" xr:uid="{00000000-0005-0000-0000-000058220000}"/>
    <cellStyle name="SAPBEXstdDataEmph 7 2 3 4 2" xfId="4663" xr:uid="{00000000-0005-0000-0000-000059220000}"/>
    <cellStyle name="SAPBEXstdDataEmph 7 2 3 4 3" xfId="6530" xr:uid="{00000000-0005-0000-0000-00005A220000}"/>
    <cellStyle name="SAPBEXstdDataEmph 7 2 3 4 4" xfId="8013" xr:uid="{00000000-0005-0000-0000-00005B220000}"/>
    <cellStyle name="SAPBEXstdDataEmph 7 2 3 5" xfId="2019" xr:uid="{00000000-0005-0000-0000-00005C220000}"/>
    <cellStyle name="SAPBEXstdDataEmph 7 2 3 5 2" xfId="4310" xr:uid="{00000000-0005-0000-0000-00005D220000}"/>
    <cellStyle name="SAPBEXstdDataEmph 7 2 3 5 3" xfId="6607" xr:uid="{00000000-0005-0000-0000-00005E220000}"/>
    <cellStyle name="SAPBEXstdDataEmph 7 2 3 5 4" xfId="8088" xr:uid="{00000000-0005-0000-0000-00005F220000}"/>
    <cellStyle name="SAPBEXstdDataEmph 7 2 3 6" xfId="6061" xr:uid="{00000000-0005-0000-0000-000060220000}"/>
    <cellStyle name="SAPBEXstdDataEmph 7 2 3 7" xfId="4912" xr:uid="{00000000-0005-0000-0000-000061220000}"/>
    <cellStyle name="SAPBEXstdDataEmph 7 2 3 8" xfId="4367" xr:uid="{00000000-0005-0000-0000-000062220000}"/>
    <cellStyle name="SAPBEXstdDataEmph 7 3" xfId="1003" xr:uid="{00000000-0005-0000-0000-000063220000}"/>
    <cellStyle name="SAPBEXstdDataEmph 7 3 2" xfId="1451" xr:uid="{00000000-0005-0000-0000-000064220000}"/>
    <cellStyle name="SAPBEXstdDataEmph 7 3 2 2" xfId="2611" xr:uid="{00000000-0005-0000-0000-000065220000}"/>
    <cellStyle name="SAPBEXstdDataEmph 7 3 2 2 2" xfId="5086" xr:uid="{00000000-0005-0000-0000-000066220000}"/>
    <cellStyle name="SAPBEXstdDataEmph 7 3 2 2 3" xfId="6928" xr:uid="{00000000-0005-0000-0000-000067220000}"/>
    <cellStyle name="SAPBEXstdDataEmph 7 3 2 2 4" xfId="8357" xr:uid="{00000000-0005-0000-0000-000068220000}"/>
    <cellStyle name="SAPBEXstdDataEmph 7 3 2 3" xfId="3159" xr:uid="{00000000-0005-0000-0000-000069220000}"/>
    <cellStyle name="SAPBEXstdDataEmph 7 3 2 3 2" xfId="5323" xr:uid="{00000000-0005-0000-0000-00006A220000}"/>
    <cellStyle name="SAPBEXstdDataEmph 7 3 2 3 3" xfId="7380" xr:uid="{00000000-0005-0000-0000-00006B220000}"/>
    <cellStyle name="SAPBEXstdDataEmph 7 3 2 3 4" xfId="8792" xr:uid="{00000000-0005-0000-0000-00006C220000}"/>
    <cellStyle name="SAPBEXstdDataEmph 7 3 2 4" xfId="3340" xr:uid="{00000000-0005-0000-0000-00006D220000}"/>
    <cellStyle name="SAPBEXstdDataEmph 7 3 2 4 2" xfId="3746" xr:uid="{00000000-0005-0000-0000-00006E220000}"/>
    <cellStyle name="SAPBEXstdDataEmph 7 3 2 4 3" xfId="7561" xr:uid="{00000000-0005-0000-0000-00006F220000}"/>
    <cellStyle name="SAPBEXstdDataEmph 7 3 2 4 4" xfId="8973" xr:uid="{00000000-0005-0000-0000-000070220000}"/>
    <cellStyle name="SAPBEXstdDataEmph 7 3 2 5" xfId="3502" xr:uid="{00000000-0005-0000-0000-000071220000}"/>
    <cellStyle name="SAPBEXstdDataEmph 7 3 2 5 2" xfId="3634" xr:uid="{00000000-0005-0000-0000-000072220000}"/>
    <cellStyle name="SAPBEXstdDataEmph 7 3 2 5 3" xfId="7723" xr:uid="{00000000-0005-0000-0000-000073220000}"/>
    <cellStyle name="SAPBEXstdDataEmph 7 3 2 5 4" xfId="9135" xr:uid="{00000000-0005-0000-0000-000074220000}"/>
    <cellStyle name="SAPBEXstdDataEmph 7 3 2 6" xfId="5039" xr:uid="{00000000-0005-0000-0000-000075220000}"/>
    <cellStyle name="SAPBEXstdDataEmph 7 3 2 7" xfId="5636" xr:uid="{00000000-0005-0000-0000-000076220000}"/>
    <cellStyle name="SAPBEXstdDataEmph 7 3 2 8" xfId="5366" xr:uid="{00000000-0005-0000-0000-000077220000}"/>
    <cellStyle name="SAPBEXstdDataEmph 7 3 3" xfId="2164" xr:uid="{00000000-0005-0000-0000-000078220000}"/>
    <cellStyle name="SAPBEXstdDataEmph 7 3 3 2" xfId="3929" xr:uid="{00000000-0005-0000-0000-000079220000}"/>
    <cellStyle name="SAPBEXstdDataEmph 7 3 3 3" xfId="6670" xr:uid="{00000000-0005-0000-0000-00007A220000}"/>
    <cellStyle name="SAPBEXstdDataEmph 7 3 3 4" xfId="8135" xr:uid="{00000000-0005-0000-0000-00007B220000}"/>
    <cellStyle name="SAPBEXstdDataEmph 7 3 4" xfId="2899" xr:uid="{00000000-0005-0000-0000-00007C220000}"/>
    <cellStyle name="SAPBEXstdDataEmph 7 3 4 2" xfId="5803" xr:uid="{00000000-0005-0000-0000-00007D220000}"/>
    <cellStyle name="SAPBEXstdDataEmph 7 3 4 3" xfId="7120" xr:uid="{00000000-0005-0000-0000-00007E220000}"/>
    <cellStyle name="SAPBEXstdDataEmph 7 3 4 4" xfId="8532" xr:uid="{00000000-0005-0000-0000-00007F220000}"/>
    <cellStyle name="SAPBEXstdDataEmph 7 3 5" xfId="1827" xr:uid="{00000000-0005-0000-0000-000080220000}"/>
    <cellStyle name="SAPBEXstdDataEmph 7 3 5 2" xfId="4349" xr:uid="{00000000-0005-0000-0000-000081220000}"/>
    <cellStyle name="SAPBEXstdDataEmph 7 3 5 3" xfId="6422" xr:uid="{00000000-0005-0000-0000-000082220000}"/>
    <cellStyle name="SAPBEXstdDataEmph 7 3 5 4" xfId="7905" xr:uid="{00000000-0005-0000-0000-000083220000}"/>
    <cellStyle name="SAPBEXstdDataEmph 7 3 6" xfId="3019" xr:uid="{00000000-0005-0000-0000-000084220000}"/>
    <cellStyle name="SAPBEXstdDataEmph 7 3 6 2" xfId="5112" xr:uid="{00000000-0005-0000-0000-000085220000}"/>
    <cellStyle name="SAPBEXstdDataEmph 7 3 6 3" xfId="7240" xr:uid="{00000000-0005-0000-0000-000086220000}"/>
    <cellStyle name="SAPBEXstdDataEmph 7 3 6 4" xfId="8652" xr:uid="{00000000-0005-0000-0000-000087220000}"/>
    <cellStyle name="SAPBEXstdDataEmph 7 3 7" xfId="4994" xr:uid="{00000000-0005-0000-0000-000088220000}"/>
    <cellStyle name="SAPBEXstdDataEmph 7 3 8" xfId="5542" xr:uid="{00000000-0005-0000-0000-000089220000}"/>
    <cellStyle name="SAPBEXstdDataEmph 7 3 9" xfId="6115" xr:uid="{00000000-0005-0000-0000-00008A220000}"/>
    <cellStyle name="SAPBEXstdDataEmph 7 4" xfId="1267" xr:uid="{00000000-0005-0000-0000-00008B220000}"/>
    <cellStyle name="SAPBEXstdDataEmph 7 4 2" xfId="2427" xr:uid="{00000000-0005-0000-0000-00008C220000}"/>
    <cellStyle name="SAPBEXstdDataEmph 7 4 2 2" xfId="5278" xr:uid="{00000000-0005-0000-0000-00008D220000}"/>
    <cellStyle name="SAPBEXstdDataEmph 7 4 2 3" xfId="6838" xr:uid="{00000000-0005-0000-0000-00008E220000}"/>
    <cellStyle name="SAPBEXstdDataEmph 7 4 2 4" xfId="8285" xr:uid="{00000000-0005-0000-0000-00008F220000}"/>
    <cellStyle name="SAPBEXstdDataEmph 7 4 3" xfId="3067" xr:uid="{00000000-0005-0000-0000-000090220000}"/>
    <cellStyle name="SAPBEXstdDataEmph 7 4 3 2" xfId="5617" xr:uid="{00000000-0005-0000-0000-000091220000}"/>
    <cellStyle name="SAPBEXstdDataEmph 7 4 3 3" xfId="7288" xr:uid="{00000000-0005-0000-0000-000092220000}"/>
    <cellStyle name="SAPBEXstdDataEmph 7 4 3 4" xfId="8700" xr:uid="{00000000-0005-0000-0000-000093220000}"/>
    <cellStyle name="SAPBEXstdDataEmph 7 4 4" xfId="1780" xr:uid="{00000000-0005-0000-0000-000094220000}"/>
    <cellStyle name="SAPBEXstdDataEmph 7 4 4 2" xfId="4518" xr:uid="{00000000-0005-0000-0000-000095220000}"/>
    <cellStyle name="SAPBEXstdDataEmph 7 4 4 3" xfId="6379" xr:uid="{00000000-0005-0000-0000-000096220000}"/>
    <cellStyle name="SAPBEXstdDataEmph 7 4 4 4" xfId="7863" xr:uid="{00000000-0005-0000-0000-000097220000}"/>
    <cellStyle name="SAPBEXstdDataEmph 7 4 5" xfId="1717" xr:uid="{00000000-0005-0000-0000-000098220000}"/>
    <cellStyle name="SAPBEXstdDataEmph 7 4 5 2" xfId="4321" xr:uid="{00000000-0005-0000-0000-000099220000}"/>
    <cellStyle name="SAPBEXstdDataEmph 7 4 5 3" xfId="6161" xr:uid="{00000000-0005-0000-0000-00009A220000}"/>
    <cellStyle name="SAPBEXstdDataEmph 7 4 5 4" xfId="4408" xr:uid="{00000000-0005-0000-0000-00009B220000}"/>
    <cellStyle name="SAPBEXstdDataEmph 7 4 6" xfId="5759" xr:uid="{00000000-0005-0000-0000-00009C220000}"/>
    <cellStyle name="SAPBEXstdDataEmph 7 4 7" xfId="5221" xr:uid="{00000000-0005-0000-0000-00009D220000}"/>
    <cellStyle name="SAPBEXstdDataEmph 7 4 8" xfId="4346" xr:uid="{00000000-0005-0000-0000-00009E220000}"/>
    <cellStyle name="SAPBEXstdItem" xfId="347" xr:uid="{00000000-0005-0000-0000-00009F220000}"/>
    <cellStyle name="SAPBEXstdItem 2" xfId="994" xr:uid="{00000000-0005-0000-0000-0000A0220000}"/>
    <cellStyle name="SAPBEXstdItem 2 2" xfId="1442" xr:uid="{00000000-0005-0000-0000-0000A1220000}"/>
    <cellStyle name="SAPBEXstdItem 2 2 2" xfId="2602" xr:uid="{00000000-0005-0000-0000-0000A2220000}"/>
    <cellStyle name="SAPBEXstdItem 2 2 2 2" xfId="5831" xr:uid="{00000000-0005-0000-0000-0000A3220000}"/>
    <cellStyle name="SAPBEXstdItem 2 2 2 3" xfId="6919" xr:uid="{00000000-0005-0000-0000-0000A4220000}"/>
    <cellStyle name="SAPBEXstdItem 2 2 2 4" xfId="8348" xr:uid="{00000000-0005-0000-0000-0000A5220000}"/>
    <cellStyle name="SAPBEXstdItem 2 2 3" xfId="3150" xr:uid="{00000000-0005-0000-0000-0000A6220000}"/>
    <cellStyle name="SAPBEXstdItem 2 2 3 2" xfId="6247" xr:uid="{00000000-0005-0000-0000-0000A7220000}"/>
    <cellStyle name="SAPBEXstdItem 2 2 3 3" xfId="7371" xr:uid="{00000000-0005-0000-0000-0000A8220000}"/>
    <cellStyle name="SAPBEXstdItem 2 2 3 4" xfId="8783" xr:uid="{00000000-0005-0000-0000-0000A9220000}"/>
    <cellStyle name="SAPBEXstdItem 2 2 4" xfId="3331" xr:uid="{00000000-0005-0000-0000-0000AA220000}"/>
    <cellStyle name="SAPBEXstdItem 2 2 4 2" xfId="3753" xr:uid="{00000000-0005-0000-0000-0000AB220000}"/>
    <cellStyle name="SAPBEXstdItem 2 2 4 3" xfId="7552" xr:uid="{00000000-0005-0000-0000-0000AC220000}"/>
    <cellStyle name="SAPBEXstdItem 2 2 4 4" xfId="8964" xr:uid="{00000000-0005-0000-0000-0000AD220000}"/>
    <cellStyle name="SAPBEXstdItem 2 2 5" xfId="3493" xr:uid="{00000000-0005-0000-0000-0000AE220000}"/>
    <cellStyle name="SAPBEXstdItem 2 2 5 2" xfId="3641" xr:uid="{00000000-0005-0000-0000-0000AF220000}"/>
    <cellStyle name="SAPBEXstdItem 2 2 5 3" xfId="7714" xr:uid="{00000000-0005-0000-0000-0000B0220000}"/>
    <cellStyle name="SAPBEXstdItem 2 2 5 4" xfId="9126" xr:uid="{00000000-0005-0000-0000-0000B1220000}"/>
    <cellStyle name="SAPBEXstdItem 2 2 6" xfId="5789" xr:uid="{00000000-0005-0000-0000-0000B2220000}"/>
    <cellStyle name="SAPBEXstdItem 2 2 7" xfId="4387" xr:uid="{00000000-0005-0000-0000-0000B3220000}"/>
    <cellStyle name="SAPBEXstdItem 2 2 8" xfId="5210" xr:uid="{00000000-0005-0000-0000-0000B4220000}"/>
    <cellStyle name="SAPBEXstdItem 2 3" xfId="2155" xr:uid="{00000000-0005-0000-0000-0000B5220000}"/>
    <cellStyle name="SAPBEXstdItem 2 3 2" xfId="5410" xr:uid="{00000000-0005-0000-0000-0000B6220000}"/>
    <cellStyle name="SAPBEXstdItem 2 3 3" xfId="6661" xr:uid="{00000000-0005-0000-0000-0000B7220000}"/>
    <cellStyle name="SAPBEXstdItem 2 3 4" xfId="8126" xr:uid="{00000000-0005-0000-0000-0000B8220000}"/>
    <cellStyle name="SAPBEXstdItem 2 4" xfId="2890" xr:uid="{00000000-0005-0000-0000-0000B9220000}"/>
    <cellStyle name="SAPBEXstdItem 2 4 2" xfId="6021" xr:uid="{00000000-0005-0000-0000-0000BA220000}"/>
    <cellStyle name="SAPBEXstdItem 2 4 3" xfId="7111" xr:uid="{00000000-0005-0000-0000-0000BB220000}"/>
    <cellStyle name="SAPBEXstdItem 2 4 4" xfId="8523" xr:uid="{00000000-0005-0000-0000-0000BC220000}"/>
    <cellStyle name="SAPBEXstdItem 2 5" xfId="1855" xr:uid="{00000000-0005-0000-0000-0000BD220000}"/>
    <cellStyle name="SAPBEXstdItem 2 5 2" xfId="5396" xr:uid="{00000000-0005-0000-0000-0000BE220000}"/>
    <cellStyle name="SAPBEXstdItem 2 5 3" xfId="6450" xr:uid="{00000000-0005-0000-0000-0000BF220000}"/>
    <cellStyle name="SAPBEXstdItem 2 5 4" xfId="7933" xr:uid="{00000000-0005-0000-0000-0000C0220000}"/>
    <cellStyle name="SAPBEXstdItem 2 6" xfId="3110" xr:uid="{00000000-0005-0000-0000-0000C1220000}"/>
    <cellStyle name="SAPBEXstdItem 2 6 2" xfId="6209" xr:uid="{00000000-0005-0000-0000-0000C2220000}"/>
    <cellStyle name="SAPBEXstdItem 2 6 3" xfId="7331" xr:uid="{00000000-0005-0000-0000-0000C3220000}"/>
    <cellStyle name="SAPBEXstdItem 2 6 4" xfId="8743" xr:uid="{00000000-0005-0000-0000-0000C4220000}"/>
    <cellStyle name="SAPBEXstdItem 2 7" xfId="5606" xr:uid="{00000000-0005-0000-0000-0000C5220000}"/>
    <cellStyle name="SAPBEXstdItem 2 8" xfId="5259" xr:uid="{00000000-0005-0000-0000-0000C6220000}"/>
    <cellStyle name="SAPBEXstdItem 2 9" xfId="7048" xr:uid="{00000000-0005-0000-0000-0000C7220000}"/>
    <cellStyle name="SAPBEXstdItem 3" xfId="1258" xr:uid="{00000000-0005-0000-0000-0000C8220000}"/>
    <cellStyle name="SAPBEXstdItem 3 2" xfId="2418" xr:uid="{00000000-0005-0000-0000-0000C9220000}"/>
    <cellStyle name="SAPBEXstdItem 3 2 2" xfId="6158" xr:uid="{00000000-0005-0000-0000-0000CA220000}"/>
    <cellStyle name="SAPBEXstdItem 3 2 3" xfId="6829" xr:uid="{00000000-0005-0000-0000-0000CB220000}"/>
    <cellStyle name="SAPBEXstdItem 3 2 4" xfId="8276" xr:uid="{00000000-0005-0000-0000-0000CC220000}"/>
    <cellStyle name="SAPBEXstdItem 3 3" xfId="3058" xr:uid="{00000000-0005-0000-0000-0000CD220000}"/>
    <cellStyle name="SAPBEXstdItem 3 3 2" xfId="4739" xr:uid="{00000000-0005-0000-0000-0000CE220000}"/>
    <cellStyle name="SAPBEXstdItem 3 3 3" xfId="7279" xr:uid="{00000000-0005-0000-0000-0000CF220000}"/>
    <cellStyle name="SAPBEXstdItem 3 3 4" xfId="8691" xr:uid="{00000000-0005-0000-0000-0000D0220000}"/>
    <cellStyle name="SAPBEXstdItem 3 4" xfId="1698" xr:uid="{00000000-0005-0000-0000-0000D1220000}"/>
    <cellStyle name="SAPBEXstdItem 3 4 2" xfId="4878" xr:uid="{00000000-0005-0000-0000-0000D2220000}"/>
    <cellStyle name="SAPBEXstdItem 3 4 3" xfId="3879" xr:uid="{00000000-0005-0000-0000-0000D3220000}"/>
    <cellStyle name="SAPBEXstdItem 3 4 4" xfId="4374" xr:uid="{00000000-0005-0000-0000-0000D4220000}"/>
    <cellStyle name="SAPBEXstdItem 3 5" xfId="2016" xr:uid="{00000000-0005-0000-0000-0000D5220000}"/>
    <cellStyle name="SAPBEXstdItem 3 5 2" xfId="4884" xr:uid="{00000000-0005-0000-0000-0000D6220000}"/>
    <cellStyle name="SAPBEXstdItem 3 5 3" xfId="6604" xr:uid="{00000000-0005-0000-0000-0000D7220000}"/>
    <cellStyle name="SAPBEXstdItem 3 5 4" xfId="8085" xr:uid="{00000000-0005-0000-0000-0000D8220000}"/>
    <cellStyle name="SAPBEXstdItem 3 6" xfId="4362" xr:uid="{00000000-0005-0000-0000-0000D9220000}"/>
    <cellStyle name="SAPBEXstdItem 3 7" xfId="5065" xr:uid="{00000000-0005-0000-0000-0000DA220000}"/>
    <cellStyle name="SAPBEXstdItem 3 8" xfId="4040" xr:uid="{00000000-0005-0000-0000-0000DB220000}"/>
    <cellStyle name="SAPBEXstdItemX" xfId="348" xr:uid="{00000000-0005-0000-0000-0000DC220000}"/>
    <cellStyle name="SAPBEXstdItemX 2" xfId="995" xr:uid="{00000000-0005-0000-0000-0000DD220000}"/>
    <cellStyle name="SAPBEXstdItemX 2 2" xfId="1443" xr:uid="{00000000-0005-0000-0000-0000DE220000}"/>
    <cellStyle name="SAPBEXstdItemX 2 2 2" xfId="2603" xr:uid="{00000000-0005-0000-0000-0000DF220000}"/>
    <cellStyle name="SAPBEXstdItemX 2 2 2 2" xfId="5299" xr:uid="{00000000-0005-0000-0000-0000E0220000}"/>
    <cellStyle name="SAPBEXstdItemX 2 2 2 3" xfId="6920" xr:uid="{00000000-0005-0000-0000-0000E1220000}"/>
    <cellStyle name="SAPBEXstdItemX 2 2 2 4" xfId="8349" xr:uid="{00000000-0005-0000-0000-0000E2220000}"/>
    <cellStyle name="SAPBEXstdItemX 2 2 3" xfId="3151" xr:uid="{00000000-0005-0000-0000-0000E3220000}"/>
    <cellStyle name="SAPBEXstdItemX 2 2 3 2" xfId="6134" xr:uid="{00000000-0005-0000-0000-0000E4220000}"/>
    <cellStyle name="SAPBEXstdItemX 2 2 3 3" xfId="7372" xr:uid="{00000000-0005-0000-0000-0000E5220000}"/>
    <cellStyle name="SAPBEXstdItemX 2 2 3 4" xfId="8784" xr:uid="{00000000-0005-0000-0000-0000E6220000}"/>
    <cellStyle name="SAPBEXstdItemX 2 2 4" xfId="3332" xr:uid="{00000000-0005-0000-0000-0000E7220000}"/>
    <cellStyle name="SAPBEXstdItemX 2 2 4 2" xfId="3752" xr:uid="{00000000-0005-0000-0000-0000E8220000}"/>
    <cellStyle name="SAPBEXstdItemX 2 2 4 3" xfId="7553" xr:uid="{00000000-0005-0000-0000-0000E9220000}"/>
    <cellStyle name="SAPBEXstdItemX 2 2 4 4" xfId="8965" xr:uid="{00000000-0005-0000-0000-0000EA220000}"/>
    <cellStyle name="SAPBEXstdItemX 2 2 5" xfId="3494" xr:uid="{00000000-0005-0000-0000-0000EB220000}"/>
    <cellStyle name="SAPBEXstdItemX 2 2 5 2" xfId="3640" xr:uid="{00000000-0005-0000-0000-0000EC220000}"/>
    <cellStyle name="SAPBEXstdItemX 2 2 5 3" xfId="7715" xr:uid="{00000000-0005-0000-0000-0000ED220000}"/>
    <cellStyle name="SAPBEXstdItemX 2 2 5 4" xfId="9127" xr:uid="{00000000-0005-0000-0000-0000EE220000}"/>
    <cellStyle name="SAPBEXstdItemX 2 2 6" xfId="5248" xr:uid="{00000000-0005-0000-0000-0000EF220000}"/>
    <cellStyle name="SAPBEXstdItemX 2 2 7" xfId="4717" xr:uid="{00000000-0005-0000-0000-0000F0220000}"/>
    <cellStyle name="SAPBEXstdItemX 2 2 8" xfId="5843" xr:uid="{00000000-0005-0000-0000-0000F1220000}"/>
    <cellStyle name="SAPBEXstdItemX 2 3" xfId="2156" xr:uid="{00000000-0005-0000-0000-0000F2220000}"/>
    <cellStyle name="SAPBEXstdItemX 2 3 2" xfId="5740" xr:uid="{00000000-0005-0000-0000-0000F3220000}"/>
    <cellStyle name="SAPBEXstdItemX 2 3 3" xfId="6662" xr:uid="{00000000-0005-0000-0000-0000F4220000}"/>
    <cellStyle name="SAPBEXstdItemX 2 3 4" xfId="8127" xr:uid="{00000000-0005-0000-0000-0000F5220000}"/>
    <cellStyle name="SAPBEXstdItemX 2 4" xfId="2891" xr:uid="{00000000-0005-0000-0000-0000F6220000}"/>
    <cellStyle name="SAPBEXstdItemX 2 4 2" xfId="5644" xr:uid="{00000000-0005-0000-0000-0000F7220000}"/>
    <cellStyle name="SAPBEXstdItemX 2 4 3" xfId="7112" xr:uid="{00000000-0005-0000-0000-0000F8220000}"/>
    <cellStyle name="SAPBEXstdItemX 2 4 4" xfId="8524" xr:uid="{00000000-0005-0000-0000-0000F9220000}"/>
    <cellStyle name="SAPBEXstdItemX 2 5" xfId="1978" xr:uid="{00000000-0005-0000-0000-0000FA220000}"/>
    <cellStyle name="SAPBEXstdItemX 2 5 2" xfId="4833" xr:uid="{00000000-0005-0000-0000-0000FB220000}"/>
    <cellStyle name="SAPBEXstdItemX 2 5 3" xfId="6566" xr:uid="{00000000-0005-0000-0000-0000FC220000}"/>
    <cellStyle name="SAPBEXstdItemX 2 5 4" xfId="8047" xr:uid="{00000000-0005-0000-0000-0000FD220000}"/>
    <cellStyle name="SAPBEXstdItemX 2 6" xfId="2844" xr:uid="{00000000-0005-0000-0000-0000FE220000}"/>
    <cellStyle name="SAPBEXstdItemX 2 6 2" xfId="5926" xr:uid="{00000000-0005-0000-0000-0000FF220000}"/>
    <cellStyle name="SAPBEXstdItemX 2 6 3" xfId="7065" xr:uid="{00000000-0005-0000-0000-000000230000}"/>
    <cellStyle name="SAPBEXstdItemX 2 6 4" xfId="8477" xr:uid="{00000000-0005-0000-0000-000001230000}"/>
    <cellStyle name="SAPBEXstdItemX 2 7" xfId="4759" xr:uid="{00000000-0005-0000-0000-000002230000}"/>
    <cellStyle name="SAPBEXstdItemX 2 8" xfId="4864" xr:uid="{00000000-0005-0000-0000-000003230000}"/>
    <cellStyle name="SAPBEXstdItemX 2 9" xfId="5558" xr:uid="{00000000-0005-0000-0000-000004230000}"/>
    <cellStyle name="SAPBEXstdItemX 3" xfId="1259" xr:uid="{00000000-0005-0000-0000-000005230000}"/>
    <cellStyle name="SAPBEXstdItemX 3 2" xfId="2419" xr:uid="{00000000-0005-0000-0000-000006230000}"/>
    <cellStyle name="SAPBEXstdItemX 3 2 2" xfId="6022" xr:uid="{00000000-0005-0000-0000-000007230000}"/>
    <cellStyle name="SAPBEXstdItemX 3 2 3" xfId="6830" xr:uid="{00000000-0005-0000-0000-000008230000}"/>
    <cellStyle name="SAPBEXstdItemX 3 2 4" xfId="8277" xr:uid="{00000000-0005-0000-0000-000009230000}"/>
    <cellStyle name="SAPBEXstdItemX 3 3" xfId="3059" xr:uid="{00000000-0005-0000-0000-00000A230000}"/>
    <cellStyle name="SAPBEXstdItemX 3 3 2" xfId="4407" xr:uid="{00000000-0005-0000-0000-00000B230000}"/>
    <cellStyle name="SAPBEXstdItemX 3 3 3" xfId="7280" xr:uid="{00000000-0005-0000-0000-00000C230000}"/>
    <cellStyle name="SAPBEXstdItemX 3 3 4" xfId="8692" xr:uid="{00000000-0005-0000-0000-00000D230000}"/>
    <cellStyle name="SAPBEXstdItemX 3 4" xfId="1929" xr:uid="{00000000-0005-0000-0000-00000E230000}"/>
    <cellStyle name="SAPBEXstdItemX 3 4 2" xfId="5333" xr:uid="{00000000-0005-0000-0000-00000F230000}"/>
    <cellStyle name="SAPBEXstdItemX 3 4 3" xfId="6524" xr:uid="{00000000-0005-0000-0000-000010230000}"/>
    <cellStyle name="SAPBEXstdItemX 3 4 4" xfId="8007" xr:uid="{00000000-0005-0000-0000-000011230000}"/>
    <cellStyle name="SAPBEXstdItemX 3 5" xfId="1721" xr:uid="{00000000-0005-0000-0000-000012230000}"/>
    <cellStyle name="SAPBEXstdItemX 3 5 2" xfId="5350" xr:uid="{00000000-0005-0000-0000-000013230000}"/>
    <cellStyle name="SAPBEXstdItemX 3 5 3" xfId="4721" xr:uid="{00000000-0005-0000-0000-000014230000}"/>
    <cellStyle name="SAPBEXstdItemX 3 5 4" xfId="5905" xr:uid="{00000000-0005-0000-0000-000015230000}"/>
    <cellStyle name="SAPBEXstdItemX 3 6" xfId="3856" xr:uid="{00000000-0005-0000-0000-000016230000}"/>
    <cellStyle name="SAPBEXstdItemX 3 7" xfId="5982" xr:uid="{00000000-0005-0000-0000-000017230000}"/>
    <cellStyle name="SAPBEXstdItemX 3 8" xfId="4568" xr:uid="{00000000-0005-0000-0000-000018230000}"/>
    <cellStyle name="SAPBEXtitle" xfId="349" xr:uid="{00000000-0005-0000-0000-000019230000}"/>
    <cellStyle name="SAPBEXundefined" xfId="350" xr:uid="{00000000-0005-0000-0000-00001A230000}"/>
    <cellStyle name="SAPBEXundefined 2" xfId="996" xr:uid="{00000000-0005-0000-0000-00001B230000}"/>
    <cellStyle name="SAPBEXundefined 2 2" xfId="1444" xr:uid="{00000000-0005-0000-0000-00001C230000}"/>
    <cellStyle name="SAPBEXundefined 2 2 2" xfId="2604" xr:uid="{00000000-0005-0000-0000-00001D230000}"/>
    <cellStyle name="SAPBEXundefined 2 2 2 2" xfId="6252" xr:uid="{00000000-0005-0000-0000-00001E230000}"/>
    <cellStyle name="SAPBEXundefined 2 2 2 3" xfId="6921" xr:uid="{00000000-0005-0000-0000-00001F230000}"/>
    <cellStyle name="SAPBEXundefined 2 2 2 4" xfId="8350" xr:uid="{00000000-0005-0000-0000-000020230000}"/>
    <cellStyle name="SAPBEXundefined 2 2 3" xfId="3152" xr:uid="{00000000-0005-0000-0000-000021230000}"/>
    <cellStyle name="SAPBEXundefined 2 2 3 2" xfId="6000" xr:uid="{00000000-0005-0000-0000-000022230000}"/>
    <cellStyle name="SAPBEXundefined 2 2 3 3" xfId="7373" xr:uid="{00000000-0005-0000-0000-000023230000}"/>
    <cellStyle name="SAPBEXundefined 2 2 3 4" xfId="8785" xr:uid="{00000000-0005-0000-0000-000024230000}"/>
    <cellStyle name="SAPBEXundefined 2 2 4" xfId="3333" xr:uid="{00000000-0005-0000-0000-000025230000}"/>
    <cellStyle name="SAPBEXundefined 2 2 4 2" xfId="4257" xr:uid="{00000000-0005-0000-0000-000026230000}"/>
    <cellStyle name="SAPBEXundefined 2 2 4 3" xfId="7554" xr:uid="{00000000-0005-0000-0000-000027230000}"/>
    <cellStyle name="SAPBEXundefined 2 2 4 4" xfId="8966" xr:uid="{00000000-0005-0000-0000-000028230000}"/>
    <cellStyle name="SAPBEXundefined 2 2 5" xfId="3495" xr:uid="{00000000-0005-0000-0000-000029230000}"/>
    <cellStyle name="SAPBEXundefined 2 2 5 2" xfId="3639" xr:uid="{00000000-0005-0000-0000-00002A230000}"/>
    <cellStyle name="SAPBEXundefined 2 2 5 3" xfId="7716" xr:uid="{00000000-0005-0000-0000-00002B230000}"/>
    <cellStyle name="SAPBEXundefined 2 2 5 4" xfId="9128" xr:uid="{00000000-0005-0000-0000-00002C230000}"/>
    <cellStyle name="SAPBEXundefined 2 2 6" xfId="6211" xr:uid="{00000000-0005-0000-0000-00002D230000}"/>
    <cellStyle name="SAPBEXundefined 2 2 7" xfId="6032" xr:uid="{00000000-0005-0000-0000-00002E230000}"/>
    <cellStyle name="SAPBEXundefined 2 2 8" xfId="5120" xr:uid="{00000000-0005-0000-0000-00002F230000}"/>
    <cellStyle name="SAPBEXundefined 2 3" xfId="2157" xr:uid="{00000000-0005-0000-0000-000030230000}"/>
    <cellStyle name="SAPBEXundefined 2 3 2" xfId="4889" xr:uid="{00000000-0005-0000-0000-000031230000}"/>
    <cellStyle name="SAPBEXundefined 2 3 3" xfId="6663" xr:uid="{00000000-0005-0000-0000-000032230000}"/>
    <cellStyle name="SAPBEXundefined 2 3 4" xfId="8128" xr:uid="{00000000-0005-0000-0000-000033230000}"/>
    <cellStyle name="SAPBEXundefined 2 4" xfId="2892" xr:uid="{00000000-0005-0000-0000-000034230000}"/>
    <cellStyle name="SAPBEXundefined 2 4 2" xfId="4794" xr:uid="{00000000-0005-0000-0000-000035230000}"/>
    <cellStyle name="SAPBEXundefined 2 4 3" xfId="7113" xr:uid="{00000000-0005-0000-0000-000036230000}"/>
    <cellStyle name="SAPBEXundefined 2 4 4" xfId="8525" xr:uid="{00000000-0005-0000-0000-000037230000}"/>
    <cellStyle name="SAPBEXundefined 2 5" xfId="1876" xr:uid="{00000000-0005-0000-0000-000038230000}"/>
    <cellStyle name="SAPBEXundefined 2 5 2" xfId="5160" xr:uid="{00000000-0005-0000-0000-000039230000}"/>
    <cellStyle name="SAPBEXundefined 2 5 3" xfId="6471" xr:uid="{00000000-0005-0000-0000-00003A230000}"/>
    <cellStyle name="SAPBEXundefined 2 5 4" xfId="7954" xr:uid="{00000000-0005-0000-0000-00003B230000}"/>
    <cellStyle name="SAPBEXundefined 2 6" xfId="2860" xr:uid="{00000000-0005-0000-0000-00003C230000}"/>
    <cellStyle name="SAPBEXundefined 2 6 2" xfId="6008" xr:uid="{00000000-0005-0000-0000-00003D230000}"/>
    <cellStyle name="SAPBEXundefined 2 6 3" xfId="7081" xr:uid="{00000000-0005-0000-0000-00003E230000}"/>
    <cellStyle name="SAPBEXundefined 2 6 4" xfId="8493" xr:uid="{00000000-0005-0000-0000-00003F230000}"/>
    <cellStyle name="SAPBEXundefined 2 7" xfId="4425" xr:uid="{00000000-0005-0000-0000-000040230000}"/>
    <cellStyle name="SAPBEXundefined 2 8" xfId="4993" xr:uid="{00000000-0005-0000-0000-000041230000}"/>
    <cellStyle name="SAPBEXundefined 2 9" xfId="4911" xr:uid="{00000000-0005-0000-0000-000042230000}"/>
    <cellStyle name="SAPBEXundefined 3" xfId="1260" xr:uid="{00000000-0005-0000-0000-000043230000}"/>
    <cellStyle name="SAPBEXundefined 3 2" xfId="2420" xr:uid="{00000000-0005-0000-0000-000044230000}"/>
    <cellStyle name="SAPBEXundefined 3 2 2" xfId="5645" xr:uid="{00000000-0005-0000-0000-000045230000}"/>
    <cellStyle name="SAPBEXundefined 3 2 3" xfId="6831" xr:uid="{00000000-0005-0000-0000-000046230000}"/>
    <cellStyle name="SAPBEXundefined 3 2 4" xfId="8278" xr:uid="{00000000-0005-0000-0000-000047230000}"/>
    <cellStyle name="SAPBEXundefined 3 3" xfId="3060" xr:uid="{00000000-0005-0000-0000-000048230000}"/>
    <cellStyle name="SAPBEXundefined 3 3 2" xfId="5017" xr:uid="{00000000-0005-0000-0000-000049230000}"/>
    <cellStyle name="SAPBEXundefined 3 3 3" xfId="7281" xr:uid="{00000000-0005-0000-0000-00004A230000}"/>
    <cellStyle name="SAPBEXundefined 3 3 4" xfId="8693" xr:uid="{00000000-0005-0000-0000-00004B230000}"/>
    <cellStyle name="SAPBEXundefined 3 4" xfId="1930" xr:uid="{00000000-0005-0000-0000-00004C230000}"/>
    <cellStyle name="SAPBEXundefined 3 4 2" xfId="5666" xr:uid="{00000000-0005-0000-0000-00004D230000}"/>
    <cellStyle name="SAPBEXundefined 3 4 3" xfId="6525" xr:uid="{00000000-0005-0000-0000-00004E230000}"/>
    <cellStyle name="SAPBEXundefined 3 4 4" xfId="8008" xr:uid="{00000000-0005-0000-0000-00004F230000}"/>
    <cellStyle name="SAPBEXundefined 3 5" xfId="1720" xr:uid="{00000000-0005-0000-0000-000050230000}"/>
    <cellStyle name="SAPBEXundefined 3 5 2" xfId="4632" xr:uid="{00000000-0005-0000-0000-000051230000}"/>
    <cellStyle name="SAPBEXundefined 3 5 3" xfId="5318" xr:uid="{00000000-0005-0000-0000-000052230000}"/>
    <cellStyle name="SAPBEXundefined 3 5 4" xfId="3990" xr:uid="{00000000-0005-0000-0000-000053230000}"/>
    <cellStyle name="SAPBEXundefined 3 6" xfId="4921" xr:uid="{00000000-0005-0000-0000-000054230000}"/>
    <cellStyle name="SAPBEXundefined 3 7" xfId="5110" xr:uid="{00000000-0005-0000-0000-000055230000}"/>
    <cellStyle name="SAPBEXundefined 3 8" xfId="4331" xr:uid="{00000000-0005-0000-0000-000056230000}"/>
    <cellStyle name="Sep. milhar [0]" xfId="419" xr:uid="{00000000-0005-0000-0000-000057230000}"/>
    <cellStyle name="Separador de m" xfId="618" xr:uid="{00000000-0005-0000-0000-000058230000}"/>
    <cellStyle name="Separador de milhares 2" xfId="420" xr:uid="{00000000-0005-0000-0000-000059230000}"/>
    <cellStyle name="Separador de milhares 2 2" xfId="435" xr:uid="{00000000-0005-0000-0000-00005A230000}"/>
    <cellStyle name="Separador de milhares 2 2 2" xfId="619" xr:uid="{00000000-0005-0000-0000-00005B230000}"/>
    <cellStyle name="Separador de milhares 2 3" xfId="620" xr:uid="{00000000-0005-0000-0000-00005C230000}"/>
    <cellStyle name="Separador de milhares 2 3 2" xfId="621" xr:uid="{00000000-0005-0000-0000-00005D230000}"/>
    <cellStyle name="Shaded" xfId="622" xr:uid="{00000000-0005-0000-0000-00005E230000}"/>
    <cellStyle name="Sheet Title" xfId="351" xr:uid="{00000000-0005-0000-0000-00005F230000}"/>
    <cellStyle name="ssubtitulo" xfId="623" xr:uid="{00000000-0005-0000-0000-000060230000}"/>
    <cellStyle name="STYLE1 - Style1" xfId="421" xr:uid="{00000000-0005-0000-0000-000061230000}"/>
    <cellStyle name="STYLE1 - Style1 2" xfId="442" xr:uid="{00000000-0005-0000-0000-000062230000}"/>
    <cellStyle name="STYLE2 - Style2" xfId="422" xr:uid="{00000000-0005-0000-0000-000063230000}"/>
    <cellStyle name="STYLE2 - Style2 2" xfId="443" xr:uid="{00000000-0005-0000-0000-000064230000}"/>
    <cellStyle name="STYLE3 - Style3" xfId="423" xr:uid="{00000000-0005-0000-0000-000065230000}"/>
    <cellStyle name="STYLE3 - Style3 2" xfId="444" xr:uid="{00000000-0005-0000-0000-000066230000}"/>
    <cellStyle name="STYLE4 - Style4" xfId="424" xr:uid="{00000000-0005-0000-0000-000067230000}"/>
    <cellStyle name="STYLE4 - Style4 2" xfId="445" xr:uid="{00000000-0005-0000-0000-000068230000}"/>
    <cellStyle name="Sum" xfId="624" xr:uid="{00000000-0005-0000-0000-000069230000}"/>
    <cellStyle name="Sum %of HV" xfId="625" xr:uid="{00000000-0005-0000-0000-00006A230000}"/>
    <cellStyle name="Text Indent A" xfId="626" xr:uid="{00000000-0005-0000-0000-00006B230000}"/>
    <cellStyle name="Text Indent A 2" xfId="627" xr:uid="{00000000-0005-0000-0000-00006C230000}"/>
    <cellStyle name="Text Indent B" xfId="628" xr:uid="{00000000-0005-0000-0000-00006D230000}"/>
    <cellStyle name="Text Indent B 2" xfId="629" xr:uid="{00000000-0005-0000-0000-00006E230000}"/>
    <cellStyle name="Text Indent C" xfId="630" xr:uid="{00000000-0005-0000-0000-00006F230000}"/>
    <cellStyle name="Text Indent C 2" xfId="631" xr:uid="{00000000-0005-0000-0000-000070230000}"/>
    <cellStyle name="Thousands (0)" xfId="632" xr:uid="{00000000-0005-0000-0000-000071230000}"/>
    <cellStyle name="Thousands (1)" xfId="633" xr:uid="{00000000-0005-0000-0000-000072230000}"/>
    <cellStyle name="time" xfId="634" xr:uid="{00000000-0005-0000-0000-000073230000}"/>
    <cellStyle name="titulo" xfId="635" xr:uid="{00000000-0005-0000-0000-000074230000}"/>
    <cellStyle name="Título 1 1" xfId="425" xr:uid="{00000000-0005-0000-0000-000075230000}"/>
    <cellStyle name="Todos" xfId="636" xr:uid="{00000000-0005-0000-0000-000076230000}"/>
    <cellStyle name="Total 2" xfId="637" xr:uid="{00000000-0005-0000-0000-000077230000}"/>
    <cellStyle name="Total 2 2" xfId="638" xr:uid="{00000000-0005-0000-0000-000078230000}"/>
    <cellStyle name="Total 3" xfId="352" xr:uid="{00000000-0005-0000-0000-000079230000}"/>
    <cellStyle name="totalbalan" xfId="639" xr:uid="{00000000-0005-0000-0000-00007A230000}"/>
    <cellStyle name="Underline 2" xfId="640" xr:uid="{00000000-0005-0000-0000-00007B230000}"/>
    <cellStyle name="Unprot" xfId="426" xr:uid="{00000000-0005-0000-0000-00007C230000}"/>
    <cellStyle name="Unprot 2" xfId="641" xr:uid="{00000000-0005-0000-0000-00007D230000}"/>
    <cellStyle name="Unprot$" xfId="427" xr:uid="{00000000-0005-0000-0000-00007E230000}"/>
    <cellStyle name="Unprot$ 2" xfId="446" xr:uid="{00000000-0005-0000-0000-00007F230000}"/>
    <cellStyle name="Unprotect" xfId="428" xr:uid="{00000000-0005-0000-0000-000080230000}"/>
    <cellStyle name="V¡rgula" xfId="642" xr:uid="{00000000-0005-0000-0000-000081230000}"/>
    <cellStyle name="V¡rgula0" xfId="643" xr:uid="{00000000-0005-0000-0000-000082230000}"/>
    <cellStyle name="Vírgula" xfId="1" builtinId="3"/>
    <cellStyle name="Vírgula 10" xfId="42" xr:uid="{00000000-0005-0000-0000-000084230000}"/>
    <cellStyle name="Vírgula 10 3" xfId="12" xr:uid="{00000000-0005-0000-0000-000085230000}"/>
    <cellStyle name="Vírgula 10 3 2" xfId="14" xr:uid="{00000000-0005-0000-0000-000086230000}"/>
    <cellStyle name="Vírgula 10 3 2 2" xfId="25" xr:uid="{00000000-0005-0000-0000-000087230000}"/>
    <cellStyle name="Vírgula 10 3 2 3" xfId="48" xr:uid="{00000000-0005-0000-0000-000088230000}"/>
    <cellStyle name="Vírgula 10 3 3" xfId="23" xr:uid="{00000000-0005-0000-0000-000089230000}"/>
    <cellStyle name="Vírgula 10 3 4" xfId="47" xr:uid="{00000000-0005-0000-0000-00008A230000}"/>
    <cellStyle name="Vírgula 2" xfId="8" xr:uid="{00000000-0005-0000-0000-00008B230000}"/>
    <cellStyle name="Vírgula 2 2" xfId="3" xr:uid="{00000000-0005-0000-0000-00008C230000}"/>
    <cellStyle name="Vírgula 2 2 2" xfId="648" xr:uid="{00000000-0005-0000-0000-00008D230000}"/>
    <cellStyle name="Vírgula 2 2 3" xfId="452" xr:uid="{00000000-0005-0000-0000-00008E230000}"/>
    <cellStyle name="Vírgula 2 3" xfId="15" xr:uid="{00000000-0005-0000-0000-00008F230000}"/>
    <cellStyle name="Vírgula 2 3 2" xfId="54" xr:uid="{00000000-0005-0000-0000-000090230000}"/>
    <cellStyle name="Vírgula 2 4" xfId="20" xr:uid="{00000000-0005-0000-0000-000091230000}"/>
    <cellStyle name="Vírgula 2 5" xfId="45" xr:uid="{00000000-0005-0000-0000-000092230000}"/>
    <cellStyle name="Vírgula 23" xfId="26" xr:uid="{00000000-0005-0000-0000-000093230000}"/>
    <cellStyle name="Vírgula 23 2" xfId="49" xr:uid="{00000000-0005-0000-0000-000094230000}"/>
    <cellStyle name="Vírgula 3" xfId="11" xr:uid="{00000000-0005-0000-0000-000095230000}"/>
    <cellStyle name="Vírgula 3 2" xfId="16" xr:uid="{00000000-0005-0000-0000-000096230000}"/>
    <cellStyle name="Vírgula 3 2 2" xfId="644" xr:uid="{00000000-0005-0000-0000-000097230000}"/>
    <cellStyle name="Vírgula 3 3" xfId="21" xr:uid="{00000000-0005-0000-0000-000098230000}"/>
    <cellStyle name="Vírgula 3 4" xfId="46" xr:uid="{00000000-0005-0000-0000-000099230000}"/>
    <cellStyle name="Vírgula 4" xfId="17" xr:uid="{00000000-0005-0000-0000-00009A230000}"/>
    <cellStyle name="Vírgula 4 2" xfId="37" xr:uid="{00000000-0005-0000-0000-00009B230000}"/>
    <cellStyle name="Vírgula 4 2 2" xfId="429" xr:uid="{00000000-0005-0000-0000-00009C230000}"/>
    <cellStyle name="Vírgula 4 3" xfId="50" xr:uid="{00000000-0005-0000-0000-00009D230000}"/>
    <cellStyle name="Vírgula 5" xfId="40" xr:uid="{00000000-0005-0000-0000-00009E230000}"/>
    <cellStyle name="Vírgula 5 2" xfId="371" xr:uid="{00000000-0005-0000-0000-00009F230000}"/>
    <cellStyle name="Vírgula 5 3" xfId="51" xr:uid="{00000000-0005-0000-0000-0000A0230000}"/>
    <cellStyle name="Vírgula 6" xfId="19" xr:uid="{00000000-0005-0000-0000-0000A1230000}"/>
    <cellStyle name="Vírgula 7" xfId="44" xr:uid="{00000000-0005-0000-0000-0000A2230000}"/>
    <cellStyle name="Vírgula 8" xfId="9251" xr:uid="{00000000-0005-0000-0000-0000A3230000}"/>
    <cellStyle name="Year" xfId="645" xr:uid="{00000000-0005-0000-0000-0000A4230000}"/>
    <cellStyle name="Year 2" xfId="663" xr:uid="{00000000-0005-0000-0000-0000A5230000}"/>
    <cellStyle name="Year 2 2" xfId="757" xr:uid="{00000000-0005-0000-0000-0000A6230000}"/>
    <cellStyle name="Year 2 2 2" xfId="1110" xr:uid="{00000000-0005-0000-0000-0000A7230000}"/>
    <cellStyle name="Year 2 2 2 2" xfId="1558" xr:uid="{00000000-0005-0000-0000-0000A8230000}"/>
    <cellStyle name="Year 2 2 2 2 2" xfId="2718" xr:uid="{00000000-0005-0000-0000-0000A9230000}"/>
    <cellStyle name="Year 2 2 2 2 2 2" xfId="3941" xr:uid="{00000000-0005-0000-0000-0000AA230000}"/>
    <cellStyle name="Year 2 2 2 2 2 3" xfId="7023" xr:uid="{00000000-0005-0000-0000-0000AB230000}"/>
    <cellStyle name="Year 2 2 2 2 2 4" xfId="8450" xr:uid="{00000000-0005-0000-0000-0000AC230000}"/>
    <cellStyle name="Year 2 2 2 2 3" xfId="3255" xr:uid="{00000000-0005-0000-0000-0000AD230000}"/>
    <cellStyle name="Year 2 2 2 2 3 2" xfId="3960" xr:uid="{00000000-0005-0000-0000-0000AE230000}"/>
    <cellStyle name="Year 2 2 2 2 3 3" xfId="7476" xr:uid="{00000000-0005-0000-0000-0000AF230000}"/>
    <cellStyle name="Year 2 2 2 2 3 4" xfId="8888" xr:uid="{00000000-0005-0000-0000-0000B0230000}"/>
    <cellStyle name="Year 2 2 2 2 4" xfId="3433" xr:uid="{00000000-0005-0000-0000-0000B1230000}"/>
    <cellStyle name="Year 2 2 2 2 4 2" xfId="3682" xr:uid="{00000000-0005-0000-0000-0000B2230000}"/>
    <cellStyle name="Year 2 2 2 2 4 3" xfId="7654" xr:uid="{00000000-0005-0000-0000-0000B3230000}"/>
    <cellStyle name="Year 2 2 2 2 4 4" xfId="9066" xr:uid="{00000000-0005-0000-0000-0000B4230000}"/>
    <cellStyle name="Year 2 2 2 2 5" xfId="3595" xr:uid="{00000000-0005-0000-0000-0000B5230000}"/>
    <cellStyle name="Year 2 2 2 2 5 2" xfId="6333" xr:uid="{00000000-0005-0000-0000-0000B6230000}"/>
    <cellStyle name="Year 2 2 2 2 5 3" xfId="7816" xr:uid="{00000000-0005-0000-0000-0000B7230000}"/>
    <cellStyle name="Year 2 2 2 2 5 4" xfId="9228" xr:uid="{00000000-0005-0000-0000-0000B8230000}"/>
    <cellStyle name="Year 2 2 2 2 6" xfId="4641" xr:uid="{00000000-0005-0000-0000-0000B9230000}"/>
    <cellStyle name="Year 2 2 2 2 7" xfId="4958" xr:uid="{00000000-0005-0000-0000-0000BA230000}"/>
    <cellStyle name="Year 2 2 2 2 8" xfId="4036" xr:uid="{00000000-0005-0000-0000-0000BB230000}"/>
    <cellStyle name="Year 2 2 2 3" xfId="2270" xr:uid="{00000000-0005-0000-0000-0000BC230000}"/>
    <cellStyle name="Year 2 2 2 3 2" xfId="5341" xr:uid="{00000000-0005-0000-0000-0000BD230000}"/>
    <cellStyle name="Year 2 2 2 3 3" xfId="6764" xr:uid="{00000000-0005-0000-0000-0000BE230000}"/>
    <cellStyle name="Year 2 2 2 3 4" xfId="8227" xr:uid="{00000000-0005-0000-0000-0000BF230000}"/>
    <cellStyle name="Year 2 2 2 4" xfId="2995" xr:uid="{00000000-0005-0000-0000-0000C0230000}"/>
    <cellStyle name="Year 2 2 2 4 2" xfId="6027" xr:uid="{00000000-0005-0000-0000-0000C1230000}"/>
    <cellStyle name="Year 2 2 2 4 3" xfId="7216" xr:uid="{00000000-0005-0000-0000-0000C2230000}"/>
    <cellStyle name="Year 2 2 2 4 4" xfId="8628" xr:uid="{00000000-0005-0000-0000-0000C3230000}"/>
    <cellStyle name="Year 2 2 2 5" xfId="1823" xr:uid="{00000000-0005-0000-0000-0000C4230000}"/>
    <cellStyle name="Year 2 2 2 5 2" xfId="5402" xr:uid="{00000000-0005-0000-0000-0000C5230000}"/>
    <cellStyle name="Year 2 2 2 5 3" xfId="6419" xr:uid="{00000000-0005-0000-0000-0000C6230000}"/>
    <cellStyle name="Year 2 2 2 5 4" xfId="7902" xr:uid="{00000000-0005-0000-0000-0000C7230000}"/>
    <cellStyle name="Year 2 2 2 6" xfId="1999" xr:uid="{00000000-0005-0000-0000-0000C8230000}"/>
    <cellStyle name="Year 2 2 2 6 2" xfId="5384" xr:uid="{00000000-0005-0000-0000-0000C9230000}"/>
    <cellStyle name="Year 2 2 2 6 3" xfId="6587" xr:uid="{00000000-0005-0000-0000-0000CA230000}"/>
    <cellStyle name="Year 2 2 2 6 4" xfId="8068" xr:uid="{00000000-0005-0000-0000-0000CB230000}"/>
    <cellStyle name="Year 2 2 2 7" xfId="5545" xr:uid="{00000000-0005-0000-0000-0000CC230000}"/>
    <cellStyle name="Year 2 2 2 8" xfId="5465" xr:uid="{00000000-0005-0000-0000-0000CD230000}"/>
    <cellStyle name="Year 2 2 2 9" xfId="6620" xr:uid="{00000000-0005-0000-0000-0000CE230000}"/>
    <cellStyle name="Year 2 2 3" xfId="4177" xr:uid="{00000000-0005-0000-0000-0000CF230000}"/>
    <cellStyle name="Year 2 3" xfId="716" xr:uid="{00000000-0005-0000-0000-0000D0230000}"/>
    <cellStyle name="Year 2 3 2" xfId="1070" xr:uid="{00000000-0005-0000-0000-0000D1230000}"/>
    <cellStyle name="Year 2 3 2 2" xfId="1518" xr:uid="{00000000-0005-0000-0000-0000D2230000}"/>
    <cellStyle name="Year 2 3 2 2 2" xfId="2678" xr:uid="{00000000-0005-0000-0000-0000D3230000}"/>
    <cellStyle name="Year 2 3 2 2 2 2" xfId="5863" xr:uid="{00000000-0005-0000-0000-0000D4230000}"/>
    <cellStyle name="Year 2 3 2 2 2 3" xfId="6983" xr:uid="{00000000-0005-0000-0000-0000D5230000}"/>
    <cellStyle name="Year 2 3 2 2 2 4" xfId="8410" xr:uid="{00000000-0005-0000-0000-0000D6230000}"/>
    <cellStyle name="Year 2 3 2 2 3" xfId="3215" xr:uid="{00000000-0005-0000-0000-0000D7230000}"/>
    <cellStyle name="Year 2 3 2 2 3 2" xfId="3828" xr:uid="{00000000-0005-0000-0000-0000D8230000}"/>
    <cellStyle name="Year 2 3 2 2 3 3" xfId="7436" xr:uid="{00000000-0005-0000-0000-0000D9230000}"/>
    <cellStyle name="Year 2 3 2 2 3 4" xfId="8848" xr:uid="{00000000-0005-0000-0000-0000DA230000}"/>
    <cellStyle name="Year 2 3 2 2 4" xfId="3393" xr:uid="{00000000-0005-0000-0000-0000DB230000}"/>
    <cellStyle name="Year 2 3 2 2 4 2" xfId="3711" xr:uid="{00000000-0005-0000-0000-0000DC230000}"/>
    <cellStyle name="Year 2 3 2 2 4 3" xfId="7614" xr:uid="{00000000-0005-0000-0000-0000DD230000}"/>
    <cellStyle name="Year 2 3 2 2 4 4" xfId="9026" xr:uid="{00000000-0005-0000-0000-0000DE230000}"/>
    <cellStyle name="Year 2 3 2 2 5" xfId="3555" xr:uid="{00000000-0005-0000-0000-0000DF230000}"/>
    <cellStyle name="Year 2 3 2 2 5 2" xfId="6293" xr:uid="{00000000-0005-0000-0000-0000E0230000}"/>
    <cellStyle name="Year 2 3 2 2 5 3" xfId="7776" xr:uid="{00000000-0005-0000-0000-0000E1230000}"/>
    <cellStyle name="Year 2 3 2 2 5 4" xfId="9188" xr:uid="{00000000-0005-0000-0000-0000E2230000}"/>
    <cellStyle name="Year 2 3 2 2 6" xfId="5500" xr:uid="{00000000-0005-0000-0000-0000E3230000}"/>
    <cellStyle name="Year 2 3 2 2 7" xfId="5605" xr:uid="{00000000-0005-0000-0000-0000E4230000}"/>
    <cellStyle name="Year 2 3 2 2 8" xfId="5275" xr:uid="{00000000-0005-0000-0000-0000E5230000}"/>
    <cellStyle name="Year 2 3 2 3" xfId="2230" xr:uid="{00000000-0005-0000-0000-0000E6230000}"/>
    <cellStyle name="Year 2 3 2 3 2" xfId="5734" xr:uid="{00000000-0005-0000-0000-0000E7230000}"/>
    <cellStyle name="Year 2 3 2 3 3" xfId="6724" xr:uid="{00000000-0005-0000-0000-0000E8230000}"/>
    <cellStyle name="Year 2 3 2 3 4" xfId="8187" xr:uid="{00000000-0005-0000-0000-0000E9230000}"/>
    <cellStyle name="Year 2 3 2 4" xfId="2955" xr:uid="{00000000-0005-0000-0000-0000EA230000}"/>
    <cellStyle name="Year 2 3 2 4 2" xfId="4765" xr:uid="{00000000-0005-0000-0000-0000EB230000}"/>
    <cellStyle name="Year 2 3 2 4 3" xfId="7176" xr:uid="{00000000-0005-0000-0000-0000EC230000}"/>
    <cellStyle name="Year 2 3 2 4 4" xfId="8588" xr:uid="{00000000-0005-0000-0000-0000ED230000}"/>
    <cellStyle name="Year 2 3 2 5" xfId="1902" xr:uid="{00000000-0005-0000-0000-0000EE230000}"/>
    <cellStyle name="Year 2 3 2 5 2" xfId="5163" xr:uid="{00000000-0005-0000-0000-0000EF230000}"/>
    <cellStyle name="Year 2 3 2 5 3" xfId="6497" xr:uid="{00000000-0005-0000-0000-0000F0230000}"/>
    <cellStyle name="Year 2 3 2 5 4" xfId="7980" xr:uid="{00000000-0005-0000-0000-0000F1230000}"/>
    <cellStyle name="Year 2 3 2 6" xfId="3276" xr:uid="{00000000-0005-0000-0000-0000F2230000}"/>
    <cellStyle name="Year 2 3 2 6 2" xfId="4272" xr:uid="{00000000-0005-0000-0000-0000F3230000}"/>
    <cellStyle name="Year 2 3 2 6 3" xfId="7497" xr:uid="{00000000-0005-0000-0000-0000F4230000}"/>
    <cellStyle name="Year 2 3 2 6 4" xfId="8909" xr:uid="{00000000-0005-0000-0000-0000F5230000}"/>
    <cellStyle name="Year 2 3 2 7" xfId="4574" xr:uid="{00000000-0005-0000-0000-0000F6230000}"/>
    <cellStyle name="Year 2 3 2 8" xfId="5583" xr:uid="{00000000-0005-0000-0000-0000F7230000}"/>
    <cellStyle name="Year 2 3 2 9" xfId="6625" xr:uid="{00000000-0005-0000-0000-0000F8230000}"/>
    <cellStyle name="Year 2 3 3" xfId="4145" xr:uid="{00000000-0005-0000-0000-0000F9230000}"/>
    <cellStyle name="Year 3" xfId="693" xr:uid="{00000000-0005-0000-0000-0000FA230000}"/>
    <cellStyle name="Year 3 2" xfId="1048" xr:uid="{00000000-0005-0000-0000-0000FB230000}"/>
    <cellStyle name="Year 3 2 2" xfId="1496" xr:uid="{00000000-0005-0000-0000-0000FC230000}"/>
    <cellStyle name="Year 3 2 2 2" xfId="2656" xr:uid="{00000000-0005-0000-0000-0000FD230000}"/>
    <cellStyle name="Year 3 2 2 2 2" xfId="4891" xr:uid="{00000000-0005-0000-0000-0000FE230000}"/>
    <cellStyle name="Year 3 2 2 2 3" xfId="6961" xr:uid="{00000000-0005-0000-0000-0000FF230000}"/>
    <cellStyle name="Year 3 2 2 2 4" xfId="8388" xr:uid="{00000000-0005-0000-0000-000000240000}"/>
    <cellStyle name="Year 3 2 2 3" xfId="3193" xr:uid="{00000000-0005-0000-0000-000001240000}"/>
    <cellStyle name="Year 3 2 2 3 2" xfId="6023" xr:uid="{00000000-0005-0000-0000-000002240000}"/>
    <cellStyle name="Year 3 2 2 3 3" xfId="7414" xr:uid="{00000000-0005-0000-0000-000003240000}"/>
    <cellStyle name="Year 3 2 2 3 4" xfId="8826" xr:uid="{00000000-0005-0000-0000-000004240000}"/>
    <cellStyle name="Year 3 2 2 4" xfId="3371" xr:uid="{00000000-0005-0000-0000-000005240000}"/>
    <cellStyle name="Year 3 2 2 4 2" xfId="3725" xr:uid="{00000000-0005-0000-0000-000006240000}"/>
    <cellStyle name="Year 3 2 2 4 3" xfId="7592" xr:uid="{00000000-0005-0000-0000-000007240000}"/>
    <cellStyle name="Year 3 2 2 4 4" xfId="9004" xr:uid="{00000000-0005-0000-0000-000008240000}"/>
    <cellStyle name="Year 3 2 2 5" xfId="3533" xr:uid="{00000000-0005-0000-0000-000009240000}"/>
    <cellStyle name="Year 3 2 2 5 2" xfId="564" xr:uid="{00000000-0005-0000-0000-00000A240000}"/>
    <cellStyle name="Year 3 2 2 5 3" xfId="7754" xr:uid="{00000000-0005-0000-0000-00000B240000}"/>
    <cellStyle name="Year 3 2 2 5 4" xfId="9166" xr:uid="{00000000-0005-0000-0000-00000C240000}"/>
    <cellStyle name="Year 3 2 2 6" xfId="5330" xr:uid="{00000000-0005-0000-0000-00000D240000}"/>
    <cellStyle name="Year 3 2 2 7" xfId="3875" xr:uid="{00000000-0005-0000-0000-00000E240000}"/>
    <cellStyle name="Year 3 2 2 8" xfId="5675" xr:uid="{00000000-0005-0000-0000-00000F240000}"/>
    <cellStyle name="Year 3 2 3" xfId="2208" xr:uid="{00000000-0005-0000-0000-000010240000}"/>
    <cellStyle name="Year 3 2 3 2" xfId="5670" xr:uid="{00000000-0005-0000-0000-000011240000}"/>
    <cellStyle name="Year 3 2 3 3" xfId="6702" xr:uid="{00000000-0005-0000-0000-000012240000}"/>
    <cellStyle name="Year 3 2 3 4" xfId="8165" xr:uid="{00000000-0005-0000-0000-000013240000}"/>
    <cellStyle name="Year 3 2 4" xfId="2933" xr:uid="{00000000-0005-0000-0000-000014240000}"/>
    <cellStyle name="Year 3 2 4 2" xfId="5996" xr:uid="{00000000-0005-0000-0000-000015240000}"/>
    <cellStyle name="Year 3 2 4 3" xfId="7154" xr:uid="{00000000-0005-0000-0000-000016240000}"/>
    <cellStyle name="Year 3 2 4 4" xfId="8566" xr:uid="{00000000-0005-0000-0000-000017240000}"/>
    <cellStyle name="Year 3 2 5" xfId="1679" xr:uid="{00000000-0005-0000-0000-000018240000}"/>
    <cellStyle name="Year 3 2 5 2" xfId="5507" xr:uid="{00000000-0005-0000-0000-000019240000}"/>
    <cellStyle name="Year 3 2 5 3" xfId="3878" xr:uid="{00000000-0005-0000-0000-00001A240000}"/>
    <cellStyle name="Year 3 2 5 4" xfId="6074" xr:uid="{00000000-0005-0000-0000-00001B240000}"/>
    <cellStyle name="Year 3 2 6" xfId="1750" xr:uid="{00000000-0005-0000-0000-00001C240000}"/>
    <cellStyle name="Year 3 2 6 2" xfId="5491" xr:uid="{00000000-0005-0000-0000-00001D240000}"/>
    <cellStyle name="Year 3 2 6 3" xfId="6223" xr:uid="{00000000-0005-0000-0000-00001E240000}"/>
    <cellStyle name="Year 3 2 6 4" xfId="3882" xr:uid="{00000000-0005-0000-0000-00001F240000}"/>
    <cellStyle name="Year 3 2 7" xfId="5460" xr:uid="{00000000-0005-0000-0000-000020240000}"/>
    <cellStyle name="Year 3 2 8" xfId="4466" xr:uid="{00000000-0005-0000-0000-000021240000}"/>
    <cellStyle name="Year 3 2 9" xfId="6876" xr:uid="{00000000-0005-0000-0000-000022240000}"/>
    <cellStyle name="Year 3 3" xfId="4125" xr:uid="{00000000-0005-0000-0000-00002324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00000000-0011-0000-FFFF-FFFF00000000}"/>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CAPITAL'!$C$9</c:f>
              <c:strCache>
                <c:ptCount val="1"/>
                <c:pt idx="0">
                  <c:v>Common</c:v>
                </c:pt>
              </c:strCache>
            </c:strRef>
          </c:tx>
          <c:dPt>
            <c:idx val="0"/>
            <c:bubble3D val="0"/>
            <c:spPr>
              <a:solidFill>
                <a:srgbClr val="F37324"/>
              </a:solidFill>
              <a:ln w="19050">
                <a:solidFill>
                  <a:schemeClr val="lt1"/>
                </a:solidFill>
              </a:ln>
              <a:effectLst/>
            </c:spPr>
            <c:extLst>
              <c:ext xmlns:c16="http://schemas.microsoft.com/office/drawing/2014/chart" uri="{C3380CC4-5D6E-409C-BE32-E72D297353CC}">
                <c16:uniqueId val="{00000001-D7B5-4D6C-B915-26D141EB2AEB}"/>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D7B5-4D6C-B915-26D141EB2AEB}"/>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D7B5-4D6C-B915-26D141EB2AEB}"/>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D7B5-4D6C-B915-26D141EB2AEB}"/>
              </c:ext>
            </c:extLst>
          </c:dPt>
          <c:dLbls>
            <c:dLbl>
              <c:idx val="0"/>
              <c:layout>
                <c:manualLayout>
                  <c:x val="0.11561356837606827"/>
                  <c:y val="-0.10173421946268051"/>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13611111111108"/>
                      <c:h val="0.16645835094957148"/>
                    </c:manualLayout>
                  </c15:layout>
                </c:ext>
                <c:ext xmlns:c16="http://schemas.microsoft.com/office/drawing/2014/chart" uri="{C3380CC4-5D6E-409C-BE32-E72D297353CC}">
                  <c16:uniqueId val="{00000001-D7B5-4D6C-B915-26D141EB2AEB}"/>
                </c:ext>
              </c:extLst>
            </c:dLbl>
            <c:dLbl>
              <c:idx val="1"/>
              <c:layout>
                <c:manualLayout>
                  <c:x val="-8.611111111111111E-2"/>
                  <c:y val="6.944444444444444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7B5-4D6C-B915-26D141EB2AEB}"/>
                </c:ext>
              </c:extLst>
            </c:dLbl>
            <c:dLbl>
              <c:idx val="2"/>
              <c:layout>
                <c:manualLayout>
                  <c:x val="-0.12916666666666668"/>
                  <c:y val="1.388925342665500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4149999999999999"/>
                      <c:h val="0.16645851560221639"/>
                    </c:manualLayout>
                  </c15:layout>
                </c:ext>
                <c:ext xmlns:c16="http://schemas.microsoft.com/office/drawing/2014/chart" uri="{C3380CC4-5D6E-409C-BE32-E72D297353CC}">
                  <c16:uniqueId val="{00000005-D7B5-4D6C-B915-26D141EB2AEB}"/>
                </c:ext>
              </c:extLst>
            </c:dLbl>
            <c:dLbl>
              <c:idx val="3"/>
              <c:layout>
                <c:manualLayout>
                  <c:x val="-6.3888888888888884E-2"/>
                  <c:y val="-7.87037037037037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7B5-4D6C-B915-26D141EB2AE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CAPITAL'!$C$10:$C$16</c15:sqref>
                  </c15:fullRef>
                </c:ext>
              </c:extLst>
              <c:f>('I - SHARE CAPITAL'!$C$10:$C$12,'I - SHARE CAPITAL'!$C$16)</c:f>
              <c:numCache>
                <c:formatCode>_-* #.##0_-;\-* #.##0_-;_-* "-"??_-;_-@_-</c:formatCode>
                <c:ptCount val="4"/>
                <c:pt idx="0">
                  <c:v>734298.31900000002</c:v>
                </c:pt>
                <c:pt idx="1">
                  <c:v>131161.56200000001</c:v>
                </c:pt>
                <c:pt idx="2">
                  <c:v>170036.04100000003</c:v>
                </c:pt>
                <c:pt idx="3">
                  <c:v>18594.538</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D7B5-4D6C-B915-26D141EB2AEB}"/>
            </c:ext>
          </c:extLst>
        </c:ser>
        <c:dLbls>
          <c:showLegendKey val="0"/>
          <c:showVal val="0"/>
          <c:showCatName val="0"/>
          <c:showSerName val="0"/>
          <c:showPercent val="0"/>
          <c:showBubbleSize val="0"/>
          <c:showLeaderLines val="1"/>
        </c:dLbls>
        <c:firstSliceAng val="312"/>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tx>
            <c:strRef>
              <c:f>'I - SHARE CAPITAL'!$I$9</c:f>
              <c:strCache>
                <c:ptCount val="1"/>
                <c:pt idx="0">
                  <c:v>TOTAL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96A1-413B-893C-7ECDC12ED696}"/>
              </c:ext>
            </c:extLst>
          </c:dPt>
          <c:dPt>
            <c:idx val="1"/>
            <c:bubble3D val="0"/>
            <c:spPr>
              <a:solidFill>
                <a:schemeClr val="bg1">
                  <a:lumMod val="75000"/>
                </a:schemeClr>
              </a:solidFill>
              <a:ln w="19050">
                <a:solidFill>
                  <a:schemeClr val="lt1"/>
                </a:solidFill>
              </a:ln>
              <a:effectLst/>
            </c:spPr>
            <c:extLst>
              <c:ext xmlns:c16="http://schemas.microsoft.com/office/drawing/2014/chart" uri="{C3380CC4-5D6E-409C-BE32-E72D297353CC}">
                <c16:uniqueId val="{00000003-96A1-413B-893C-7ECDC12ED696}"/>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5-96A1-413B-893C-7ECDC12ED696}"/>
              </c:ext>
            </c:extLst>
          </c:dPt>
          <c:dPt>
            <c:idx val="3"/>
            <c:bubble3D val="0"/>
            <c:spPr>
              <a:solidFill>
                <a:schemeClr val="tx1"/>
              </a:solidFill>
              <a:ln w="19050">
                <a:solidFill>
                  <a:schemeClr val="lt1"/>
                </a:solidFill>
              </a:ln>
              <a:effectLst/>
            </c:spPr>
            <c:extLst>
              <c:ext xmlns:c16="http://schemas.microsoft.com/office/drawing/2014/chart" uri="{C3380CC4-5D6E-409C-BE32-E72D297353CC}">
                <c16:uniqueId val="{00000007-96A1-413B-893C-7ECDC12ED696}"/>
              </c:ext>
            </c:extLst>
          </c:dPt>
          <c:dLbls>
            <c:dLbl>
              <c:idx val="0"/>
              <c:layout>
                <c:manualLayout>
                  <c:x val="0.11423376068376058"/>
                  <c:y val="-7.369865928921047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96A1-413B-893C-7ECDC12ED696}"/>
                </c:ext>
              </c:extLst>
            </c:dLbl>
            <c:dLbl>
              <c:idx val="1"/>
              <c:layout>
                <c:manualLayout>
                  <c:x val="-0.17857142857142858"/>
                  <c:y val="5.092592592592592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6A1-413B-893C-7ECDC12ED696}"/>
                </c:ext>
              </c:extLst>
            </c:dLbl>
            <c:dLbl>
              <c:idx val="2"/>
              <c:layout>
                <c:manualLayout>
                  <c:x val="-0.14880952380952381"/>
                  <c:y val="4.1666666666666623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2005952380952382"/>
                      <c:h val="0.16645851560221639"/>
                    </c:manualLayout>
                  </c15:layout>
                </c:ext>
                <c:ext xmlns:c16="http://schemas.microsoft.com/office/drawing/2014/chart" uri="{C3380CC4-5D6E-409C-BE32-E72D297353CC}">
                  <c16:uniqueId val="{00000005-96A1-413B-893C-7ECDC12ED696}"/>
                </c:ext>
              </c:extLst>
            </c:dLbl>
            <c:dLbl>
              <c:idx val="3"/>
              <c:layout>
                <c:manualLayout>
                  <c:x val="6.2499999999999889E-2"/>
                  <c:y val="-7.8703703703703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96A1-413B-893C-7ECDC12ED69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extLst>
                <c:ext xmlns:c15="http://schemas.microsoft.com/office/drawing/2012/chart" uri="{02D57815-91ED-43cb-92C2-25804820EDAC}">
                  <c15:fullRef>
                    <c15:sqref>'I - SHARE CAPITAL'!$B$10:$B$16</c15:sqref>
                  </c15:fullRef>
                </c:ext>
              </c:extLst>
              <c:f>('I - SHARE CAPITAL'!$B$10:$B$12,'I - SHARE CAPITAL'!$B$16)</c:f>
              <c:strCache>
                <c:ptCount val="4"/>
                <c:pt idx="0">
                  <c:v>State of Paraná</c:v>
                </c:pt>
                <c:pt idx="1">
                  <c:v>BNDESPAR</c:v>
                </c:pt>
                <c:pt idx="2">
                  <c:v>Free Floating</c:v>
                </c:pt>
                <c:pt idx="3">
                  <c:v>Other</c:v>
                </c:pt>
              </c:strCache>
            </c:strRef>
          </c:cat>
          <c:val>
            <c:numRef>
              <c:extLst>
                <c:ext xmlns:c15="http://schemas.microsoft.com/office/drawing/2012/chart" uri="{02D57815-91ED-43cb-92C2-25804820EDAC}">
                  <c15:fullRef>
                    <c15:sqref>'I - SHARE CAPITAL'!$I$10:$I$16</c15:sqref>
                  </c15:fullRef>
                </c:ext>
              </c:extLst>
              <c:f>('I - SHARE CAPITAL'!$I$10:$I$12,'I - SHARE CAPITAL'!$I$16)</c:f>
              <c:numCache>
                <c:formatCode>_-* #.##0_-;\-* #.##0_-;_-* "-"??_-;_-@_-</c:formatCode>
                <c:ptCount val="4"/>
                <c:pt idx="0" formatCode="_(* #,##0_);_(* \(#,##0\);_(* &quot;-&quot;_);_(@_)">
                  <c:v>850379.72100000002</c:v>
                </c:pt>
                <c:pt idx="1">
                  <c:v>655807.81000000006</c:v>
                </c:pt>
                <c:pt idx="2">
                  <c:v>1208313.4099999999</c:v>
                </c:pt>
                <c:pt idx="3">
                  <c:v>22052.808999999997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96A1-413B-893C-7ECDC12ED696}"/>
            </c:ext>
          </c:extLst>
        </c:ser>
        <c:dLbls>
          <c:showLegendKey val="0"/>
          <c:showVal val="0"/>
          <c:showCatName val="0"/>
          <c:showSerName val="0"/>
          <c:showPercent val="0"/>
          <c:showBubbleSize val="0"/>
          <c:showLeaderLines val="0"/>
        </c:dLbls>
        <c:firstSliceAng val="26"/>
        <c:holeSize val="7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2BF62D15-928C-4598-957D-2572A90DBA44}"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C08FE08B-EBC0-4A7D-B827-860F09E51A82}"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D57-4332-ACC2-2EA186EC8E83}"/>
                </c:ext>
              </c:extLst>
            </c:dLbl>
            <c:dLbl>
              <c:idx val="2"/>
              <c:tx>
                <c:rich>
                  <a:bodyPr/>
                  <a:lstStyle/>
                  <a:p>
                    <a:fld id="{D4E47825-DE02-455D-AD89-134A22BA88C4}"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D57-4332-ACC2-2EA186EC8E83}"/>
                </c:ext>
              </c:extLst>
            </c:dLbl>
            <c:dLbl>
              <c:idx val="3"/>
              <c:tx>
                <c:rich>
                  <a:bodyPr/>
                  <a:lstStyle/>
                  <a:p>
                    <a:fld id="{B0680D7A-1907-4792-9808-F91D2D405105}"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D57-4332-ACC2-2EA186EC8E83}"/>
                </c:ext>
              </c:extLst>
            </c:dLbl>
            <c:dLbl>
              <c:idx val="4"/>
              <c:tx>
                <c:rich>
                  <a:bodyPr/>
                  <a:lstStyle/>
                  <a:p>
                    <a:fld id="{BB8208BD-DAC7-4398-A4AD-E80A2BE44E6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BALANCE'!$C$8:$G$8</c:f>
              <c:numCache>
                <c:formatCode>_-* #.##0_-;\-* #.##0_-;_-* \-??_-;_-@_-</c:formatCode>
                <c:ptCount val="5"/>
                <c:pt idx="0">
                  <c:v>2125</c:v>
                </c:pt>
                <c:pt idx="1">
                  <c:v>2124</c:v>
                </c:pt>
                <c:pt idx="2">
                  <c:v>1606</c:v>
                </c:pt>
                <c:pt idx="3">
                  <c:v>1609</c:v>
                </c:pt>
                <c:pt idx="4">
                  <c:v>1588</c:v>
                </c:pt>
              </c:numCache>
            </c:numRef>
          </c:val>
          <c:extLst>
            <c:ext xmlns:c15="http://schemas.microsoft.com/office/drawing/2012/chart" uri="{02D57815-91ED-43cb-92C2-25804820EDAC}">
              <c15:datalabelsRange>
                <c15:f>'III - ENERGY BALANCE'!$C$8:$G$8</c15:f>
                <c15:dlblRangeCache>
                  <c:ptCount val="5"/>
                  <c:pt idx="0">
                    <c:v> 2,125 </c:v>
                  </c:pt>
                  <c:pt idx="1">
                    <c:v> 2,124 </c:v>
                  </c:pt>
                  <c:pt idx="2">
                    <c:v> 1,606 </c:v>
                  </c:pt>
                  <c:pt idx="3">
                    <c:v> 1,609 </c:v>
                  </c:pt>
                  <c:pt idx="4">
                    <c:v> 1,588 </c:v>
                  </c:pt>
                </c15:dlblRangeCache>
              </c15:datalabelsRange>
            </c:ext>
            <c:ext xmlns:c16="http://schemas.microsoft.com/office/drawing/2014/chart" uri="{C3380CC4-5D6E-409C-BE32-E72D297353CC}">
              <c16:uniqueId val="{00000000-4BF5-400A-8318-47D9F0492410}"/>
            </c:ext>
          </c:extLst>
        </c:ser>
        <c:ser>
          <c:idx val="1"/>
          <c:order val="1"/>
          <c:tx>
            <c:strRef>
              <c:f>'III - ENERGY BALANCE'!$B$11</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BALANCE'!$C$11:$G$11</c:f>
              <c:numCache>
                <c:formatCode>_-* #.##0_-;\-* #.##0_-;_-* \-??_-;_-@_-</c:formatCode>
                <c:ptCount val="5"/>
                <c:pt idx="0">
                  <c:v>544</c:v>
                </c:pt>
                <c:pt idx="1">
                  <c:v>544</c:v>
                </c:pt>
                <c:pt idx="2">
                  <c:v>544</c:v>
                </c:pt>
                <c:pt idx="3">
                  <c:v>544</c:v>
                </c:pt>
                <c:pt idx="4">
                  <c:v>544</c:v>
                </c:pt>
              </c:numCache>
            </c:numRef>
          </c:val>
          <c:extLst>
            <c:ext xmlns:c16="http://schemas.microsoft.com/office/drawing/2014/chart" uri="{C3380CC4-5D6E-409C-BE32-E72D297353CC}">
              <c16:uniqueId val="{00000001-4BF5-400A-8318-47D9F0492410}"/>
            </c:ext>
          </c:extLst>
        </c:ser>
        <c:ser>
          <c:idx val="2"/>
          <c:order val="2"/>
          <c:tx>
            <c:strRef>
              <c:f>'III - ENERGY BALANCE'!$B$12</c:f>
              <c:strCache>
                <c:ptCount val="1"/>
                <c:pt idx="0">
                  <c:v>Purchases</c:v>
                </c:pt>
              </c:strCache>
            </c:strRef>
          </c:tx>
          <c:spPr>
            <a:solidFill>
              <a:schemeClr val="accent3"/>
            </a:solidFill>
            <a:ln>
              <a:noFill/>
            </a:ln>
            <a:effectLst/>
          </c:spPr>
          <c:invertIfNegative val="0"/>
          <c:dLbls>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layout>
                <c:manualLayout>
                  <c:x val="0"/>
                  <c:y val="-2.549162418062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F5-400A-8318-47D9F0492410}"/>
                </c:ext>
              </c:extLst>
            </c:dLbl>
            <c:dLbl>
              <c:idx val="4"/>
              <c:layout>
                <c:manualLayout>
                  <c:x val="3.3419671871450403E-3"/>
                  <c:y val="-6.78886625933475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EC-44F1-AEAB-D40BAE0A4E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BALANCE'!$C$12:$G$12</c:f>
              <c:numCache>
                <c:formatCode>_-* #.##0_-;\-* #.##0_-;_-* \-??_-;_-@_-</c:formatCode>
                <c:ptCount val="5"/>
                <c:pt idx="0">
                  <c:v>73</c:v>
                </c:pt>
                <c:pt idx="1">
                  <c:v>15</c:v>
                </c:pt>
                <c:pt idx="2">
                  <c:v>4</c:v>
                </c:pt>
                <c:pt idx="3">
                  <c:v>0</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52867912167E-2"/>
                  <c:y val="-4.065040650406504E-2"/>
                </c:manualLayout>
              </c:layout>
              <c:tx>
                <c:rich>
                  <a:bodyPr/>
                  <a:lstStyle/>
                  <a:p>
                    <a:fld id="{2EEDD8B4-BF82-4DDB-AC86-6901F4408791}"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769255981645362E-2"/>
                  <c:y val="-4.804138950480414E-2"/>
                </c:manualLayout>
              </c:layout>
              <c:tx>
                <c:rich>
                  <a:bodyPr/>
                  <a:lstStyle/>
                  <a:p>
                    <a:fld id="{BBB83BF0-F818-4B96-B14C-E079079CD7A2}"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6053752867912223E-2"/>
                  <c:y val="-4.8041389504804154E-2"/>
                </c:manualLayout>
              </c:layout>
              <c:tx>
                <c:rich>
                  <a:bodyPr/>
                  <a:lstStyle/>
                  <a:p>
                    <a:fld id="{73CF4820-F48E-41CF-BE31-720AF77532E6}"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2.9498525073746312E-2"/>
                  <c:y val="-5.5432372505543274E-2"/>
                </c:manualLayout>
              </c:layout>
              <c:tx>
                <c:rich>
                  <a:bodyPr/>
                  <a:lstStyle/>
                  <a:p>
                    <a:fld id="{20C838A9-E2A1-441A-8A97-925D41283E51}"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44149459193707E-2"/>
                  <c:y val="-4.4345898004434621E-2"/>
                </c:manualLayout>
              </c:layout>
              <c:tx>
                <c:rich>
                  <a:bodyPr/>
                  <a:lstStyle/>
                  <a:p>
                    <a:fld id="{EB60EAD4-6DAA-4D0E-BEDC-AD8B26E9B24F}"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BALANCE'!$C$13:$G$13</c:f>
              <c:numCache>
                <c:formatCode>_-* #.##0_-;\-* #.##0_-;_-* \-??_-;_-@_-</c:formatCode>
                <c:ptCount val="5"/>
                <c:pt idx="0">
                  <c:v>2742</c:v>
                </c:pt>
                <c:pt idx="1">
                  <c:v>2683</c:v>
                </c:pt>
                <c:pt idx="2">
                  <c:v>2154</c:v>
                </c:pt>
                <c:pt idx="3">
                  <c:v>2153</c:v>
                </c:pt>
                <c:pt idx="4">
                  <c:v>2132</c:v>
                </c:pt>
              </c:numCache>
            </c:numRef>
          </c:val>
          <c:smooth val="0"/>
          <c:extLst>
            <c:ext xmlns:c15="http://schemas.microsoft.com/office/drawing/2012/chart" uri="{02D57815-91ED-43cb-92C2-25804820EDAC}">
              <c15:datalabelsRange>
                <c15:f>'III - ENERGY BALANCE'!$C$13:$G$13</c15:f>
                <c15:dlblRangeCache>
                  <c:ptCount val="5"/>
                  <c:pt idx="0">
                    <c:v> 2,742 </c:v>
                  </c:pt>
                  <c:pt idx="1">
                    <c:v> 2,683 </c:v>
                  </c:pt>
                  <c:pt idx="2">
                    <c:v> 2,154 </c:v>
                  </c:pt>
                  <c:pt idx="3">
                    <c:v> 2,153 </c:v>
                  </c:pt>
                  <c:pt idx="4">
                    <c:v> 2,132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solidFill>
          <a:sysClr val="window" lastClr="FFFFFF"/>
        </a:solid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BALANCE'!$B$15</c:f>
              <c:strCache>
                <c:ptCount val="1"/>
                <c:pt idx="0">
                  <c:v>Sales (Regulated)</c:v>
                </c:pt>
              </c:strCache>
            </c:strRef>
          </c:tx>
          <c:spPr>
            <a:solidFill>
              <a:schemeClr val="tx1">
                <a:lumMod val="75000"/>
                <a:lumOff val="25000"/>
              </a:schemeClr>
            </a:solidFill>
          </c:spPr>
          <c:invertIfNegative val="0"/>
          <c:dLbls>
            <c:dLbl>
              <c:idx val="0"/>
              <c:tx>
                <c:rich>
                  <a:bodyPr/>
                  <a:lstStyle/>
                  <a:p>
                    <a:fld id="{C51DD699-F867-40EF-BCAC-D5A32D03ABD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B68C551C-3F1D-4472-8A8A-E7BD17937787}"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833-4A2E-9712-663E92B93693}"/>
                </c:ext>
              </c:extLst>
            </c:dLbl>
            <c:dLbl>
              <c:idx val="2"/>
              <c:tx>
                <c:rich>
                  <a:bodyPr/>
                  <a:lstStyle/>
                  <a:p>
                    <a:fld id="{AA0B0C35-F174-493B-A869-B241C48465D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833-4A2E-9712-663E92B93693}"/>
                </c:ext>
              </c:extLst>
            </c:dLbl>
            <c:dLbl>
              <c:idx val="3"/>
              <c:tx>
                <c:rich>
                  <a:bodyPr/>
                  <a:lstStyle/>
                  <a:p>
                    <a:fld id="{B174883F-2AB3-4C16-9383-7803C1C1BC9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833-4A2E-9712-663E92B93693}"/>
                </c:ext>
              </c:extLst>
            </c:dLbl>
            <c:dLbl>
              <c:idx val="4"/>
              <c:tx>
                <c:rich>
                  <a:bodyPr/>
                  <a:lstStyle/>
                  <a:p>
                    <a:fld id="{78EA3F82-1E78-4EA6-AE4C-1682142FB25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BALANCE'!$C$15:$G$15</c:f>
              <c:numCache>
                <c:formatCode>_-* #.##0_-;\-* #.##0_-;_-* \-??_-;_-@_-</c:formatCode>
                <c:ptCount val="5"/>
                <c:pt idx="0">
                  <c:v>879</c:v>
                </c:pt>
                <c:pt idx="1">
                  <c:v>766</c:v>
                </c:pt>
                <c:pt idx="2">
                  <c:v>781</c:v>
                </c:pt>
                <c:pt idx="3">
                  <c:v>781</c:v>
                </c:pt>
                <c:pt idx="4">
                  <c:v>781</c:v>
                </c:pt>
              </c:numCache>
            </c:numRef>
          </c:val>
          <c:extLst>
            <c:ext xmlns:c15="http://schemas.microsoft.com/office/drawing/2012/chart" uri="{02D57815-91ED-43cb-92C2-25804820EDAC}">
              <c15:datalabelsRange>
                <c15:f>'III - ENERGY BALANCE'!$C$16:$G$16</c15:f>
                <c15:dlblRangeCache>
                  <c:ptCount val="5"/>
                  <c:pt idx="0">
                    <c:v>32%</c:v>
                  </c:pt>
                  <c:pt idx="1">
                    <c:v>29%</c:v>
                  </c:pt>
                  <c:pt idx="2">
                    <c:v>36%</c:v>
                  </c:pt>
                  <c:pt idx="3">
                    <c:v>36%</c:v>
                  </c:pt>
                  <c:pt idx="4">
                    <c:v>37%</c:v>
                  </c:pt>
                </c15:dlblRangeCache>
              </c15:datalabelsRange>
            </c:ext>
            <c:ext xmlns:c16="http://schemas.microsoft.com/office/drawing/2014/chart" uri="{C3380CC4-5D6E-409C-BE32-E72D297353CC}">
              <c16:uniqueId val="{00000005-3833-4A2E-9712-663E92B93693}"/>
            </c:ext>
          </c:extLst>
        </c:ser>
        <c:ser>
          <c:idx val="1"/>
          <c:order val="1"/>
          <c:tx>
            <c:strRef>
              <c:f>'III - ENERGY BALANCE'!$B$17</c:f>
              <c:strCache>
                <c:ptCount val="1"/>
                <c:pt idx="0">
                  <c:v>Sales (Free Market)</c:v>
                </c:pt>
              </c:strCache>
            </c:strRef>
          </c:tx>
          <c:invertIfNegative val="0"/>
          <c:dLbls>
            <c:dLbl>
              <c:idx val="0"/>
              <c:tx>
                <c:rich>
                  <a:bodyPr/>
                  <a:lstStyle/>
                  <a:p>
                    <a:fld id="{DBBC5367-1F37-4A1E-AFFC-D4A4B5E505CF}"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ABE3DD18-E37B-4A74-BA49-CE42D25748DB}"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833-4A2E-9712-663E92B93693}"/>
                </c:ext>
              </c:extLst>
            </c:dLbl>
            <c:dLbl>
              <c:idx val="2"/>
              <c:tx>
                <c:rich>
                  <a:bodyPr/>
                  <a:lstStyle/>
                  <a:p>
                    <a:fld id="{B3F06546-AF8B-46C3-971B-15D40143062F}"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833-4A2E-9712-663E92B93693}"/>
                </c:ext>
              </c:extLst>
            </c:dLbl>
            <c:dLbl>
              <c:idx val="3"/>
              <c:tx>
                <c:rich>
                  <a:bodyPr/>
                  <a:lstStyle/>
                  <a:p>
                    <a:fld id="{D4E58DC7-5303-469E-A8FB-5B121D0A14B1}"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833-4A2E-9712-663E92B93693}"/>
                </c:ext>
              </c:extLst>
            </c:dLbl>
            <c:dLbl>
              <c:idx val="4"/>
              <c:tx>
                <c:rich>
                  <a:bodyPr/>
                  <a:lstStyle/>
                  <a:p>
                    <a:fld id="{A677136D-9299-43E6-B9D6-75BD41D3CDC0}"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BALANCE'!$C$17:$G$17</c:f>
              <c:numCache>
                <c:formatCode>_-* #.##0_-;\-* #.##0_-;_-* \-??_-;_-@_-</c:formatCode>
                <c:ptCount val="5"/>
                <c:pt idx="0">
                  <c:v>1569</c:v>
                </c:pt>
                <c:pt idx="1">
                  <c:v>1224</c:v>
                </c:pt>
                <c:pt idx="2">
                  <c:v>885</c:v>
                </c:pt>
                <c:pt idx="3">
                  <c:v>524</c:v>
                </c:pt>
                <c:pt idx="4">
                  <c:v>359</c:v>
                </c:pt>
              </c:numCache>
            </c:numRef>
          </c:val>
          <c:extLst>
            <c:ext xmlns:c15="http://schemas.microsoft.com/office/drawing/2012/chart" uri="{02D57815-91ED-43cb-92C2-25804820EDAC}">
              <c15:datalabelsRange>
                <c15:f>'III - ENERGY BALANCE'!$C$18:$G$18</c15:f>
                <c15:dlblRangeCache>
                  <c:ptCount val="5"/>
                  <c:pt idx="0">
                    <c:v>57%</c:v>
                  </c:pt>
                  <c:pt idx="1">
                    <c:v>46%</c:v>
                  </c:pt>
                  <c:pt idx="2">
                    <c:v>41%</c:v>
                  </c:pt>
                  <c:pt idx="3">
                    <c:v>24%</c:v>
                  </c:pt>
                  <c:pt idx="4">
                    <c:v>17%</c:v>
                  </c:pt>
                </c15:dlblRangeCache>
              </c15:datalabelsRange>
            </c:ext>
            <c:ext xmlns:c16="http://schemas.microsoft.com/office/drawing/2014/chart" uri="{C3380CC4-5D6E-409C-BE32-E72D297353CC}">
              <c16:uniqueId val="{0000000B-3833-4A2E-9712-663E92B93693}"/>
            </c:ext>
          </c:extLst>
        </c:ser>
        <c:ser>
          <c:idx val="2"/>
          <c:order val="2"/>
          <c:tx>
            <c:strRef>
              <c:f>'III - ENERGY BALANCE'!$B$19</c:f>
              <c:strCache>
                <c:ptCount val="1"/>
                <c:pt idx="0">
                  <c:v>Total Available</c:v>
                </c:pt>
              </c:strCache>
            </c:strRef>
          </c:tx>
          <c:invertIfNegative val="0"/>
          <c:dLbls>
            <c:dLbl>
              <c:idx val="0"/>
              <c:tx>
                <c:rich>
                  <a:bodyPr/>
                  <a:lstStyle/>
                  <a:p>
                    <a:fld id="{926EDD3C-1CBD-467B-A411-CA5EF1EA03AF}"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F66F6BC4-6A8B-40BE-89FA-CFE622AC497D}"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833-4A2E-9712-663E92B93693}"/>
                </c:ext>
              </c:extLst>
            </c:dLbl>
            <c:dLbl>
              <c:idx val="2"/>
              <c:tx>
                <c:rich>
                  <a:bodyPr/>
                  <a:lstStyle/>
                  <a:p>
                    <a:fld id="{E30B2ED1-0A0E-4220-A1E8-8984F18940CC}"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833-4A2E-9712-663E92B93693}"/>
                </c:ext>
              </c:extLst>
            </c:dLbl>
            <c:dLbl>
              <c:idx val="3"/>
              <c:tx>
                <c:rich>
                  <a:bodyPr/>
                  <a:lstStyle/>
                  <a:p>
                    <a:fld id="{875C0381-16DE-4494-8780-0A8F3E053913}"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833-4A2E-9712-663E92B93693}"/>
                </c:ext>
              </c:extLst>
            </c:dLbl>
            <c:dLbl>
              <c:idx val="4"/>
              <c:tx>
                <c:rich>
                  <a:bodyPr/>
                  <a:lstStyle/>
                  <a:p>
                    <a:fld id="{FAB4600C-E7CE-4CCA-9384-5F829F55F546}" type="CELLRANGE">
                      <a:rPr lang="pt-BR"/>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BALANCE'!$C$19:$G$19</c:f>
              <c:numCache>
                <c:formatCode>0</c:formatCode>
                <c:ptCount val="5"/>
                <c:pt idx="0">
                  <c:v>294</c:v>
                </c:pt>
                <c:pt idx="1">
                  <c:v>693</c:v>
                </c:pt>
                <c:pt idx="2">
                  <c:v>487</c:v>
                </c:pt>
                <c:pt idx="3">
                  <c:v>848</c:v>
                </c:pt>
                <c:pt idx="4">
                  <c:v>992</c:v>
                </c:pt>
              </c:numCache>
            </c:numRef>
          </c:val>
          <c:extLst>
            <c:ext xmlns:c15="http://schemas.microsoft.com/office/drawing/2012/chart" uri="{02D57815-91ED-43cb-92C2-25804820EDAC}">
              <c15:datalabelsRange>
                <c15:f>'III - ENERGY BALANCE'!$C$20:$G$20</c15:f>
                <c15:dlblRangeCache>
                  <c:ptCount val="5"/>
                  <c:pt idx="0">
                    <c:v>11%</c:v>
                  </c:pt>
                  <c:pt idx="1">
                    <c:v>25%</c:v>
                  </c:pt>
                  <c:pt idx="2">
                    <c:v>23%</c:v>
                  </c:pt>
                  <c:pt idx="3">
                    <c:v>40%</c:v>
                  </c:pt>
                  <c:pt idx="4">
                    <c:v>46%</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BALANCE'!$B$21</c:f>
              <c:strCache>
                <c:ptCount val="1"/>
                <c:pt idx="0">
                  <c:v>Avarege price of energy sold (R$) </c:v>
                </c:pt>
              </c:strCache>
            </c:strRef>
          </c:tx>
          <c:spPr>
            <a:ln>
              <a:solidFill>
                <a:schemeClr val="bg1"/>
              </a:solidFill>
            </a:ln>
          </c:spPr>
          <c:marker>
            <c:symbol val="none"/>
          </c:marker>
          <c:dLbls>
            <c:dLbl>
              <c:idx val="0"/>
              <c:layout>
                <c:manualLayout>
                  <c:x val="-3.784476038691556E-2"/>
                  <c:y val="-6.4135110319690602E-2"/>
                </c:manualLayout>
              </c:layout>
              <c:tx>
                <c:rich>
                  <a:bodyPr/>
                  <a:lstStyle/>
                  <a:p>
                    <a:fld id="{51747A72-B2E2-4F75-B505-D0F8DEC175F8}"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5496401098152497E-2"/>
                  <c:y val="-5.4008424463689982E-2"/>
                </c:manualLayout>
              </c:layout>
              <c:tx>
                <c:rich>
                  <a:bodyPr/>
                  <a:lstStyle/>
                  <a:p>
                    <a:fld id="{9D581AB7-E328-48D9-B974-CDB687F2E998}"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3.9085016173305731E-2"/>
                  <c:y val="5.5216048523969809E-2"/>
                </c:manualLayout>
              </c:layout>
              <c:tx>
                <c:rich>
                  <a:bodyPr/>
                  <a:lstStyle/>
                  <a:p>
                    <a:fld id="{E56D28C9-F354-4E05-B6AE-3B9C78A4443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3.5811693751047077E-2"/>
                  <c:y val="8.5020450182243121E-2"/>
                </c:manualLayout>
              </c:layout>
              <c:tx>
                <c:rich>
                  <a:bodyPr/>
                  <a:lstStyle/>
                  <a:p>
                    <a:fld id="{6D4399B5-B42E-461D-BC9F-17EDE41DDE0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4.2200672254948592E-2"/>
                  <c:y val="8.1739969859647599E-2"/>
                </c:manualLayout>
              </c:layout>
              <c:tx>
                <c:rich>
                  <a:bodyPr/>
                  <a:lstStyle/>
                  <a:p>
                    <a:fld id="{79FDC1FC-DE84-4714-958C-498A66F1F8C1}"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2023</c:v>
                </c:pt>
                <c:pt idx="1">
                  <c:v>2024</c:v>
                </c:pt>
                <c:pt idx="2">
                  <c:v>2025</c:v>
                </c:pt>
                <c:pt idx="3">
                  <c:v>2026</c:v>
                </c:pt>
                <c:pt idx="4">
                  <c:v>2027</c:v>
                </c:pt>
              </c:numCache>
            </c:numRef>
          </c:cat>
          <c:val>
            <c:numRef>
              <c:f>'III - ENERGY BALANCE'!$C$21:$G$21</c:f>
              <c:numCache>
                <c:formatCode>_(* #,##0.00_);_(* \(#,##0.00\);_(* "-"??_);_(@_)</c:formatCode>
                <c:ptCount val="5"/>
                <c:pt idx="0">
                  <c:v>203.43</c:v>
                </c:pt>
                <c:pt idx="1">
                  <c:v>187.13</c:v>
                </c:pt>
                <c:pt idx="2">
                  <c:v>189.62</c:v>
                </c:pt>
                <c:pt idx="3">
                  <c:v>194.81</c:v>
                </c:pt>
                <c:pt idx="4">
                  <c:v>199.27</c:v>
                </c:pt>
              </c:numCache>
            </c:numRef>
          </c:val>
          <c:smooth val="0"/>
          <c:extLst>
            <c:ext xmlns:c15="http://schemas.microsoft.com/office/drawing/2012/chart" uri="{02D57815-91ED-43cb-92C2-25804820EDAC}">
              <c15:datalabelsRange>
                <c15:f>'III - ENERGY BALANCE'!$C$21:$G$21</c15:f>
                <c15:dlblRangeCache>
                  <c:ptCount val="5"/>
                  <c:pt idx="0">
                    <c:v> 203.43 </c:v>
                  </c:pt>
                  <c:pt idx="1">
                    <c:v> 187.13 </c:v>
                  </c:pt>
                  <c:pt idx="2">
                    <c:v> 189.62 </c:v>
                  </c:pt>
                  <c:pt idx="3">
                    <c:v> 194.81 </c:v>
                  </c:pt>
                  <c:pt idx="4">
                    <c:v> 199.27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25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COPEL DIS'!A1"/><Relationship Id="rId13" Type="http://schemas.openxmlformats.org/officeDocument/2006/relationships/hyperlink" Target="#'II - LIABILITIES BY COMPANY'!A1"/><Relationship Id="rId18" Type="http://schemas.openxmlformats.org/officeDocument/2006/relationships/hyperlink" Target="#'I - EQTY IN EARN'!A1"/><Relationship Id="rId26" Type="http://schemas.openxmlformats.org/officeDocument/2006/relationships/hyperlink" Target="#'II - COMPANY ACCUMULATED'!A1"/><Relationship Id="rId3" Type="http://schemas.openxmlformats.org/officeDocument/2006/relationships/hyperlink" Target="#'I - CASH FLOW'!A1"/><Relationship Id="rId21" Type="http://schemas.openxmlformats.org/officeDocument/2006/relationships/hyperlink" Target="#'III - ENERGY BALANCE'!A1"/><Relationship Id="rId7" Type="http://schemas.openxmlformats.org/officeDocument/2006/relationships/hyperlink" Target="#'II - COPEL GET'!A1"/><Relationship Id="rId12" Type="http://schemas.openxmlformats.org/officeDocument/2006/relationships/hyperlink" Target="#'IV - DISTRIBUTION'!A1"/><Relationship Id="rId17" Type="http://schemas.openxmlformats.org/officeDocument/2006/relationships/hyperlink" Target="#'I - EBITDA AND FIN RESULT'!A1"/><Relationship Id="rId25" Type="http://schemas.openxmlformats.org/officeDocument/2006/relationships/hyperlink" Target="#'I - SHARE CAPITAL'!A1"/><Relationship Id="rId2" Type="http://schemas.openxmlformats.org/officeDocument/2006/relationships/hyperlink" Target="#'I - BALANCE SHEET'!A1"/><Relationship Id="rId16" Type="http://schemas.openxmlformats.org/officeDocument/2006/relationships/hyperlink" Target="#'IV - INDICATORS SUMMARY'!A1"/><Relationship Id="rId20" Type="http://schemas.openxmlformats.org/officeDocument/2006/relationships/hyperlink" Target="#'IV - GENERATION - INTEREST'!A1"/><Relationship Id="rId1" Type="http://schemas.openxmlformats.org/officeDocument/2006/relationships/hyperlink" Target="#'I - INCOME STATEMENT'!A1"/><Relationship Id="rId6" Type="http://schemas.openxmlformats.org/officeDocument/2006/relationships/hyperlink" Target="#'II - ASSETS BY COMPANY'!A1"/><Relationship Id="rId11" Type="http://schemas.openxmlformats.org/officeDocument/2006/relationships/hyperlink" Target="#'IV - TRANSMISSION'!A1"/><Relationship Id="rId24" Type="http://schemas.openxmlformats.org/officeDocument/2006/relationships/image" Target="../media/image1.png"/><Relationship Id="rId5" Type="http://schemas.openxmlformats.org/officeDocument/2006/relationships/hyperlink" Target="#'III - ENERGY FLOW'!A1"/><Relationship Id="rId15" Type="http://schemas.openxmlformats.org/officeDocument/2006/relationships/hyperlink" Target="#'III - TARIFFS'!A1"/><Relationship Id="rId23" Type="http://schemas.openxmlformats.org/officeDocument/2006/relationships/hyperlink" Target="#'III -WIND POWER PRICES'!A1"/><Relationship Id="rId10" Type="http://schemas.openxmlformats.org/officeDocument/2006/relationships/hyperlink" Target="#'IV - GENERATION'!A1"/><Relationship Id="rId19" Type="http://schemas.openxmlformats.org/officeDocument/2006/relationships/hyperlink" Target="#'III - ELECTRICITY AND CHARGES'!A1"/><Relationship Id="rId4" Type="http://schemas.openxmlformats.org/officeDocument/2006/relationships/hyperlink" Target="#'III - DISTRIBUTION MARKET'!A1"/><Relationship Id="rId9" Type="http://schemas.openxmlformats.org/officeDocument/2006/relationships/hyperlink" Target="#'II - COPEL COM'!A1"/><Relationship Id="rId14" Type="http://schemas.openxmlformats.org/officeDocument/2006/relationships/hyperlink" Target="#'II - COMPANY QUARTER'!A1"/><Relationship Id="rId22" Type="http://schemas.openxmlformats.org/officeDocument/2006/relationships/hyperlink" Target="#'III - ENERGY FLOW (2)'!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22.xml.rels><?xml version="1.0" encoding="UTF-8" standalone="yes"?>
<Relationships xmlns="http://schemas.openxmlformats.org/package/2006/relationships"><Relationship Id="rId3" Type="http://schemas.openxmlformats.org/officeDocument/2006/relationships/hyperlink" Target="http://[s20l0];/#MENU!A1" TargetMode="External"/><Relationship Id="rId2" Type="http://schemas.openxmlformats.org/officeDocument/2006/relationships/image" Target="../media/image3.png"/><Relationship Id="rId1" Type="http://schemas.openxmlformats.org/officeDocument/2006/relationships/image" Target="../media/image4.png"/><Relationship Id="rId4" Type="http://schemas.openxmlformats.org/officeDocument/2006/relationships/hyperlink" Target="#MENU!A1"/></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hyperlink" Target="#MENU!A1"/></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600075</xdr:colOff>
      <xdr:row>0</xdr:row>
      <xdr:rowOff>104775</xdr:rowOff>
    </xdr:from>
    <xdr:ext cx="11163300" cy="911019"/>
    <xdr:sp macro="" textlink="">
      <xdr:nvSpPr>
        <xdr:cNvPr id="8" name="CaixaDeTexto 7">
          <a:extLst>
            <a:ext uri="{FF2B5EF4-FFF2-40B4-BE49-F238E27FC236}">
              <a16:creationId xmlns:a16="http://schemas.microsoft.com/office/drawing/2014/main" id="{31CC64FF-06B6-4D72-A12F-126833C5184B}"/>
            </a:ext>
          </a:extLst>
        </xdr:cNvPr>
        <xdr:cNvSpPr txBox="1"/>
      </xdr:nvSpPr>
      <xdr:spPr>
        <a:xfrm>
          <a:off x="2133600" y="104775"/>
          <a:ext cx="1116330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5</xdr:row>
      <xdr:rowOff>57150</xdr:rowOff>
    </xdr:from>
    <xdr:to>
      <xdr:col>21</xdr:col>
      <xdr:colOff>309034</xdr:colOff>
      <xdr:row>10</xdr:row>
      <xdr:rowOff>123825</xdr:rowOff>
    </xdr:to>
    <xdr:grpSp>
      <xdr:nvGrpSpPr>
        <xdr:cNvPr id="9" name="Agrupar 8">
          <a:extLst>
            <a:ext uri="{FF2B5EF4-FFF2-40B4-BE49-F238E27FC236}">
              <a16:creationId xmlns:a16="http://schemas.microsoft.com/office/drawing/2014/main" id="{96C7CB40-BDF4-4C0E-855A-9E5606995364}"/>
            </a:ext>
          </a:extLst>
        </xdr:cNvPr>
        <xdr:cNvGrpSpPr/>
      </xdr:nvGrpSpPr>
      <xdr:grpSpPr>
        <a:xfrm>
          <a:off x="2428875" y="1028700"/>
          <a:ext cx="10386484" cy="1028700"/>
          <a:chOff x="2228850" y="556371"/>
          <a:chExt cx="10172700" cy="662829"/>
        </a:xfrm>
        <a:noFill/>
      </xdr:grpSpPr>
      <xdr:sp macro="" textlink="">
        <xdr:nvSpPr>
          <xdr:cNvPr id="10" name="Fluxograma: Processo Alternativo 9">
            <a:extLst>
              <a:ext uri="{FF2B5EF4-FFF2-40B4-BE49-F238E27FC236}">
                <a16:creationId xmlns:a16="http://schemas.microsoft.com/office/drawing/2014/main" id="{B7B8DD4B-CB2B-280E-F221-13FAC021E728}"/>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4CCFED09-71C2-8EBF-61A2-A5A05EA7B88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8DF3E818-2218-BD64-4F58-52853FEB6333}"/>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10761281-DF6D-B4DE-003B-F21D7F1D6023}"/>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6FEF49A1-AC44-FEF7-B492-25DE3A3E63B3}"/>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rgbClr val="595959"/>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285749</xdr:colOff>
      <xdr:row>10</xdr:row>
      <xdr:rowOff>117474</xdr:rowOff>
    </xdr:from>
    <xdr:to>
      <xdr:col>7</xdr:col>
      <xdr:colOff>326549</xdr:colOff>
      <xdr:row>13</xdr:row>
      <xdr:rowOff>85974</xdr:rowOff>
    </xdr:to>
    <xdr:sp macro="" textlink="">
      <xdr:nvSpPr>
        <xdr:cNvPr id="65" name="Fluxograma: Processo Alternativo 14">
          <a:hlinkClick xmlns:r="http://schemas.openxmlformats.org/officeDocument/2006/relationships" r:id="rId1"/>
          <a:extLst>
            <a:ext uri="{FF2B5EF4-FFF2-40B4-BE49-F238E27FC236}">
              <a16:creationId xmlns:a16="http://schemas.microsoft.com/office/drawing/2014/main" id="{BA064A57-0C0F-4A24-96BF-4436A773CEC8}"/>
            </a:ext>
          </a:extLst>
        </xdr:cNvPr>
        <xdr:cNvSpPr/>
      </xdr:nvSpPr>
      <xdr:spPr>
        <a:xfrm>
          <a:off x="2876549" y="20510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295274</xdr:colOff>
      <xdr:row>14</xdr:row>
      <xdr:rowOff>79374</xdr:rowOff>
    </xdr:from>
    <xdr:to>
      <xdr:col>7</xdr:col>
      <xdr:colOff>336074</xdr:colOff>
      <xdr:row>17</xdr:row>
      <xdr:rowOff>47874</xdr:rowOff>
    </xdr:to>
    <xdr:sp macro="" textlink="">
      <xdr:nvSpPr>
        <xdr:cNvPr id="66" name="Fluxograma: Processo Alternativo 15">
          <a:hlinkClick xmlns:r="http://schemas.openxmlformats.org/officeDocument/2006/relationships" r:id="rId2"/>
          <a:extLst>
            <a:ext uri="{FF2B5EF4-FFF2-40B4-BE49-F238E27FC236}">
              <a16:creationId xmlns:a16="http://schemas.microsoft.com/office/drawing/2014/main" id="{7B66BBF2-4552-4B17-BEBB-EAE6E133688D}"/>
            </a:ext>
          </a:extLst>
        </xdr:cNvPr>
        <xdr:cNvSpPr/>
      </xdr:nvSpPr>
      <xdr:spPr>
        <a:xfrm>
          <a:off x="2886074" y="277494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295274</xdr:colOff>
      <xdr:row>18</xdr:row>
      <xdr:rowOff>60324</xdr:rowOff>
    </xdr:from>
    <xdr:to>
      <xdr:col>7</xdr:col>
      <xdr:colOff>336074</xdr:colOff>
      <xdr:row>21</xdr:row>
      <xdr:rowOff>28824</xdr:rowOff>
    </xdr:to>
    <xdr:sp macro="" textlink="">
      <xdr:nvSpPr>
        <xdr:cNvPr id="67" name="Fluxograma: Processo Alternativo 16">
          <a:hlinkClick xmlns:r="http://schemas.openxmlformats.org/officeDocument/2006/relationships" r:id="rId3"/>
          <a:extLst>
            <a:ext uri="{FF2B5EF4-FFF2-40B4-BE49-F238E27FC236}">
              <a16:creationId xmlns:a16="http://schemas.microsoft.com/office/drawing/2014/main" id="{162A80B8-20C8-4236-80A3-C5A64B58A3C6}"/>
            </a:ext>
          </a:extLst>
        </xdr:cNvPr>
        <xdr:cNvSpPr/>
      </xdr:nvSpPr>
      <xdr:spPr>
        <a:xfrm>
          <a:off x="2886074" y="351789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133350</xdr:colOff>
      <xdr:row>10</xdr:row>
      <xdr:rowOff>113245</xdr:rowOff>
    </xdr:from>
    <xdr:to>
      <xdr:col>16</xdr:col>
      <xdr:colOff>174150</xdr:colOff>
      <xdr:row>13</xdr:row>
      <xdr:rowOff>81745</xdr:rowOff>
    </xdr:to>
    <xdr:sp macro="" textlink="">
      <xdr:nvSpPr>
        <xdr:cNvPr id="77" name="Fluxograma: Processo Alternativo 17">
          <a:hlinkClick xmlns:r="http://schemas.openxmlformats.org/officeDocument/2006/relationships" r:id="rId4"/>
          <a:extLst>
            <a:ext uri="{FF2B5EF4-FFF2-40B4-BE49-F238E27FC236}">
              <a16:creationId xmlns:a16="http://schemas.microsoft.com/office/drawing/2014/main" id="{08C9692D-8091-48C2-BC59-EB78551359CA}"/>
            </a:ext>
          </a:extLst>
        </xdr:cNvPr>
        <xdr:cNvSpPr/>
      </xdr:nvSpPr>
      <xdr:spPr>
        <a:xfrm>
          <a:off x="8210550" y="20468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142875</xdr:colOff>
      <xdr:row>14</xdr:row>
      <xdr:rowOff>56095</xdr:rowOff>
    </xdr:from>
    <xdr:to>
      <xdr:col>16</xdr:col>
      <xdr:colOff>183675</xdr:colOff>
      <xdr:row>17</xdr:row>
      <xdr:rowOff>24595</xdr:rowOff>
    </xdr:to>
    <xdr:sp macro="" textlink="">
      <xdr:nvSpPr>
        <xdr:cNvPr id="79" name="Fluxograma: Processo Alternativo 18">
          <a:hlinkClick xmlns:r="http://schemas.openxmlformats.org/officeDocument/2006/relationships" r:id="rId5"/>
          <a:extLst>
            <a:ext uri="{FF2B5EF4-FFF2-40B4-BE49-F238E27FC236}">
              <a16:creationId xmlns:a16="http://schemas.microsoft.com/office/drawing/2014/main" id="{76005089-CFC6-4683-9534-96604CB4DB67}"/>
            </a:ext>
          </a:extLst>
        </xdr:cNvPr>
        <xdr:cNvSpPr/>
      </xdr:nvSpPr>
      <xdr:spPr>
        <a:xfrm>
          <a:off x="8220075" y="27516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505619</xdr:colOff>
      <xdr:row>29</xdr:row>
      <xdr:rowOff>9525</xdr:rowOff>
    </xdr:from>
    <xdr:to>
      <xdr:col>11</xdr:col>
      <xdr:colOff>546419</xdr:colOff>
      <xdr:row>31</xdr:row>
      <xdr:rowOff>162176</xdr:rowOff>
    </xdr:to>
    <xdr:sp macro="" textlink="">
      <xdr:nvSpPr>
        <xdr:cNvPr id="75" name="Fluxograma: Processo Alternativo 13">
          <a:hlinkClick xmlns:r="http://schemas.openxmlformats.org/officeDocument/2006/relationships" r:id="rId6"/>
          <a:extLst>
            <a:ext uri="{FF2B5EF4-FFF2-40B4-BE49-F238E27FC236}">
              <a16:creationId xmlns:a16="http://schemas.microsoft.com/office/drawing/2014/main" id="{B53FCF98-6FEC-40FF-A78F-EF0E1CE3D5E2}"/>
            </a:ext>
          </a:extLst>
        </xdr:cNvPr>
        <xdr:cNvSpPr/>
      </xdr:nvSpPr>
      <xdr:spPr>
        <a:xfrm>
          <a:off x="5696744" y="5562600"/>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514350</xdr:colOff>
      <xdr:row>10</xdr:row>
      <xdr:rowOff>127001</xdr:rowOff>
    </xdr:from>
    <xdr:to>
      <xdr:col>11</xdr:col>
      <xdr:colOff>555150</xdr:colOff>
      <xdr:row>13</xdr:row>
      <xdr:rowOff>95501</xdr:rowOff>
    </xdr:to>
    <xdr:sp macro="" textlink="">
      <xdr:nvSpPr>
        <xdr:cNvPr id="71" name="Fluxograma: Processo Alternativo 20">
          <a:hlinkClick xmlns:r="http://schemas.openxmlformats.org/officeDocument/2006/relationships" r:id="rId7"/>
          <a:extLst>
            <a:ext uri="{FF2B5EF4-FFF2-40B4-BE49-F238E27FC236}">
              <a16:creationId xmlns:a16="http://schemas.microsoft.com/office/drawing/2014/main" id="{6F257F84-69B0-4875-9ECE-FF29901F3DB1}"/>
            </a:ext>
          </a:extLst>
        </xdr:cNvPr>
        <xdr:cNvSpPr/>
      </xdr:nvSpPr>
      <xdr:spPr>
        <a:xfrm>
          <a:off x="5543550"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514350</xdr:colOff>
      <xdr:row>14</xdr:row>
      <xdr:rowOff>88901</xdr:rowOff>
    </xdr:from>
    <xdr:to>
      <xdr:col>11</xdr:col>
      <xdr:colOff>555150</xdr:colOff>
      <xdr:row>17</xdr:row>
      <xdr:rowOff>57401</xdr:rowOff>
    </xdr:to>
    <xdr:sp macro="" textlink="">
      <xdr:nvSpPr>
        <xdr:cNvPr id="72" name="Fluxograma: Processo Alternativo 21">
          <a:hlinkClick xmlns:r="http://schemas.openxmlformats.org/officeDocument/2006/relationships" r:id="rId8"/>
          <a:extLst>
            <a:ext uri="{FF2B5EF4-FFF2-40B4-BE49-F238E27FC236}">
              <a16:creationId xmlns:a16="http://schemas.microsoft.com/office/drawing/2014/main" id="{9ECF9FB7-401E-4B2C-938D-C688E7C3EA32}"/>
            </a:ext>
          </a:extLst>
        </xdr:cNvPr>
        <xdr:cNvSpPr/>
      </xdr:nvSpPr>
      <xdr:spPr>
        <a:xfrm>
          <a:off x="5543550" y="27844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495300</xdr:colOff>
      <xdr:row>18</xdr:row>
      <xdr:rowOff>50801</xdr:rowOff>
    </xdr:from>
    <xdr:to>
      <xdr:col>11</xdr:col>
      <xdr:colOff>536100</xdr:colOff>
      <xdr:row>21</xdr:row>
      <xdr:rowOff>19301</xdr:rowOff>
    </xdr:to>
    <xdr:sp macro="" textlink="">
      <xdr:nvSpPr>
        <xdr:cNvPr id="73" name="Fluxograma: Processo Alternativo 22">
          <a:hlinkClick xmlns:r="http://schemas.openxmlformats.org/officeDocument/2006/relationships" r:id="rId9"/>
          <a:extLst>
            <a:ext uri="{FF2B5EF4-FFF2-40B4-BE49-F238E27FC236}">
              <a16:creationId xmlns:a16="http://schemas.microsoft.com/office/drawing/2014/main" id="{AC707F2D-2060-464A-9CD8-0FD304FCDD18}"/>
            </a:ext>
          </a:extLst>
        </xdr:cNvPr>
        <xdr:cNvSpPr/>
      </xdr:nvSpPr>
      <xdr:spPr>
        <a:xfrm>
          <a:off x="5524500"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14</xdr:row>
      <xdr:rowOff>95251</xdr:rowOff>
    </xdr:from>
    <xdr:to>
      <xdr:col>20</xdr:col>
      <xdr:colOff>466250</xdr:colOff>
      <xdr:row>17</xdr:row>
      <xdr:rowOff>66926</xdr:rowOff>
    </xdr:to>
    <xdr:sp macro="" textlink="">
      <xdr:nvSpPr>
        <xdr:cNvPr id="86" name="Fluxograma: Processo Alternativo 23">
          <a:hlinkClick xmlns:r="http://schemas.openxmlformats.org/officeDocument/2006/relationships" r:id="rId10"/>
          <a:extLst>
            <a:ext uri="{FF2B5EF4-FFF2-40B4-BE49-F238E27FC236}">
              <a16:creationId xmlns:a16="http://schemas.microsoft.com/office/drawing/2014/main" id="{A2D2F4AF-3A71-480C-8564-EDC4DF6B929E}"/>
            </a:ext>
          </a:extLst>
        </xdr:cNvPr>
        <xdr:cNvSpPr/>
      </xdr:nvSpPr>
      <xdr:spPr>
        <a:xfrm>
          <a:off x="10941050" y="279082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22</xdr:row>
      <xdr:rowOff>31751</xdr:rowOff>
    </xdr:from>
    <xdr:to>
      <xdr:col>20</xdr:col>
      <xdr:colOff>450375</xdr:colOff>
      <xdr:row>25</xdr:row>
      <xdr:rowOff>251</xdr:rowOff>
    </xdr:to>
    <xdr:sp macro="" textlink="">
      <xdr:nvSpPr>
        <xdr:cNvPr id="88" name="Fluxograma: Processo Alternativo 24">
          <a:hlinkClick xmlns:r="http://schemas.openxmlformats.org/officeDocument/2006/relationships" r:id="rId11"/>
          <a:extLst>
            <a:ext uri="{FF2B5EF4-FFF2-40B4-BE49-F238E27FC236}">
              <a16:creationId xmlns:a16="http://schemas.microsoft.com/office/drawing/2014/main" id="{E71395A8-0E66-471A-B16E-593005ED48A6}"/>
            </a:ext>
          </a:extLst>
        </xdr:cNvPr>
        <xdr:cNvSpPr/>
      </xdr:nvSpPr>
      <xdr:spPr>
        <a:xfrm>
          <a:off x="10925175" y="42513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26</xdr:row>
      <xdr:rowOff>12701</xdr:rowOff>
    </xdr:from>
    <xdr:to>
      <xdr:col>20</xdr:col>
      <xdr:colOff>450375</xdr:colOff>
      <xdr:row>28</xdr:row>
      <xdr:rowOff>171701</xdr:rowOff>
    </xdr:to>
    <xdr:sp macro="" textlink="">
      <xdr:nvSpPr>
        <xdr:cNvPr id="89" name="Fluxograma: Processo Alternativo 25">
          <a:hlinkClick xmlns:r="http://schemas.openxmlformats.org/officeDocument/2006/relationships" r:id="rId12"/>
          <a:extLst>
            <a:ext uri="{FF2B5EF4-FFF2-40B4-BE49-F238E27FC236}">
              <a16:creationId xmlns:a16="http://schemas.microsoft.com/office/drawing/2014/main" id="{3DCFB7F6-4444-45D0-A547-CC32A2571000}"/>
            </a:ext>
          </a:extLst>
        </xdr:cNvPr>
        <xdr:cNvSpPr/>
      </xdr:nvSpPr>
      <xdr:spPr>
        <a:xfrm>
          <a:off x="10925175" y="49942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488157</xdr:colOff>
      <xdr:row>32</xdr:row>
      <xdr:rowOff>114302</xdr:rowOff>
    </xdr:from>
    <xdr:to>
      <xdr:col>11</xdr:col>
      <xdr:colOff>528957</xdr:colOff>
      <xdr:row>35</xdr:row>
      <xdr:rowOff>76452</xdr:rowOff>
    </xdr:to>
    <xdr:sp macro="" textlink="">
      <xdr:nvSpPr>
        <xdr:cNvPr id="76" name="Fluxograma: Processo Alternativo 22">
          <a:hlinkClick xmlns:r="http://schemas.openxmlformats.org/officeDocument/2006/relationships" r:id="rId13"/>
          <a:extLst>
            <a:ext uri="{FF2B5EF4-FFF2-40B4-BE49-F238E27FC236}">
              <a16:creationId xmlns:a16="http://schemas.microsoft.com/office/drawing/2014/main" id="{7E782774-FB56-475A-9B81-D8FA5B411258}"/>
            </a:ext>
          </a:extLst>
        </xdr:cNvPr>
        <xdr:cNvSpPr/>
      </xdr:nvSpPr>
      <xdr:spPr>
        <a:xfrm>
          <a:off x="5679282" y="6238877"/>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516732</xdr:colOff>
      <xdr:row>21</xdr:row>
      <xdr:rowOff>131762</xdr:rowOff>
    </xdr:from>
    <xdr:to>
      <xdr:col>11</xdr:col>
      <xdr:colOff>554357</xdr:colOff>
      <xdr:row>24</xdr:row>
      <xdr:rowOff>100263</xdr:rowOff>
    </xdr:to>
    <xdr:sp macro="" textlink="">
      <xdr:nvSpPr>
        <xdr:cNvPr id="74" name="Fluxograma: Processo Alternativo 23">
          <a:hlinkClick xmlns:r="http://schemas.openxmlformats.org/officeDocument/2006/relationships" r:id="rId14"/>
          <a:extLst>
            <a:ext uri="{FF2B5EF4-FFF2-40B4-BE49-F238E27FC236}">
              <a16:creationId xmlns:a16="http://schemas.microsoft.com/office/drawing/2014/main" id="{908BAAA6-10E3-4D67-9142-04D36A407E3E}"/>
            </a:ext>
          </a:extLst>
        </xdr:cNvPr>
        <xdr:cNvSpPr/>
      </xdr:nvSpPr>
      <xdr:spPr>
        <a:xfrm>
          <a:off x="5545932" y="4160837"/>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139700</xdr:colOff>
      <xdr:row>21</xdr:row>
      <xdr:rowOff>75145</xdr:rowOff>
    </xdr:from>
    <xdr:to>
      <xdr:col>16</xdr:col>
      <xdr:colOff>180500</xdr:colOff>
      <xdr:row>24</xdr:row>
      <xdr:rowOff>46820</xdr:rowOff>
    </xdr:to>
    <xdr:sp macro="" textlink="">
      <xdr:nvSpPr>
        <xdr:cNvPr id="81" name="Fluxograma: Processo Alternativo 28">
          <a:hlinkClick xmlns:r="http://schemas.openxmlformats.org/officeDocument/2006/relationships" r:id="rId15"/>
          <a:extLst>
            <a:ext uri="{FF2B5EF4-FFF2-40B4-BE49-F238E27FC236}">
              <a16:creationId xmlns:a16="http://schemas.microsoft.com/office/drawing/2014/main" id="{BADFFCE0-3781-4762-8047-270612791998}"/>
            </a:ext>
          </a:extLst>
        </xdr:cNvPr>
        <xdr:cNvSpPr/>
      </xdr:nvSpPr>
      <xdr:spPr>
        <a:xfrm>
          <a:off x="8216900" y="41042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10</xdr:row>
      <xdr:rowOff>127001</xdr:rowOff>
    </xdr:from>
    <xdr:to>
      <xdr:col>20</xdr:col>
      <xdr:colOff>450375</xdr:colOff>
      <xdr:row>13</xdr:row>
      <xdr:rowOff>95501</xdr:rowOff>
    </xdr:to>
    <xdr:sp macro="" textlink="">
      <xdr:nvSpPr>
        <xdr:cNvPr id="85" name="Fluxograma: Processo Alternativo 29">
          <a:hlinkClick xmlns:r="http://schemas.openxmlformats.org/officeDocument/2006/relationships" r:id="rId16"/>
          <a:extLst>
            <a:ext uri="{FF2B5EF4-FFF2-40B4-BE49-F238E27FC236}">
              <a16:creationId xmlns:a16="http://schemas.microsoft.com/office/drawing/2014/main" id="{2AA2B4F8-BC2D-48BE-A8D3-A3BDBF2A5D66}"/>
            </a:ext>
          </a:extLst>
        </xdr:cNvPr>
        <xdr:cNvSpPr/>
      </xdr:nvSpPr>
      <xdr:spPr>
        <a:xfrm>
          <a:off x="10925175" y="20605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295275</xdr:colOff>
      <xdr:row>22</xdr:row>
      <xdr:rowOff>69851</xdr:rowOff>
    </xdr:from>
    <xdr:to>
      <xdr:col>7</xdr:col>
      <xdr:colOff>336075</xdr:colOff>
      <xdr:row>25</xdr:row>
      <xdr:rowOff>38351</xdr:rowOff>
    </xdr:to>
    <xdr:sp macro="" textlink="">
      <xdr:nvSpPr>
        <xdr:cNvPr id="68" name="Fluxograma: Processo Alternativo 30">
          <a:hlinkClick xmlns:r="http://schemas.openxmlformats.org/officeDocument/2006/relationships" r:id="rId17"/>
          <a:extLst>
            <a:ext uri="{FF2B5EF4-FFF2-40B4-BE49-F238E27FC236}">
              <a16:creationId xmlns:a16="http://schemas.microsoft.com/office/drawing/2014/main" id="{23186D78-F42A-4C36-B60A-626A2EE4AB15}"/>
            </a:ext>
          </a:extLst>
        </xdr:cNvPr>
        <xdr:cNvSpPr/>
      </xdr:nvSpPr>
      <xdr:spPr>
        <a:xfrm>
          <a:off x="2886075" y="42894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solidFill>
                <a:schemeClr val="lt1"/>
              </a:solidFill>
              <a:effectLst/>
              <a:latin typeface="Gadugi" panose="020B0502040204020203" pitchFamily="34" charset="0"/>
              <a:ea typeface="Gadugi" panose="020B0502040204020203" pitchFamily="34" charset="0"/>
              <a:cs typeface="+mn-cs"/>
            </a:rPr>
            <a:t>EBITDA</a:t>
          </a:r>
          <a:r>
            <a:rPr lang="pt-BR" sz="900" b="1" baseline="0">
              <a:solidFill>
                <a:schemeClr val="lt1"/>
              </a:solidFill>
              <a:effectLst/>
              <a:latin typeface="Gadugi" panose="020B0502040204020203" pitchFamily="34" charset="0"/>
              <a:ea typeface="Gadugi" panose="020B0502040204020203" pitchFamily="34" charset="0"/>
              <a:cs typeface="+mn-cs"/>
            </a:rPr>
            <a:t> AND </a:t>
          </a:r>
          <a:r>
            <a:rPr lang="pt-BR" sz="900" b="1">
              <a:solidFill>
                <a:schemeClr val="lt1"/>
              </a:solidFill>
              <a:effectLst/>
              <a:latin typeface="Gadugi" panose="020B0502040204020203" pitchFamily="34" charset="0"/>
              <a:ea typeface="Gadugi" panose="020B0502040204020203" pitchFamily="34" charset="0"/>
              <a:cs typeface="+mn-cs"/>
            </a:rPr>
            <a:t>FINANCIAL RESULT</a:t>
          </a:r>
          <a:endParaRPr lang="pt-BR" sz="900">
            <a:effectLst/>
            <a:latin typeface="Gadugi" panose="020B0502040204020203" pitchFamily="34" charset="0"/>
            <a:ea typeface="Gadugi" panose="020B0502040204020203" pitchFamily="34" charset="0"/>
          </a:endParaRPr>
        </a:p>
      </xdr:txBody>
    </xdr:sp>
    <xdr:clientData/>
  </xdr:twoCellAnchor>
  <xdr:twoCellAnchor>
    <xdr:from>
      <xdr:col>5</xdr:col>
      <xdr:colOff>285750</xdr:colOff>
      <xdr:row>26</xdr:row>
      <xdr:rowOff>27518</xdr:rowOff>
    </xdr:from>
    <xdr:to>
      <xdr:col>7</xdr:col>
      <xdr:colOff>326550</xdr:colOff>
      <xdr:row>28</xdr:row>
      <xdr:rowOff>189693</xdr:rowOff>
    </xdr:to>
    <xdr:sp macro="" textlink="">
      <xdr:nvSpPr>
        <xdr:cNvPr id="69" name="Fluxograma: Processo Alternativo 31">
          <a:hlinkClick xmlns:r="http://schemas.openxmlformats.org/officeDocument/2006/relationships" r:id="rId18"/>
          <a:extLst>
            <a:ext uri="{FF2B5EF4-FFF2-40B4-BE49-F238E27FC236}">
              <a16:creationId xmlns:a16="http://schemas.microsoft.com/office/drawing/2014/main" id="{034189AC-7FE8-4FFA-A265-370D62DBA9D3}"/>
            </a:ext>
          </a:extLst>
        </xdr:cNvPr>
        <xdr:cNvSpPr/>
      </xdr:nvSpPr>
      <xdr:spPr>
        <a:xfrm>
          <a:off x="2876550" y="5009093"/>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136525</xdr:colOff>
      <xdr:row>25</xdr:row>
      <xdr:rowOff>10587</xdr:rowOff>
    </xdr:from>
    <xdr:to>
      <xdr:col>16</xdr:col>
      <xdr:colOff>177325</xdr:colOff>
      <xdr:row>27</xdr:row>
      <xdr:rowOff>169587</xdr:rowOff>
    </xdr:to>
    <xdr:sp macro="" textlink="">
      <xdr:nvSpPr>
        <xdr:cNvPr id="82" name="Fluxograma: Processo Alternativo 32">
          <a:hlinkClick xmlns:r="http://schemas.openxmlformats.org/officeDocument/2006/relationships" r:id="rId19"/>
          <a:extLst>
            <a:ext uri="{FF2B5EF4-FFF2-40B4-BE49-F238E27FC236}">
              <a16:creationId xmlns:a16="http://schemas.microsoft.com/office/drawing/2014/main" id="{79995DE8-B0A7-42F9-AED0-07004D854D6D}"/>
            </a:ext>
          </a:extLst>
        </xdr:cNvPr>
        <xdr:cNvSpPr/>
      </xdr:nvSpPr>
      <xdr:spPr>
        <a:xfrm>
          <a:off x="8213725" y="48016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18</xdr:row>
      <xdr:rowOff>50801</xdr:rowOff>
    </xdr:from>
    <xdr:to>
      <xdr:col>20</xdr:col>
      <xdr:colOff>469425</xdr:colOff>
      <xdr:row>21</xdr:row>
      <xdr:rowOff>19301</xdr:rowOff>
    </xdr:to>
    <xdr:sp macro="" textlink="">
      <xdr:nvSpPr>
        <xdr:cNvPr id="91" name="Fluxograma: Processo Alternativo 33">
          <a:hlinkClick xmlns:r="http://schemas.openxmlformats.org/officeDocument/2006/relationships" r:id="rId20"/>
          <a:extLst>
            <a:ext uri="{FF2B5EF4-FFF2-40B4-BE49-F238E27FC236}">
              <a16:creationId xmlns:a16="http://schemas.microsoft.com/office/drawing/2014/main" id="{89C9D882-6ED4-4FBB-A7EC-FB2FB0888B93}"/>
            </a:ext>
          </a:extLst>
        </xdr:cNvPr>
        <xdr:cNvSpPr/>
      </xdr:nvSpPr>
      <xdr:spPr>
        <a:xfrm>
          <a:off x="10944225" y="35083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141552</xdr:colOff>
      <xdr:row>28</xdr:row>
      <xdr:rowOff>143937</xdr:rowOff>
    </xdr:from>
    <xdr:to>
      <xdr:col>16</xdr:col>
      <xdr:colOff>182352</xdr:colOff>
      <xdr:row>31</xdr:row>
      <xdr:rowOff>112437</xdr:rowOff>
    </xdr:to>
    <xdr:sp macro="" textlink="">
      <xdr:nvSpPr>
        <xdr:cNvPr id="83" name="Fluxograma: Processo Alternativo 35">
          <a:hlinkClick xmlns:r="http://schemas.openxmlformats.org/officeDocument/2006/relationships" r:id="rId21"/>
          <a:extLst>
            <a:ext uri="{FF2B5EF4-FFF2-40B4-BE49-F238E27FC236}">
              <a16:creationId xmlns:a16="http://schemas.microsoft.com/office/drawing/2014/main" id="{DFC6CE0E-2237-46A0-B12D-B1CD24766B3B}"/>
            </a:ext>
          </a:extLst>
        </xdr:cNvPr>
        <xdr:cNvSpPr/>
      </xdr:nvSpPr>
      <xdr:spPr>
        <a:xfrm>
          <a:off x="8218752" y="55065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139700</xdr:colOff>
      <xdr:row>17</xdr:row>
      <xdr:rowOff>151345</xdr:rowOff>
    </xdr:from>
    <xdr:to>
      <xdr:col>16</xdr:col>
      <xdr:colOff>180500</xdr:colOff>
      <xdr:row>20</xdr:row>
      <xdr:rowOff>123020</xdr:rowOff>
    </xdr:to>
    <xdr:sp macro="" textlink="">
      <xdr:nvSpPr>
        <xdr:cNvPr id="80" name="Fluxograma: Processo Alternativo 38">
          <a:hlinkClick xmlns:r="http://schemas.openxmlformats.org/officeDocument/2006/relationships" r:id="rId22"/>
          <a:extLst>
            <a:ext uri="{FF2B5EF4-FFF2-40B4-BE49-F238E27FC236}">
              <a16:creationId xmlns:a16="http://schemas.microsoft.com/office/drawing/2014/main" id="{21F8D205-2A27-427C-97C1-B89262E10169}"/>
            </a:ext>
          </a:extLst>
        </xdr:cNvPr>
        <xdr:cNvSpPr/>
      </xdr:nvSpPr>
      <xdr:spPr>
        <a:xfrm>
          <a:off x="8216900" y="341842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14</xdr:col>
      <xdr:colOff>133350</xdr:colOff>
      <xdr:row>32</xdr:row>
      <xdr:rowOff>85725</xdr:rowOff>
    </xdr:from>
    <xdr:to>
      <xdr:col>16</xdr:col>
      <xdr:colOff>174150</xdr:colOff>
      <xdr:row>35</xdr:row>
      <xdr:rowOff>63750</xdr:rowOff>
    </xdr:to>
    <xdr:sp macro="" textlink="">
      <xdr:nvSpPr>
        <xdr:cNvPr id="84" name="Fluxograma: Processo Alternativo 15">
          <a:hlinkClick xmlns:r="http://schemas.openxmlformats.org/officeDocument/2006/relationships" r:id="rId23"/>
          <a:extLst>
            <a:ext uri="{FF2B5EF4-FFF2-40B4-BE49-F238E27FC236}">
              <a16:creationId xmlns:a16="http://schemas.microsoft.com/office/drawing/2014/main" id="{C8126949-E9A9-4336-B0DE-AD656301B6EF}"/>
            </a:ext>
          </a:extLst>
        </xdr:cNvPr>
        <xdr:cNvSpPr/>
      </xdr:nvSpPr>
      <xdr:spPr>
        <a:xfrm>
          <a:off x="8210550" y="6210300"/>
          <a:ext cx="1260000" cy="54952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twoCellAnchor editAs="oneCell">
    <xdr:from>
      <xdr:col>18</xdr:col>
      <xdr:colOff>219075</xdr:colOff>
      <xdr:row>1</xdr:row>
      <xdr:rowOff>5899</xdr:rowOff>
    </xdr:from>
    <xdr:to>
      <xdr:col>21</xdr:col>
      <xdr:colOff>209550</xdr:colOff>
      <xdr:row>4</xdr:row>
      <xdr:rowOff>158297</xdr:rowOff>
    </xdr:to>
    <xdr:pic>
      <xdr:nvPicPr>
        <xdr:cNvPr id="35" name="Imagem 34" descr="Logotipo&#10;&#10;Descrição gerada automaticamente">
          <a:extLst>
            <a:ext uri="{FF2B5EF4-FFF2-40B4-BE49-F238E27FC236}">
              <a16:creationId xmlns:a16="http://schemas.microsoft.com/office/drawing/2014/main" id="{27F6A32E-C400-418F-A025-EC0E4F90A3A8}"/>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b="64953"/>
        <a:stretch/>
      </xdr:blipFill>
      <xdr:spPr>
        <a:xfrm>
          <a:off x="10896600" y="205924"/>
          <a:ext cx="1819275" cy="723898"/>
        </a:xfrm>
        <a:prstGeom prst="rect">
          <a:avLst/>
        </a:prstGeom>
        <a:effectLst>
          <a:outerShdw blurRad="50800" dist="38100" dir="2700000" algn="tl" rotWithShape="0">
            <a:prstClr val="black">
              <a:alpha val="40000"/>
            </a:prstClr>
          </a:outerShdw>
        </a:effectLst>
      </xdr:spPr>
    </xdr:pic>
    <xdr:clientData/>
  </xdr:twoCellAnchor>
  <xdr:twoCellAnchor>
    <xdr:from>
      <xdr:col>5</xdr:col>
      <xdr:colOff>314325</xdr:colOff>
      <xdr:row>29</xdr:row>
      <xdr:rowOff>189444</xdr:rowOff>
    </xdr:from>
    <xdr:to>
      <xdr:col>7</xdr:col>
      <xdr:colOff>355125</xdr:colOff>
      <xdr:row>32</xdr:row>
      <xdr:rowOff>157944</xdr:rowOff>
    </xdr:to>
    <xdr:sp macro="" textlink="">
      <xdr:nvSpPr>
        <xdr:cNvPr id="70" name="Fluxograma: Processo Alternativo 39">
          <a:hlinkClick xmlns:r="http://schemas.openxmlformats.org/officeDocument/2006/relationships" r:id="rId25"/>
          <a:extLst>
            <a:ext uri="{FF2B5EF4-FFF2-40B4-BE49-F238E27FC236}">
              <a16:creationId xmlns:a16="http://schemas.microsoft.com/office/drawing/2014/main" id="{BDB21CE8-D893-4BC1-BF50-2E8893504A03}"/>
            </a:ext>
          </a:extLst>
        </xdr:cNvPr>
        <xdr:cNvSpPr/>
      </xdr:nvSpPr>
      <xdr:spPr>
        <a:xfrm>
          <a:off x="2905125" y="5742519"/>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1050" b="1" baseline="0">
              <a:latin typeface="Gadugi" panose="020B0502040204020203" pitchFamily="34" charset="0"/>
              <a:ea typeface="Gadugi" panose="020B0502040204020203" pitchFamily="34" charset="0"/>
            </a:rPr>
            <a:t>SHARE CAPITAL</a:t>
          </a:r>
          <a:endParaRPr lang="pt-BR" sz="1050" b="1">
            <a:latin typeface="Gadugi" panose="020B0502040204020203" pitchFamily="34" charset="0"/>
            <a:ea typeface="Gadugi" panose="020B0502040204020203" pitchFamily="34"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3" name="CaixaDeTexto 52">
          <a:extLst>
            <a:ext uri="{FF2B5EF4-FFF2-40B4-BE49-F238E27FC236}">
              <a16:creationId xmlns:a16="http://schemas.microsoft.com/office/drawing/2014/main" id="{2F7784F8-6917-ED8A-FFEC-5BD73A813F5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X1A0T</a:t>
          </a:r>
        </a:p>
      </xdr:txBody>
    </xdr:sp>
    <xdr:clientData/>
  </xdr:twoCellAnchor>
  <xdr:twoCellAnchor>
    <xdr:from>
      <xdr:col>5</xdr:col>
      <xdr:colOff>95250</xdr:colOff>
      <xdr:row>0</xdr:row>
      <xdr:rowOff>60510</xdr:rowOff>
    </xdr:from>
    <xdr:to>
      <xdr:col>7</xdr:col>
      <xdr:colOff>600075</xdr:colOff>
      <xdr:row>1</xdr:row>
      <xdr:rowOff>95251</xdr:rowOff>
    </xdr:to>
    <xdr:sp macro="" textlink="">
      <xdr:nvSpPr>
        <xdr:cNvPr id="6" name="Título 1">
          <a:extLst>
            <a:ext uri="{FF2B5EF4-FFF2-40B4-BE49-F238E27FC236}">
              <a16:creationId xmlns:a16="http://schemas.microsoft.com/office/drawing/2014/main" id="{A31135A8-7910-400F-A01A-39AF43A6D6B3}"/>
            </a:ext>
          </a:extLst>
        </xdr:cNvPr>
        <xdr:cNvSpPr txBox="1">
          <a:spLocks/>
        </xdr:cNvSpPr>
      </xdr:nvSpPr>
      <xdr:spPr>
        <a:xfrm>
          <a:off x="2847975" y="60510"/>
          <a:ext cx="1724025" cy="234766"/>
        </a:xfrm>
        <a:prstGeom prst="rect">
          <a:avLst/>
        </a:prstGeom>
        <a:noFill/>
      </xdr:spPr>
      <xdr:txBody>
        <a:bodyPr vert="horz" wrap="square" lIns="91440" tIns="45720" rIns="91440" bIns="45720" rtlCol="0" anchor="ctr">
          <a:no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pPr algn="ctr"/>
          <a:r>
            <a:rPr lang="pt-BR" sz="2000" b="0" spc="300">
              <a:solidFill>
                <a:schemeClr val="bg1"/>
              </a:solidFill>
              <a:effectLst>
                <a:outerShdw blurRad="38100" dist="38100" dir="2700000" algn="tl">
                  <a:srgbClr val="000000">
                    <a:alpha val="43137"/>
                  </a:srgbClr>
                </a:outerShdw>
              </a:effectLst>
              <a:latin typeface="+mn-lt"/>
              <a:ea typeface="Gadugi" panose="020B0502040204020203" pitchFamily="34" charset="0"/>
            </a:rPr>
            <a:t>RESULTS</a:t>
          </a:r>
          <a:endParaRPr lang="pt-BR" sz="3200" b="0" spc="300">
            <a:solidFill>
              <a:schemeClr val="bg1"/>
            </a:solidFill>
            <a:effectLst>
              <a:outerShdw blurRad="38100" dist="38100" dir="2700000" algn="tl">
                <a:srgbClr val="000000">
                  <a:alpha val="43137"/>
                </a:srgbClr>
              </a:outerShdw>
            </a:effectLst>
            <a:latin typeface="+mn-lt"/>
            <a:ea typeface="Gadugi" panose="020B0502040204020203" pitchFamily="34" charset="0"/>
          </a:endParaRPr>
        </a:p>
      </xdr:txBody>
    </xdr:sp>
    <xdr:clientData/>
  </xdr:twoCellAnchor>
  <xdr:twoCellAnchor>
    <xdr:from>
      <xdr:col>5</xdr:col>
      <xdr:colOff>30912</xdr:colOff>
      <xdr:row>1</xdr:row>
      <xdr:rowOff>24810</xdr:rowOff>
    </xdr:from>
    <xdr:to>
      <xdr:col>8</xdr:col>
      <xdr:colOff>57150</xdr:colOff>
      <xdr:row>5</xdr:row>
      <xdr:rowOff>140579</xdr:rowOff>
    </xdr:to>
    <xdr:sp macro="" textlink="">
      <xdr:nvSpPr>
        <xdr:cNvPr id="7" name="CaixaDeTexto 1">
          <a:extLst>
            <a:ext uri="{FF2B5EF4-FFF2-40B4-BE49-F238E27FC236}">
              <a16:creationId xmlns:a16="http://schemas.microsoft.com/office/drawing/2014/main" id="{51666B6E-359A-4DAD-BF89-4FC7BE1D2805}"/>
            </a:ext>
          </a:extLst>
        </xdr:cNvPr>
        <xdr:cNvSpPr txBox="1"/>
      </xdr:nvSpPr>
      <xdr:spPr>
        <a:xfrm>
          <a:off x="2783637" y="224835"/>
          <a:ext cx="1855038" cy="887294"/>
        </a:xfrm>
        <a:prstGeom prst="rect">
          <a:avLst/>
        </a:prstGeom>
        <a:noFill/>
      </xdr:spPr>
      <xdr:txBody>
        <a:bodyPr wrap="square" rtlCol="0">
          <a:spAutoFit/>
        </a:bodyPr>
        <a:lstStyle>
          <a:defPPr>
            <a:defRPr lang="pt-BR"/>
          </a:defPPr>
          <a:lvl1pPr marL="0" algn="l" defTabSz="1651747" rtl="0" eaLnBrk="1" latinLnBrk="0" hangingPunct="1">
            <a:defRPr sz="3251" kern="1200">
              <a:solidFill>
                <a:schemeClr val="tx1"/>
              </a:solidFill>
              <a:latin typeface="+mn-lt"/>
              <a:ea typeface="+mn-ea"/>
              <a:cs typeface="+mn-cs"/>
            </a:defRPr>
          </a:lvl1pPr>
          <a:lvl2pPr marL="825873" algn="l" defTabSz="1651747" rtl="0" eaLnBrk="1" latinLnBrk="0" hangingPunct="1">
            <a:defRPr sz="3251" kern="1200">
              <a:solidFill>
                <a:schemeClr val="tx1"/>
              </a:solidFill>
              <a:latin typeface="+mn-lt"/>
              <a:ea typeface="+mn-ea"/>
              <a:cs typeface="+mn-cs"/>
            </a:defRPr>
          </a:lvl2pPr>
          <a:lvl3pPr marL="1651747" algn="l" defTabSz="1651747" rtl="0" eaLnBrk="1" latinLnBrk="0" hangingPunct="1">
            <a:defRPr sz="3251" kern="1200">
              <a:solidFill>
                <a:schemeClr val="tx1"/>
              </a:solidFill>
              <a:latin typeface="+mn-lt"/>
              <a:ea typeface="+mn-ea"/>
              <a:cs typeface="+mn-cs"/>
            </a:defRPr>
          </a:lvl3pPr>
          <a:lvl4pPr marL="2477619" algn="l" defTabSz="1651747" rtl="0" eaLnBrk="1" latinLnBrk="0" hangingPunct="1">
            <a:defRPr sz="3251" kern="1200">
              <a:solidFill>
                <a:schemeClr val="tx1"/>
              </a:solidFill>
              <a:latin typeface="+mn-lt"/>
              <a:ea typeface="+mn-ea"/>
              <a:cs typeface="+mn-cs"/>
            </a:defRPr>
          </a:lvl4pPr>
          <a:lvl5pPr marL="3303492" algn="l" defTabSz="1651747" rtl="0" eaLnBrk="1" latinLnBrk="0" hangingPunct="1">
            <a:defRPr sz="3251" kern="1200">
              <a:solidFill>
                <a:schemeClr val="tx1"/>
              </a:solidFill>
              <a:latin typeface="+mn-lt"/>
              <a:ea typeface="+mn-ea"/>
              <a:cs typeface="+mn-cs"/>
            </a:defRPr>
          </a:lvl5pPr>
          <a:lvl6pPr marL="4129364" algn="l" defTabSz="1651747" rtl="0" eaLnBrk="1" latinLnBrk="0" hangingPunct="1">
            <a:defRPr sz="3251" kern="1200">
              <a:solidFill>
                <a:schemeClr val="tx1"/>
              </a:solidFill>
              <a:latin typeface="+mn-lt"/>
              <a:ea typeface="+mn-ea"/>
              <a:cs typeface="+mn-cs"/>
            </a:defRPr>
          </a:lvl6pPr>
          <a:lvl7pPr marL="4955238" algn="l" defTabSz="1651747" rtl="0" eaLnBrk="1" latinLnBrk="0" hangingPunct="1">
            <a:defRPr sz="3251" kern="1200">
              <a:solidFill>
                <a:schemeClr val="tx1"/>
              </a:solidFill>
              <a:latin typeface="+mn-lt"/>
              <a:ea typeface="+mn-ea"/>
              <a:cs typeface="+mn-cs"/>
            </a:defRPr>
          </a:lvl7pPr>
          <a:lvl8pPr marL="5781111" algn="l" defTabSz="1651747" rtl="0" eaLnBrk="1" latinLnBrk="0" hangingPunct="1">
            <a:defRPr sz="3251" kern="1200">
              <a:solidFill>
                <a:schemeClr val="tx1"/>
              </a:solidFill>
              <a:latin typeface="+mn-lt"/>
              <a:ea typeface="+mn-ea"/>
              <a:cs typeface="+mn-cs"/>
            </a:defRPr>
          </a:lvl8pPr>
          <a:lvl9pPr marL="6606983" algn="l" defTabSz="1651747" rtl="0" eaLnBrk="1" latinLnBrk="0" hangingPunct="1">
            <a:defRPr sz="3251" kern="1200">
              <a:solidFill>
                <a:schemeClr val="tx1"/>
              </a:solidFill>
              <a:latin typeface="+mn-lt"/>
              <a:ea typeface="+mn-ea"/>
              <a:cs typeface="+mn-cs"/>
            </a:defRPr>
          </a:lvl9pPr>
        </a:lstStyle>
        <a:p>
          <a:r>
            <a:rPr lang="pt-BR" sz="5400" spc="-300">
              <a:solidFill>
                <a:schemeClr val="bg1"/>
              </a:solid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2Q</a:t>
          </a:r>
          <a:r>
            <a:rPr lang="pt-BR" sz="5400" spc="-300">
              <a:ln>
                <a:solidFill>
                  <a:schemeClr val="bg1"/>
                </a:solidFill>
              </a:ln>
              <a:noFill/>
              <a:effectLst>
                <a:outerShdw blurRad="38100" dist="38100" dir="2700000" algn="tl">
                  <a:srgbClr val="000000">
                    <a:alpha val="43137"/>
                  </a:srgbClr>
                </a:outerShdw>
              </a:effectLst>
              <a:latin typeface="72 Black" panose="020B0A04030603020204" pitchFamily="34" charset="0"/>
              <a:cs typeface="72 Black" panose="020B0A04030603020204" pitchFamily="34" charset="0"/>
            </a:rPr>
            <a:t>23</a:t>
          </a:r>
        </a:p>
      </xdr:txBody>
    </xdr:sp>
    <xdr:clientData/>
  </xdr:twoCellAnchor>
  <xdr:twoCellAnchor>
    <xdr:from>
      <xdr:col>5</xdr:col>
      <xdr:colOff>104775</xdr:colOff>
      <xdr:row>1</xdr:row>
      <xdr:rowOff>142875</xdr:rowOff>
    </xdr:from>
    <xdr:to>
      <xdr:col>7</xdr:col>
      <xdr:colOff>590550</xdr:colOff>
      <xdr:row>1</xdr:row>
      <xdr:rowOff>152400</xdr:rowOff>
    </xdr:to>
    <xdr:cxnSp macro="">
      <xdr:nvCxnSpPr>
        <xdr:cNvPr id="15" name="Conector reto 14">
          <a:extLst>
            <a:ext uri="{FF2B5EF4-FFF2-40B4-BE49-F238E27FC236}">
              <a16:creationId xmlns:a16="http://schemas.microsoft.com/office/drawing/2014/main" id="{5E034AA1-4306-4C7E-8D6F-706ED902259E}"/>
            </a:ext>
          </a:extLst>
        </xdr:cNvPr>
        <xdr:cNvCxnSpPr/>
      </xdr:nvCxnSpPr>
      <xdr:spPr>
        <a:xfrm>
          <a:off x="2857500" y="342900"/>
          <a:ext cx="1704975" cy="9525"/>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5</xdr:row>
      <xdr:rowOff>19050</xdr:rowOff>
    </xdr:from>
    <xdr:to>
      <xdr:col>22</xdr:col>
      <xdr:colOff>142875</xdr:colOff>
      <xdr:row>5</xdr:row>
      <xdr:rowOff>19050</xdr:rowOff>
    </xdr:to>
    <xdr:cxnSp macro="">
      <xdr:nvCxnSpPr>
        <xdr:cNvPr id="5" name="Conector reto 30">
          <a:extLst>
            <a:ext uri="{FF2B5EF4-FFF2-40B4-BE49-F238E27FC236}">
              <a16:creationId xmlns:a16="http://schemas.microsoft.com/office/drawing/2014/main" id="{35E1E56C-24DE-4B90-B4FF-9B9CAF646FA8}"/>
            </a:ext>
          </a:extLst>
        </xdr:cNvPr>
        <xdr:cNvCxnSpPr/>
      </xdr:nvCxnSpPr>
      <xdr:spPr>
        <a:xfrm>
          <a:off x="2171700" y="990600"/>
          <a:ext cx="11087100" cy="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507207</xdr:colOff>
      <xdr:row>25</xdr:row>
      <xdr:rowOff>65087</xdr:rowOff>
    </xdr:from>
    <xdr:to>
      <xdr:col>11</xdr:col>
      <xdr:colOff>544832</xdr:colOff>
      <xdr:row>28</xdr:row>
      <xdr:rowOff>33588</xdr:rowOff>
    </xdr:to>
    <xdr:sp macro="" textlink="">
      <xdr:nvSpPr>
        <xdr:cNvPr id="16" name="Fluxograma: Processo Alternativo 23">
          <a:hlinkClick xmlns:r="http://schemas.openxmlformats.org/officeDocument/2006/relationships" r:id="rId26"/>
          <a:extLst>
            <a:ext uri="{FF2B5EF4-FFF2-40B4-BE49-F238E27FC236}">
              <a16:creationId xmlns:a16="http://schemas.microsoft.com/office/drawing/2014/main" id="{B41222A6-22BE-4FFB-B67F-AF3FED8AA541}"/>
            </a:ext>
          </a:extLst>
        </xdr:cNvPr>
        <xdr:cNvSpPr/>
      </xdr:nvSpPr>
      <xdr:spPr>
        <a:xfrm>
          <a:off x="5698332" y="4856162"/>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ACCUMULATED</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2426F2DE-5647-447B-979C-AF0411352C14}"/>
            </a:ext>
          </a:extLst>
        </xdr:cNvPr>
        <xdr:cNvGrpSpPr/>
      </xdr:nvGrpSpPr>
      <xdr:grpSpPr>
        <a:xfrm>
          <a:off x="184991" y="0"/>
          <a:ext cx="8829862" cy="993796"/>
          <a:chOff x="326390" y="0"/>
          <a:chExt cx="6626860" cy="1027648"/>
        </a:xfrm>
      </xdr:grpSpPr>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ECAADB81-E136-4099-A39A-1D0DE87AF3D1}"/>
              </a:ext>
            </a:extLst>
          </xdr:cNvPr>
          <xdr:cNvPicPr>
            <a:picLocks noChangeAspect="1"/>
          </xdr:cNvPicPr>
        </xdr:nvPicPr>
        <xdr:blipFill rotWithShape="1">
          <a:blip xmlns:r="http://schemas.openxmlformats.org/officeDocument/2006/relationships" r:embed="rId2"/>
          <a:srcRect b="11753"/>
          <a:stretch/>
        </xdr:blipFill>
        <xdr:spPr>
          <a:xfrm>
            <a:off x="337820" y="1"/>
            <a:ext cx="6163821" cy="615342"/>
          </a:xfrm>
          <a:prstGeom prst="rect">
            <a:avLst/>
          </a:prstGeom>
        </xdr:spPr>
      </xdr:pic>
    </xdr:grpSp>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A4EDCA0D-B61F-436C-E351-193D632306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X9A0T</a:t>
          </a:r>
        </a:p>
      </xdr:txBody>
    </xdr:sp>
    <xdr:clientData/>
  </xdr:twoCellAnchor>
  <xdr:twoCellAnchor>
    <xdr:from>
      <xdr:col>6</xdr:col>
      <xdr:colOff>819150</xdr:colOff>
      <xdr:row>0</xdr:row>
      <xdr:rowOff>38100</xdr:rowOff>
    </xdr:from>
    <xdr:to>
      <xdr:col>8</xdr:col>
      <xdr:colOff>76199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D197850-821B-4E42-86A3-B4E10A0DD6C1}"/>
            </a:ext>
          </a:extLst>
        </xdr:cNvPr>
        <xdr:cNvSpPr/>
      </xdr:nvSpPr>
      <xdr:spPr>
        <a:xfrm>
          <a:off x="78390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373376</xdr:colOff>
      <xdr:row>0</xdr:row>
      <xdr:rowOff>0</xdr:rowOff>
    </xdr:from>
    <xdr:to>
      <xdr:col>17</xdr:col>
      <xdr:colOff>19050</xdr:colOff>
      <xdr:row>4</xdr:row>
      <xdr:rowOff>35154</xdr:rowOff>
    </xdr:to>
    <xdr:grpSp>
      <xdr:nvGrpSpPr>
        <xdr:cNvPr id="3" name="Agrupar 2">
          <a:extLst>
            <a:ext uri="{FF2B5EF4-FFF2-40B4-BE49-F238E27FC236}">
              <a16:creationId xmlns:a16="http://schemas.microsoft.com/office/drawing/2014/main" id="{C67A47A5-8C61-4EBE-A3D7-AC81FE01A656}"/>
            </a:ext>
          </a:extLst>
        </xdr:cNvPr>
        <xdr:cNvGrpSpPr/>
      </xdr:nvGrpSpPr>
      <xdr:grpSpPr>
        <a:xfrm>
          <a:off x="169989" y="0"/>
          <a:ext cx="14198194" cy="1003342"/>
          <a:chOff x="370836" y="0"/>
          <a:chExt cx="14128119" cy="1010514"/>
        </a:xfrm>
      </xdr:grpSpPr>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7C43D35E-2EDE-4C16-803A-925BA272727C}"/>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7F101BC0-79DA-1675-3DD7-F83CE4270F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44830DA-B7F5-41AE-AD5C-A12E27FC075B}"/>
            </a:ext>
          </a:extLst>
        </xdr:cNvPr>
        <xdr:cNvSpPr/>
      </xdr:nvSpPr>
      <xdr:spPr>
        <a:xfrm>
          <a:off x="131540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1901</xdr:colOff>
      <xdr:row>0</xdr:row>
      <xdr:rowOff>0</xdr:rowOff>
    </xdr:from>
    <xdr:to>
      <xdr:col>17</xdr:col>
      <xdr:colOff>19050</xdr:colOff>
      <xdr:row>4</xdr:row>
      <xdr:rowOff>35154</xdr:rowOff>
    </xdr:to>
    <xdr:grpSp>
      <xdr:nvGrpSpPr>
        <xdr:cNvPr id="2" name="Agrupar 1">
          <a:extLst>
            <a:ext uri="{FF2B5EF4-FFF2-40B4-BE49-F238E27FC236}">
              <a16:creationId xmlns:a16="http://schemas.microsoft.com/office/drawing/2014/main" id="{33E17379-19E6-40A2-A61F-F7B8FA53494F}"/>
            </a:ext>
          </a:extLst>
        </xdr:cNvPr>
        <xdr:cNvGrpSpPr/>
      </xdr:nvGrpSpPr>
      <xdr:grpSpPr>
        <a:xfrm>
          <a:off x="169989" y="0"/>
          <a:ext cx="14198194" cy="1003342"/>
          <a:chOff x="370836" y="0"/>
          <a:chExt cx="14128119" cy="1010514"/>
        </a:xfrm>
      </xdr:grpSpPr>
      <xdr:pic>
        <xdr:nvPicPr>
          <xdr:cNvPr id="3" name="Imagem 2">
            <a:extLst>
              <a:ext uri="{FF2B5EF4-FFF2-40B4-BE49-F238E27FC236}">
                <a16:creationId xmlns:a16="http://schemas.microsoft.com/office/drawing/2014/main" id="{AC26963D-F578-43B1-E986-0A9622DA1621}"/>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4" name="Imagem 3">
            <a:extLst>
              <a:ext uri="{FF2B5EF4-FFF2-40B4-BE49-F238E27FC236}">
                <a16:creationId xmlns:a16="http://schemas.microsoft.com/office/drawing/2014/main" id="{68F34E85-1717-D24B-E009-F5CBFBA0D666}"/>
              </a:ext>
            </a:extLst>
          </xdr:cNvPr>
          <xdr:cNvPicPr>
            <a:picLocks noChangeAspect="1"/>
          </xdr:cNvPicPr>
        </xdr:nvPicPr>
        <xdr:blipFill rotWithShape="1">
          <a:blip xmlns:r="http://schemas.openxmlformats.org/officeDocument/2006/relationships" r:embed="rId2"/>
          <a:srcRect b="19183"/>
          <a:stretch/>
        </xdr:blipFill>
        <xdr:spPr>
          <a:xfrm>
            <a:off x="370836" y="5082"/>
            <a:ext cx="8057485" cy="551799"/>
          </a:xfrm>
          <a:prstGeom prst="rect">
            <a:avLst/>
          </a:prstGeom>
        </xdr:spPr>
      </xdr:pic>
    </xdr:grpSp>
    <xdr:clientData/>
  </xdr:twoCellAnchor>
  <xdr:oneCellAnchor>
    <xdr:from>
      <xdr:col>1</xdr:col>
      <xdr:colOff>0</xdr:colOff>
      <xdr:row>3</xdr:row>
      <xdr:rowOff>95250</xdr:rowOff>
    </xdr:from>
    <xdr:ext cx="8001000" cy="600075"/>
    <xdr:sp macro="" textlink="">
      <xdr:nvSpPr>
        <xdr:cNvPr id="5" name="CaixaDeTexto 4">
          <a:extLst>
            <a:ext uri="{FF2B5EF4-FFF2-40B4-BE49-F238E27FC236}">
              <a16:creationId xmlns:a16="http://schemas.microsoft.com/office/drawing/2014/main" id="{4249310A-41CF-441D-B614-498DC7313E8B}"/>
            </a:ext>
          </a:extLst>
        </xdr:cNvPr>
        <xdr:cNvSpPr txBox="1"/>
      </xdr:nvSpPr>
      <xdr:spPr>
        <a:xfrm>
          <a:off x="161925"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BY COMPANY ACCUMULATED </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1383A0AD-EDE6-4541-ADAA-59C05E7BB8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X10A0T</a:t>
          </a:r>
        </a:p>
      </xdr:txBody>
    </xdr:sp>
    <xdr:clientData/>
  </xdr:twoCellAnchor>
  <xdr:twoCellAnchor>
    <xdr:from>
      <xdr:col>15</xdr:col>
      <xdr:colOff>619125</xdr:colOff>
      <xdr:row>0</xdr:row>
      <xdr:rowOff>57150</xdr:rowOff>
    </xdr:from>
    <xdr:to>
      <xdr:col>16</xdr:col>
      <xdr:colOff>752474</xdr:colOff>
      <xdr:row>3</xdr:row>
      <xdr:rowOff>9525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5F8853B0-5997-44B8-B8E8-965D9ECDBF2D}"/>
            </a:ext>
          </a:extLst>
        </xdr:cNvPr>
        <xdr:cNvSpPr/>
      </xdr:nvSpPr>
      <xdr:spPr>
        <a:xfrm>
          <a:off x="129349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75031E2F-71F1-43A7-8E9F-F554F8B81CDB}"/>
            </a:ext>
          </a:extLst>
        </xdr:cNvPr>
        <xdr:cNvGrpSpPr/>
      </xdr:nvGrpSpPr>
      <xdr:grpSpPr>
        <a:xfrm>
          <a:off x="229892" y="0"/>
          <a:ext cx="16196450" cy="998008"/>
          <a:chOff x="228600" y="0"/>
          <a:chExt cx="14290040" cy="1029564"/>
        </a:xfrm>
      </xdr:grpSpPr>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480DA407-B9CB-4C6C-AE7E-4F989F4002B6}"/>
              </a:ext>
            </a:extLst>
          </xdr:cNvPr>
          <xdr:cNvPicPr>
            <a:picLocks noChangeAspect="1"/>
          </xdr:cNvPicPr>
        </xdr:nvPicPr>
        <xdr:blipFill rotWithShape="1">
          <a:blip xmlns:r="http://schemas.openxmlformats.org/officeDocument/2006/relationships" r:embed="rId2"/>
          <a:srcRect b="18439"/>
          <a:stretch/>
        </xdr:blipFill>
        <xdr:spPr>
          <a:xfrm>
            <a:off x="241300" y="0"/>
            <a:ext cx="7174112" cy="568062"/>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C97456CF-E9B6-1AE1-FD9C-4C94D3C74C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X11A0T</a:t>
          </a:r>
        </a:p>
      </xdr:txBody>
    </xdr:sp>
    <xdr:clientData/>
  </xdr:twoCellAnchor>
  <xdr:twoCellAnchor>
    <xdr:from>
      <xdr:col>15</xdr:col>
      <xdr:colOff>85725</xdr:colOff>
      <xdr:row>0</xdr:row>
      <xdr:rowOff>47625</xdr:rowOff>
    </xdr:from>
    <xdr:to>
      <xdr:col>15</xdr:col>
      <xdr:colOff>904874</xdr:colOff>
      <xdr:row>3</xdr:row>
      <xdr:rowOff>0</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B08C1E02-A7B6-4DB3-977B-9C649861C2B6}"/>
            </a:ext>
          </a:extLst>
        </xdr:cNvPr>
        <xdr:cNvSpPr/>
      </xdr:nvSpPr>
      <xdr:spPr>
        <a:xfrm>
          <a:off x="148590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326387</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7F9485D7-0E8C-441E-B178-F27E831C2E48}"/>
            </a:ext>
          </a:extLst>
        </xdr:cNvPr>
        <xdr:cNvGrpSpPr/>
      </xdr:nvGrpSpPr>
      <xdr:grpSpPr>
        <a:xfrm>
          <a:off x="344851" y="0"/>
          <a:ext cx="14762581" cy="1009879"/>
          <a:chOff x="326387" y="0"/>
          <a:chExt cx="14413868" cy="1029564"/>
        </a:xfrm>
      </xdr:grpSpPr>
      <xdr:pic>
        <xdr:nvPicPr>
          <xdr:cNvPr id="8" name="Imagem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B405621A-0403-4A7D-A26A-9ECB482EF0E3}"/>
              </a:ext>
            </a:extLst>
          </xdr:cNvPr>
          <xdr:cNvPicPr>
            <a:picLocks noChangeAspect="1"/>
          </xdr:cNvPicPr>
        </xdr:nvPicPr>
        <xdr:blipFill rotWithShape="1">
          <a:blip xmlns:r="http://schemas.openxmlformats.org/officeDocument/2006/relationships" r:embed="rId2"/>
          <a:srcRect b="18439"/>
          <a:stretch/>
        </xdr:blipFill>
        <xdr:spPr>
          <a:xfrm>
            <a:off x="326387" y="0"/>
            <a:ext cx="8003566" cy="568748"/>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66C70B58-7B24-196C-6C88-BA6D77D4DE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X12A0T</a:t>
          </a:r>
        </a:p>
      </xdr:txBody>
    </xdr:sp>
    <xdr:clientData/>
  </xdr:twoCellAnchor>
  <xdr:twoCellAnchor>
    <xdr:from>
      <xdr:col>15</xdr:col>
      <xdr:colOff>19050</xdr:colOff>
      <xdr:row>0</xdr:row>
      <xdr:rowOff>38100</xdr:rowOff>
    </xdr:from>
    <xdr:to>
      <xdr:col>16</xdr:col>
      <xdr:colOff>57149</xdr:colOff>
      <xdr:row>2</xdr:row>
      <xdr:rowOff>180975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A22E9D7D-2371-4460-A4CC-A42F34D9B6EE}"/>
            </a:ext>
          </a:extLst>
        </xdr:cNvPr>
        <xdr:cNvSpPr/>
      </xdr:nvSpPr>
      <xdr:spPr>
        <a:xfrm>
          <a:off x="13487400"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66675</xdr:colOff>
      <xdr:row>4</xdr:row>
      <xdr:rowOff>29439</xdr:rowOff>
    </xdr:to>
    <xdr:grpSp>
      <xdr:nvGrpSpPr>
        <xdr:cNvPr id="3" name="Agrupar 2">
          <a:extLst>
            <a:ext uri="{FF2B5EF4-FFF2-40B4-BE49-F238E27FC236}">
              <a16:creationId xmlns:a16="http://schemas.microsoft.com/office/drawing/2014/main" id="{EAD9B6F6-E968-46B4-A4CE-340A969D92E0}"/>
            </a:ext>
          </a:extLst>
        </xdr:cNvPr>
        <xdr:cNvGrpSpPr/>
      </xdr:nvGrpSpPr>
      <xdr:grpSpPr>
        <a:xfrm>
          <a:off x="223234" y="0"/>
          <a:ext cx="9515341" cy="992537"/>
          <a:chOff x="387350" y="0"/>
          <a:chExt cx="9905508" cy="1026389"/>
        </a:xfrm>
      </xdr:grpSpPr>
      <xdr:pic>
        <xdr:nvPicPr>
          <xdr:cNvPr id="12" name="Imagem 11">
            <a:extLst>
              <a:ext uri="{FF2B5EF4-FFF2-40B4-BE49-F238E27FC236}">
                <a16:creationId xmlns:a16="http://schemas.microsoft.com/office/drawing/2014/main" id="{00000000-0008-0000-10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9216113A-0D7F-4450-B71D-81243C1FDB12}"/>
              </a:ext>
            </a:extLst>
          </xdr:cNvPr>
          <xdr:cNvPicPr>
            <a:picLocks noChangeAspect="1"/>
          </xdr:cNvPicPr>
        </xdr:nvPicPr>
        <xdr:blipFill rotWithShape="1">
          <a:blip xmlns:r="http://schemas.openxmlformats.org/officeDocument/2006/relationships" r:embed="rId2"/>
          <a:srcRect b="15764"/>
          <a:stretch/>
        </xdr:blipFill>
        <xdr:spPr>
          <a:xfrm>
            <a:off x="394967" y="0"/>
            <a:ext cx="8604914" cy="587357"/>
          </a:xfrm>
          <a:prstGeom prst="rect">
            <a:avLst/>
          </a:prstGeom>
        </xdr:spPr>
      </xdr:pic>
    </xdr:grpSp>
    <xdr:clientData/>
  </xdr:twoCellAnchor>
  <xdr:oneCellAnchor>
    <xdr:from>
      <xdr:col>1</xdr:col>
      <xdr:colOff>0</xdr:colOff>
      <xdr:row>3</xdr:row>
      <xdr:rowOff>95251</xdr:rowOff>
    </xdr:from>
    <xdr:ext cx="4764831" cy="495300"/>
    <xdr:sp macro="" textlink="">
      <xdr:nvSpPr>
        <xdr:cNvPr id="2" name="CaixaDeTexto 12">
          <a:extLst>
            <a:ext uri="{FF2B5EF4-FFF2-40B4-BE49-F238E27FC236}">
              <a16:creationId xmlns:a16="http://schemas.microsoft.com/office/drawing/2014/main" id="{00000000-0008-0000-1000-000002000000}"/>
            </a:ext>
          </a:extLst>
        </xdr:cNvPr>
        <xdr:cNvSpPr txBox="1"/>
      </xdr:nvSpPr>
      <xdr:spPr>
        <a:xfrm>
          <a:off x="390525" y="638176"/>
          <a:ext cx="476483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MARKET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0F77A019-FE5F-54DD-EEC3-E1E6E7B166B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X17A0T</a:t>
          </a:r>
        </a:p>
      </xdr:txBody>
    </xdr:sp>
    <xdr:clientData/>
  </xdr:twoCellAnchor>
  <xdr:twoCellAnchor>
    <xdr:from>
      <xdr:col>11</xdr:col>
      <xdr:colOff>419100</xdr:colOff>
      <xdr:row>0</xdr:row>
      <xdr:rowOff>38100</xdr:rowOff>
    </xdr:from>
    <xdr:to>
      <xdr:col>13</xdr:col>
      <xdr:colOff>19049</xdr:colOff>
      <xdr:row>2</xdr:row>
      <xdr:rowOff>180975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1148C186-76AB-4D8F-B4CB-717512C2C1B4}"/>
            </a:ext>
          </a:extLst>
        </xdr:cNvPr>
        <xdr:cNvSpPr/>
      </xdr:nvSpPr>
      <xdr:spPr>
        <a:xfrm>
          <a:off x="82962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380997</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D40C543-6E49-4153-9061-9C8363A9A166}"/>
            </a:ext>
          </a:extLst>
        </xdr:cNvPr>
        <xdr:cNvGrpSpPr/>
      </xdr:nvGrpSpPr>
      <xdr:grpSpPr>
        <a:xfrm>
          <a:off x="400047" y="0"/>
          <a:ext cx="9036052" cy="1015806"/>
          <a:chOff x="387347" y="0"/>
          <a:chExt cx="8556366" cy="1029564"/>
        </a:xfrm>
      </xdr:grpSpPr>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C1BCF362-71FA-49DC-AD2B-EBC7450B4312}"/>
              </a:ext>
            </a:extLst>
          </xdr:cNvPr>
          <xdr:cNvPicPr>
            <a:picLocks noChangeAspect="1"/>
          </xdr:cNvPicPr>
        </xdr:nvPicPr>
        <xdr:blipFill rotWithShape="1">
          <a:blip xmlns:r="http://schemas.openxmlformats.org/officeDocument/2006/relationships" r:embed="rId2"/>
          <a:srcRect b="15764"/>
          <a:stretch/>
        </xdr:blipFill>
        <xdr:spPr>
          <a:xfrm>
            <a:off x="387347" y="0"/>
            <a:ext cx="7720374" cy="587395"/>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8B9A6A17-4DE7-DE1D-9D15-102B4F6E25D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X14A0T</a:t>
          </a:r>
        </a:p>
      </xdr:txBody>
    </xdr:sp>
    <xdr:clientData/>
  </xdr:twoCellAnchor>
  <xdr:twoCellAnchor>
    <xdr:from>
      <xdr:col>6</xdr:col>
      <xdr:colOff>581025</xdr:colOff>
      <xdr:row>0</xdr:row>
      <xdr:rowOff>19050</xdr:rowOff>
    </xdr:from>
    <xdr:to>
      <xdr:col>8</xdr:col>
      <xdr:colOff>9524</xdr:colOff>
      <xdr:row>2</xdr:row>
      <xdr:rowOff>161925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C52E4A0B-2DD8-4E3D-900E-7A9B9D9E895D}"/>
            </a:ext>
          </a:extLst>
        </xdr:cNvPr>
        <xdr:cNvSpPr/>
      </xdr:nvSpPr>
      <xdr:spPr>
        <a:xfrm>
          <a:off x="81534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323847</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2753D65-C539-47C6-859B-14068035B5B9}"/>
            </a:ext>
          </a:extLst>
        </xdr:cNvPr>
        <xdr:cNvGrpSpPr/>
      </xdr:nvGrpSpPr>
      <xdr:grpSpPr>
        <a:xfrm>
          <a:off x="202128" y="44918"/>
          <a:ext cx="8325856" cy="1000253"/>
          <a:chOff x="378456" y="0"/>
          <a:chExt cx="8983349" cy="1029564"/>
        </a:xfrm>
      </xdr:grpSpPr>
      <xdr:pic>
        <xdr:nvPicPr>
          <xdr:cNvPr id="8" name="Imagem 7">
            <a:extLst>
              <a:ext uri="{FF2B5EF4-FFF2-40B4-BE49-F238E27FC236}">
                <a16:creationId xmlns:a16="http://schemas.microsoft.com/office/drawing/2014/main" id="{B0BB814E-FB78-4181-9DC9-DFC08D359D7E}"/>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D0F17CD6-F6C0-4804-A9F9-45D2FD255C9D}"/>
              </a:ext>
            </a:extLst>
          </xdr:cNvPr>
          <xdr:cNvPicPr>
            <a:picLocks noChangeAspect="1"/>
          </xdr:cNvPicPr>
        </xdr:nvPicPr>
        <xdr:blipFill rotWithShape="1">
          <a:blip xmlns:r="http://schemas.openxmlformats.org/officeDocument/2006/relationships" r:embed="rId2"/>
          <a:srcRect b="15884"/>
          <a:stretch/>
        </xdr:blipFill>
        <xdr:spPr>
          <a:xfrm>
            <a:off x="378456" y="10158"/>
            <a:ext cx="8816828" cy="586561"/>
          </a:xfrm>
          <a:prstGeom prst="rect">
            <a:avLst/>
          </a:prstGeom>
        </xdr:spPr>
      </xdr:pic>
    </xdr:grpSp>
    <xdr:clientData/>
  </xdr:twoCellAnchor>
  <xdr:twoCellAnchor>
    <xdr:from>
      <xdr:col>1</xdr:col>
      <xdr:colOff>222886</xdr:colOff>
      <xdr:row>26</xdr:row>
      <xdr:rowOff>90805</xdr:rowOff>
    </xdr:from>
    <xdr:to>
      <xdr:col>6</xdr:col>
      <xdr:colOff>793750</xdr:colOff>
      <xdr:row>46</xdr:row>
      <xdr:rowOff>22225</xdr:rowOff>
    </xdr:to>
    <xdr:graphicFrame macro="">
      <xdr:nvGraphicFramePr>
        <xdr:cNvPr id="5" name="Gráfico 4">
          <a:extLst>
            <a:ext uri="{FF2B5EF4-FFF2-40B4-BE49-F238E27FC236}">
              <a16:creationId xmlns:a16="http://schemas.microsoft.com/office/drawing/2014/main" i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46</xdr:row>
      <xdr:rowOff>50800</xdr:rowOff>
    </xdr:from>
    <xdr:to>
      <xdr:col>6</xdr:col>
      <xdr:colOff>777875</xdr:colOff>
      <xdr:row>65</xdr:row>
      <xdr:rowOff>25400</xdr:rowOff>
    </xdr:to>
    <xdr:graphicFrame macro="">
      <xdr:nvGraphicFramePr>
        <xdr:cNvPr id="6" name="Gráfico 5">
          <a:extLst>
            <a:ext uri="{FF2B5EF4-FFF2-40B4-BE49-F238E27FC236}">
              <a16:creationId xmlns:a16="http://schemas.microsoft.com/office/drawing/2014/main" id="{67BB561C-460F-4CE6-86EC-23E89907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C79E5EBF-649A-4CDF-924D-BD8CFA9FC89D}"/>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CBD3EED-C998-46B1-0CC3-82C1DDF560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X15A0T</a:t>
          </a:r>
        </a:p>
      </xdr:txBody>
    </xdr:sp>
    <xdr:clientData/>
  </xdr:twoCellAnchor>
  <xdr:twoCellAnchor>
    <xdr:from>
      <xdr:col>6</xdr:col>
      <xdr:colOff>0</xdr:colOff>
      <xdr:row>0</xdr:row>
      <xdr:rowOff>85725</xdr:rowOff>
    </xdr:from>
    <xdr:to>
      <xdr:col>6</xdr:col>
      <xdr:colOff>819149</xdr:colOff>
      <xdr:row>3</xdr:row>
      <xdr:rowOff>38100</xdr:rowOff>
    </xdr:to>
    <xdr:sp macro="" textlink="">
      <xdr:nvSpPr>
        <xdr:cNvPr id="4" name="Seta para a Esquerda 6">
          <a:hlinkClick xmlns:r="http://schemas.openxmlformats.org/officeDocument/2006/relationships" r:id="rId5"/>
          <a:extLst>
            <a:ext uri="{FF2B5EF4-FFF2-40B4-BE49-F238E27FC236}">
              <a16:creationId xmlns:a16="http://schemas.microsoft.com/office/drawing/2014/main" id="{8149E5E1-33DE-46E3-840B-CDF5C1C2603C}"/>
            </a:ext>
          </a:extLst>
        </xdr:cNvPr>
        <xdr:cNvSpPr/>
      </xdr:nvSpPr>
      <xdr:spPr>
        <a:xfrm>
          <a:off x="7410450" y="857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21590</xdr:colOff>
      <xdr:row>4</xdr:row>
      <xdr:rowOff>28793</xdr:rowOff>
    </xdr:to>
    <xdr:grpSp>
      <xdr:nvGrpSpPr>
        <xdr:cNvPr id="2" name="Agrupar 1">
          <a:extLst>
            <a:ext uri="{FF2B5EF4-FFF2-40B4-BE49-F238E27FC236}">
              <a16:creationId xmlns:a16="http://schemas.microsoft.com/office/drawing/2014/main" id="{7AD098D7-C233-45EA-9CE2-5EDD0C90002D}"/>
            </a:ext>
          </a:extLst>
        </xdr:cNvPr>
        <xdr:cNvGrpSpPr/>
      </xdr:nvGrpSpPr>
      <xdr:grpSpPr>
        <a:xfrm>
          <a:off x="0" y="0"/>
          <a:ext cx="9210592" cy="994131"/>
          <a:chOff x="0" y="0"/>
          <a:chExt cx="9146540" cy="1025743"/>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514DEBDD-7978-4981-8DB2-D7DCBC701D4A}"/>
              </a:ext>
            </a:extLst>
          </xdr:cNvPr>
          <xdr:cNvPicPr>
            <a:picLocks noChangeAspect="1"/>
          </xdr:cNvPicPr>
        </xdr:nvPicPr>
        <xdr:blipFill rotWithShape="1">
          <a:blip xmlns:r="http://schemas.openxmlformats.org/officeDocument/2006/relationships" r:embed="rId2"/>
          <a:srcRect b="14428"/>
          <a:stretch/>
        </xdr:blipFill>
        <xdr:spPr>
          <a:xfrm>
            <a:off x="0" y="1"/>
            <a:ext cx="7994359" cy="596672"/>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62E71EB-2E01-B944-4C44-B858D058F7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X13A0T</a:t>
          </a:r>
        </a:p>
      </xdr:txBody>
    </xdr:sp>
    <xdr:clientData/>
  </xdr:twoCellAnchor>
  <xdr:twoCellAnchor>
    <xdr:from>
      <xdr:col>5</xdr:col>
      <xdr:colOff>266700</xdr:colOff>
      <xdr:row>0</xdr:row>
      <xdr:rowOff>57150</xdr:rowOff>
    </xdr:from>
    <xdr:to>
      <xdr:col>5</xdr:col>
      <xdr:colOff>1085849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D54A71DA-1F42-4A3F-97F9-F008D0A730BB}"/>
            </a:ext>
          </a:extLst>
        </xdr:cNvPr>
        <xdr:cNvSpPr/>
      </xdr:nvSpPr>
      <xdr:spPr>
        <a:xfrm>
          <a:off x="80581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0</xdr:col>
      <xdr:colOff>378458</xdr:colOff>
      <xdr:row>0</xdr:row>
      <xdr:rowOff>0</xdr:rowOff>
    </xdr:from>
    <xdr:to>
      <xdr:col>7</xdr:col>
      <xdr:colOff>45086</xdr:colOff>
      <xdr:row>3</xdr:row>
      <xdr:rowOff>165964</xdr:rowOff>
    </xdr:to>
    <xdr:grpSp>
      <xdr:nvGrpSpPr>
        <xdr:cNvPr id="6" name="Agrupar 5">
          <a:extLst>
            <a:ext uri="{FF2B5EF4-FFF2-40B4-BE49-F238E27FC236}">
              <a16:creationId xmlns:a16="http://schemas.microsoft.com/office/drawing/2014/main" id="{83929D57-2674-4D81-BCA4-B92529DC1CE8}"/>
            </a:ext>
          </a:extLst>
        </xdr:cNvPr>
        <xdr:cNvGrpSpPr/>
      </xdr:nvGrpSpPr>
      <xdr:grpSpPr>
        <a:xfrm>
          <a:off x="402319" y="0"/>
          <a:ext cx="9488827" cy="955385"/>
          <a:chOff x="378457" y="0"/>
          <a:chExt cx="8983348" cy="1029564"/>
        </a:xfrm>
      </xdr:grpSpPr>
      <xdr:pic>
        <xdr:nvPicPr>
          <xdr:cNvPr id="7" name="Imagem 6">
            <a:extLst>
              <a:ext uri="{FF2B5EF4-FFF2-40B4-BE49-F238E27FC236}">
                <a16:creationId xmlns:a16="http://schemas.microsoft.com/office/drawing/2014/main" id="{D02B814B-1C94-49F5-83E0-455866198B99}"/>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1810D5EB-ECB7-4941-B027-50107FA8FB93}"/>
              </a:ext>
            </a:extLst>
          </xdr:cNvPr>
          <xdr:cNvPicPr>
            <a:picLocks noChangeAspect="1"/>
          </xdr:cNvPicPr>
        </xdr:nvPicPr>
        <xdr:blipFill rotWithShape="1">
          <a:blip xmlns:r="http://schemas.openxmlformats.org/officeDocument/2006/relationships" r:embed="rId2"/>
          <a:srcRect b="18479"/>
          <a:stretch/>
        </xdr:blipFill>
        <xdr:spPr>
          <a:xfrm>
            <a:off x="378457" y="10160"/>
            <a:ext cx="7820471" cy="601126"/>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7E12E46D-453B-44E8-B655-C1699EE05907}"/>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1225EC14-353A-F220-9A8B-EBF7C944C6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X16A0T</a:t>
          </a:r>
        </a:p>
      </xdr:txBody>
    </xdr:sp>
    <xdr:clientData/>
  </xdr:twoCellAnchor>
  <xdr:twoCellAnchor>
    <xdr:from>
      <xdr:col>6</xdr:col>
      <xdr:colOff>66675</xdr:colOff>
      <xdr:row>0</xdr:row>
      <xdr:rowOff>38100</xdr:rowOff>
    </xdr:from>
    <xdr:to>
      <xdr:col>7</xdr:col>
      <xdr:colOff>38099</xdr:colOff>
      <xdr:row>2</xdr:row>
      <xdr:rowOff>180975</xdr:rowOff>
    </xdr:to>
    <xdr:sp macro="" textlink="">
      <xdr:nvSpPr>
        <xdr:cNvPr id="4" name="Seta para a Esquerda 6">
          <a:hlinkClick xmlns:r="http://schemas.openxmlformats.org/officeDocument/2006/relationships" r:id="rId3"/>
          <a:extLst>
            <a:ext uri="{FF2B5EF4-FFF2-40B4-BE49-F238E27FC236}">
              <a16:creationId xmlns:a16="http://schemas.microsoft.com/office/drawing/2014/main" id="{A86FEFDF-7308-4F55-B1DF-6D893548399E}"/>
            </a:ext>
          </a:extLst>
        </xdr:cNvPr>
        <xdr:cNvSpPr/>
      </xdr:nvSpPr>
      <xdr:spPr>
        <a:xfrm>
          <a:off x="8486775" y="381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16139</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39B014B8-1E5A-43B3-9D26-3CD8287D1BA4}"/>
            </a:ext>
          </a:extLst>
        </xdr:cNvPr>
        <xdr:cNvGrpSpPr/>
      </xdr:nvGrpSpPr>
      <xdr:grpSpPr>
        <a:xfrm>
          <a:off x="185472" y="0"/>
          <a:ext cx="10598945" cy="1139825"/>
          <a:chOff x="387350" y="0"/>
          <a:chExt cx="958151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A9586F71-E34C-4CEC-A209-235DAC7C2809}"/>
              </a:ext>
            </a:extLst>
          </xdr:cNvPr>
          <xdr:cNvPicPr>
            <a:picLocks noChangeAspect="1"/>
          </xdr:cNvPicPr>
        </xdr:nvPicPr>
        <xdr:blipFill>
          <a:blip xmlns:r="http://schemas.openxmlformats.org/officeDocument/2006/relationships" r:embed="rId2"/>
          <a:stretch>
            <a:fillRect/>
          </a:stretch>
        </xdr:blipFill>
        <xdr:spPr>
          <a:xfrm>
            <a:off x="393439" y="0"/>
            <a:ext cx="7046757" cy="642473"/>
          </a:xfrm>
          <a:prstGeom prst="rect">
            <a:avLst/>
          </a:prstGeom>
        </xdr:spPr>
      </xdr:pic>
    </xdr:grpSp>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5" name="Seta para a Esquerda 6">
          <a:hlinkClick xmlns:r="http://schemas.openxmlformats.org/officeDocument/2006/relationships" r:id="rId3"/>
          <a:extLst>
            <a:ext uri="{FF2B5EF4-FFF2-40B4-BE49-F238E27FC236}">
              <a16:creationId xmlns:a16="http://schemas.microsoft.com/office/drawing/2014/main" id="{56521F69-9DBD-499E-AEA1-322A591C6D48}"/>
            </a:ext>
          </a:extLst>
        </xdr:cNvPr>
        <xdr:cNvSpPr/>
      </xdr:nvSpPr>
      <xdr:spPr>
        <a:xfrm>
          <a:off x="82010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EC318525-10FA-3DEB-5600-F8416DCD501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2961ACE5-69DE-4E46-8E1B-4105B23539C8}"/>
            </a:ext>
          </a:extLst>
        </xdr:cNvPr>
        <xdr:cNvGrpSpPr/>
      </xdr:nvGrpSpPr>
      <xdr:grpSpPr>
        <a:xfrm>
          <a:off x="171450" y="0"/>
          <a:ext cx="12156440" cy="1051789"/>
          <a:chOff x="387350" y="0"/>
          <a:chExt cx="14188440"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555A5698-51D5-4D3B-AFD2-B0717482F176}"/>
              </a:ext>
            </a:extLst>
          </xdr:cNvPr>
          <xdr:cNvPicPr>
            <a:picLocks noChangeAspect="1"/>
          </xdr:cNvPicPr>
        </xdr:nvPicPr>
        <xdr:blipFill rotWithShape="1">
          <a:blip xmlns:r="http://schemas.openxmlformats.org/officeDocument/2006/relationships" r:embed="rId2"/>
          <a:srcRect b="17102"/>
          <a:stretch/>
        </xdr:blipFill>
        <xdr:spPr>
          <a:xfrm>
            <a:off x="388618" y="1"/>
            <a:ext cx="9078014" cy="578071"/>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6" name="CaixaDeTexto 5">
          <a:extLst>
            <a:ext uri="{FF2B5EF4-FFF2-40B4-BE49-F238E27FC236}">
              <a16:creationId xmlns:a16="http://schemas.microsoft.com/office/drawing/2014/main" id="{BAA9E1FC-36B3-9A48-79AC-83BBC4E4D97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X18A0T</a:t>
          </a:r>
        </a:p>
      </xdr:txBody>
    </xdr:sp>
    <xdr:clientData/>
  </xdr:twoCellAnchor>
  <xdr:twoCellAnchor>
    <xdr:from>
      <xdr:col>13</xdr:col>
      <xdr:colOff>0</xdr:colOff>
      <xdr:row>0</xdr:row>
      <xdr:rowOff>47625</xdr:rowOff>
    </xdr:from>
    <xdr:to>
      <xdr:col>13</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B9D97D9-8155-48B5-950C-68D0B7B1F3FD}"/>
            </a:ext>
          </a:extLst>
        </xdr:cNvPr>
        <xdr:cNvSpPr/>
      </xdr:nvSpPr>
      <xdr:spPr>
        <a:xfrm>
          <a:off x="1218247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323849</xdr:colOff>
      <xdr:row>0</xdr:row>
      <xdr:rowOff>0</xdr:rowOff>
    </xdr:from>
    <xdr:to>
      <xdr:col>21</xdr:col>
      <xdr:colOff>47624</xdr:colOff>
      <xdr:row>4</xdr:row>
      <xdr:rowOff>31344</xdr:rowOff>
    </xdr:to>
    <xdr:pic>
      <xdr:nvPicPr>
        <xdr:cNvPr id="8" name="Imagem 7">
          <a:extLst>
            <a:ext uri="{FF2B5EF4-FFF2-40B4-BE49-F238E27FC236}">
              <a16:creationId xmlns:a16="http://schemas.microsoft.com/office/drawing/2014/main" id="{7B22C3F1-073C-4767-8EC0-DA90FA551320}"/>
            </a:ext>
          </a:extLst>
        </xdr:cNvPr>
        <xdr:cNvPicPr>
          <a:picLocks noChangeAspect="1"/>
        </xdr:cNvPicPr>
      </xdr:nvPicPr>
      <xdr:blipFill rotWithShape="1">
        <a:blip xmlns:r="http://schemas.openxmlformats.org/officeDocument/2006/relationships" r:embed="rId1"/>
        <a:srcRect b="86057"/>
        <a:stretch/>
      </xdr:blipFill>
      <xdr:spPr>
        <a:xfrm>
          <a:off x="323849" y="0"/>
          <a:ext cx="14144625" cy="1050519"/>
        </a:xfrm>
        <a:prstGeom prst="rect">
          <a:avLst/>
        </a:prstGeom>
      </xdr:spPr>
    </xdr:pic>
    <xdr:clientData/>
  </xdr:twoCellAnchor>
  <xdr:twoCellAnchor>
    <xdr:from>
      <xdr:col>0</xdr:col>
      <xdr:colOff>380999</xdr:colOff>
      <xdr:row>0</xdr:row>
      <xdr:rowOff>0</xdr:rowOff>
    </xdr:from>
    <xdr:to>
      <xdr:col>19</xdr:col>
      <xdr:colOff>561974</xdr:colOff>
      <xdr:row>4</xdr:row>
      <xdr:rowOff>32614</xdr:rowOff>
    </xdr:to>
    <xdr:grpSp>
      <xdr:nvGrpSpPr>
        <xdr:cNvPr id="2" name="Agrupar 1">
          <a:extLst>
            <a:ext uri="{FF2B5EF4-FFF2-40B4-BE49-F238E27FC236}">
              <a16:creationId xmlns:a16="http://schemas.microsoft.com/office/drawing/2014/main" id="{047C7122-916E-4988-85AD-2E83C1B8AAD2}"/>
            </a:ext>
          </a:extLst>
        </xdr:cNvPr>
        <xdr:cNvGrpSpPr/>
      </xdr:nvGrpSpPr>
      <xdr:grpSpPr>
        <a:xfrm>
          <a:off x="211014" y="0"/>
          <a:ext cx="14161478" cy="1009879"/>
          <a:chOff x="387349" y="0"/>
          <a:chExt cx="16237101" cy="1029564"/>
        </a:xfrm>
      </xdr:grpSpPr>
      <xdr:pic>
        <xdr:nvPicPr>
          <xdr:cNvPr id="3" name="Imagem 2">
            <a:extLst>
              <a:ext uri="{FF2B5EF4-FFF2-40B4-BE49-F238E27FC236}">
                <a16:creationId xmlns:a16="http://schemas.microsoft.com/office/drawing/2014/main" id="{7FFBEEC0-AF63-4FCC-3570-AB935897AAAA}"/>
              </a:ext>
            </a:extLst>
          </xdr:cNvPr>
          <xdr:cNvPicPr>
            <a:picLocks noChangeAspect="1"/>
          </xdr:cNvPicPr>
        </xdr:nvPicPr>
        <xdr:blipFill rotWithShape="1">
          <a:blip xmlns:r="http://schemas.openxmlformats.org/officeDocument/2006/relationships" r:embed="rId1"/>
          <a:srcRect l="1" r="-14439" b="86057"/>
          <a:stretch/>
        </xdr:blipFill>
        <xdr:spPr>
          <a:xfrm>
            <a:off x="387349" y="0"/>
            <a:ext cx="16237101" cy="1029564"/>
          </a:xfrm>
          <a:prstGeom prst="rect">
            <a:avLst/>
          </a:prstGeom>
        </xdr:spPr>
      </xdr:pic>
      <xdr:pic>
        <xdr:nvPicPr>
          <xdr:cNvPr id="4" name="Imagem 3">
            <a:extLst>
              <a:ext uri="{FF2B5EF4-FFF2-40B4-BE49-F238E27FC236}">
                <a16:creationId xmlns:a16="http://schemas.microsoft.com/office/drawing/2014/main" id="{CAA53790-1380-A240-0381-80ACE431FD24}"/>
              </a:ext>
            </a:extLst>
          </xdr:cNvPr>
          <xdr:cNvPicPr>
            <a:picLocks noChangeAspect="1"/>
          </xdr:cNvPicPr>
        </xdr:nvPicPr>
        <xdr:blipFill rotWithShape="1">
          <a:blip xmlns:r="http://schemas.openxmlformats.org/officeDocument/2006/relationships" r:embed="rId2"/>
          <a:srcRect b="19776"/>
          <a:stretch/>
        </xdr:blipFill>
        <xdr:spPr>
          <a:xfrm>
            <a:off x="388618" y="1"/>
            <a:ext cx="9396781" cy="559424"/>
          </a:xfrm>
          <a:prstGeom prst="rect">
            <a:avLst/>
          </a:prstGeom>
        </xdr:spPr>
      </xdr:pic>
    </xdr:grpSp>
    <xdr:clientData/>
  </xdr:twoCellAnchor>
  <xdr:oneCellAnchor>
    <xdr:from>
      <xdr:col>1</xdr:col>
      <xdr:colOff>0</xdr:colOff>
      <xdr:row>3</xdr:row>
      <xdr:rowOff>95250</xdr:rowOff>
    </xdr:from>
    <xdr:ext cx="3993657" cy="342786"/>
    <xdr:sp macro="" textlink="">
      <xdr:nvSpPr>
        <xdr:cNvPr id="5" name="CaixaDeTexto 4">
          <a:extLst>
            <a:ext uri="{FF2B5EF4-FFF2-40B4-BE49-F238E27FC236}">
              <a16:creationId xmlns:a16="http://schemas.microsoft.com/office/drawing/2014/main" id="{7A51CDD6-18CC-4D7A-9C3A-292CCFBE5592}"/>
            </a:ext>
          </a:extLst>
        </xdr:cNvPr>
        <xdr:cNvSpPr txBox="1"/>
      </xdr:nvSpPr>
      <xdr:spPr>
        <a:xfrm>
          <a:off x="381000" y="66675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9" name="CaixaDeTexto 8">
          <a:extLst>
            <a:ext uri="{FF2B5EF4-FFF2-40B4-BE49-F238E27FC236}">
              <a16:creationId xmlns:a16="http://schemas.microsoft.com/office/drawing/2014/main" id="{8A444D63-7323-AC5F-405A-230AF1397CF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X19A0T</a:t>
          </a:r>
        </a:p>
      </xdr:txBody>
    </xdr:sp>
    <xdr:clientData/>
  </xdr:twoCellAnchor>
  <xdr:twoCellAnchor>
    <xdr:from>
      <xdr:col>19</xdr:col>
      <xdr:colOff>342900</xdr:colOff>
      <xdr:row>0</xdr:row>
      <xdr:rowOff>57150</xdr:rowOff>
    </xdr:from>
    <xdr:to>
      <xdr:col>20</xdr:col>
      <xdr:colOff>552449</xdr:colOff>
      <xdr:row>3</xdr:row>
      <xdr:rowOff>9525</xdr:rowOff>
    </xdr:to>
    <xdr:sp macro="" textlink="">
      <xdr:nvSpPr>
        <xdr:cNvPr id="12" name="Seta para a Esquerda 6">
          <a:hlinkClick xmlns:r="http://schemas.openxmlformats.org/officeDocument/2006/relationships" r:id="rId3"/>
          <a:extLst>
            <a:ext uri="{FF2B5EF4-FFF2-40B4-BE49-F238E27FC236}">
              <a16:creationId xmlns:a16="http://schemas.microsoft.com/office/drawing/2014/main" id="{4EEABE0F-B7BF-46D0-9BF6-086A662C554B}"/>
            </a:ext>
          </a:extLst>
        </xdr:cNvPr>
        <xdr:cNvSpPr/>
      </xdr:nvSpPr>
      <xdr:spPr>
        <a:xfrm>
          <a:off x="1360170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11</xdr:col>
      <xdr:colOff>66675</xdr:colOff>
      <xdr:row>7</xdr:row>
      <xdr:rowOff>133350</xdr:rowOff>
    </xdr:from>
    <xdr:to>
      <xdr:col>21</xdr:col>
      <xdr:colOff>113453</xdr:colOff>
      <xdr:row>34</xdr:row>
      <xdr:rowOff>123183</xdr:rowOff>
    </xdr:to>
    <xdr:pic>
      <xdr:nvPicPr>
        <xdr:cNvPr id="13" name="Imagem 12">
          <a:extLst>
            <a:ext uri="{FF2B5EF4-FFF2-40B4-BE49-F238E27FC236}">
              <a16:creationId xmlns:a16="http://schemas.microsoft.com/office/drawing/2014/main" id="{5852230C-4CFC-7B08-D5EE-9FED4FD30924}"/>
            </a:ext>
          </a:extLst>
        </xdr:cNvPr>
        <xdr:cNvPicPr>
          <a:picLocks noChangeAspect="1"/>
        </xdr:cNvPicPr>
      </xdr:nvPicPr>
      <xdr:blipFill>
        <a:blip xmlns:r="http://schemas.openxmlformats.org/officeDocument/2006/relationships" r:embed="rId4"/>
        <a:stretch>
          <a:fillRect/>
        </a:stretch>
      </xdr:blipFill>
      <xdr:spPr>
        <a:xfrm>
          <a:off x="7639050" y="1724025"/>
          <a:ext cx="6771428" cy="5133333"/>
        </a:xfrm>
        <a:prstGeom prst="rect">
          <a:avLst/>
        </a:prstGeom>
      </xdr:spPr>
    </xdr:pic>
    <xdr:clientData/>
  </xdr:twoCellAnchor>
  <xdr:twoCellAnchor editAs="oneCell">
    <xdr:from>
      <xdr:col>1</xdr:col>
      <xdr:colOff>95250</xdr:colOff>
      <xdr:row>7</xdr:row>
      <xdr:rowOff>123825</xdr:rowOff>
    </xdr:from>
    <xdr:to>
      <xdr:col>10</xdr:col>
      <xdr:colOff>161084</xdr:colOff>
      <xdr:row>34</xdr:row>
      <xdr:rowOff>132706</xdr:rowOff>
    </xdr:to>
    <xdr:pic>
      <xdr:nvPicPr>
        <xdr:cNvPr id="14" name="Imagem 13">
          <a:extLst>
            <a:ext uri="{FF2B5EF4-FFF2-40B4-BE49-F238E27FC236}">
              <a16:creationId xmlns:a16="http://schemas.microsoft.com/office/drawing/2014/main" id="{4BDF6398-541D-86AD-A9B8-1D38109F4800}"/>
            </a:ext>
          </a:extLst>
        </xdr:cNvPr>
        <xdr:cNvPicPr>
          <a:picLocks noChangeAspect="1"/>
        </xdr:cNvPicPr>
      </xdr:nvPicPr>
      <xdr:blipFill>
        <a:blip xmlns:r="http://schemas.openxmlformats.org/officeDocument/2006/relationships" r:embed="rId5"/>
        <a:stretch>
          <a:fillRect/>
        </a:stretch>
      </xdr:blipFill>
      <xdr:spPr>
        <a:xfrm>
          <a:off x="295275" y="1714500"/>
          <a:ext cx="6723809" cy="51523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2D675420-6EDB-482F-ADC4-F0328DE222B5}"/>
            </a:ext>
          </a:extLst>
        </xdr:cNvPr>
        <xdr:cNvGrpSpPr/>
      </xdr:nvGrpSpPr>
      <xdr:grpSpPr>
        <a:xfrm>
          <a:off x="230550" y="0"/>
          <a:ext cx="9385675" cy="991256"/>
          <a:chOff x="351155" y="0"/>
          <a:chExt cx="9103995" cy="1025108"/>
        </a:xfrm>
      </xdr:grpSpPr>
      <xdr:pic>
        <xdr:nvPicPr>
          <xdr:cNvPr id="6" name="Imagem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C899AE3A-5596-4768-A741-76D8F85B2FC8}"/>
              </a:ext>
            </a:extLst>
          </xdr:cNvPr>
          <xdr:cNvPicPr>
            <a:picLocks noChangeAspect="1"/>
          </xdr:cNvPicPr>
        </xdr:nvPicPr>
        <xdr:blipFill rotWithShape="1">
          <a:blip xmlns:r="http://schemas.openxmlformats.org/officeDocument/2006/relationships" r:embed="rId2"/>
          <a:srcRect b="17102"/>
          <a:stretch/>
        </xdr:blipFill>
        <xdr:spPr>
          <a:xfrm>
            <a:off x="372107" y="1"/>
            <a:ext cx="7992533" cy="578018"/>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0</xdr:col>
      <xdr:colOff>3175</xdr:colOff>
      <xdr:row>0</xdr:row>
      <xdr:rowOff>3175</xdr:rowOff>
    </xdr:from>
    <xdr:to>
      <xdr:col>0</xdr:col>
      <xdr:colOff>66675</xdr:colOff>
      <xdr:row>0</xdr:row>
      <xdr:rowOff>105767</xdr:rowOff>
    </xdr:to>
    <xdr:sp macro="" textlink="">
      <xdr:nvSpPr>
        <xdr:cNvPr id="8" name="CaixaDeTexto 7">
          <a:extLst>
            <a:ext uri="{FF2B5EF4-FFF2-40B4-BE49-F238E27FC236}">
              <a16:creationId xmlns:a16="http://schemas.microsoft.com/office/drawing/2014/main" id="{9E0D957D-ECD6-409B-6C73-E72F740C0C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X20A0T</a:t>
          </a:r>
        </a:p>
      </xdr:txBody>
    </xdr:sp>
    <xdr:clientData/>
  </xdr:twoCellAnchor>
  <xdr:twoCellAnchor>
    <xdr:from>
      <xdr:col>7</xdr:col>
      <xdr:colOff>47625</xdr:colOff>
      <xdr:row>0</xdr:row>
      <xdr:rowOff>19050</xdr:rowOff>
    </xdr:from>
    <xdr:to>
      <xdr:col>7</xdr:col>
      <xdr:colOff>866774</xdr:colOff>
      <xdr:row>2</xdr:row>
      <xdr:rowOff>161925</xdr:rowOff>
    </xdr:to>
    <xdr:sp macro="" textlink="">
      <xdr:nvSpPr>
        <xdr:cNvPr id="10" name="Seta para a Esquerda 6">
          <a:hlinkClick xmlns:r="http://schemas.openxmlformats.org/officeDocument/2006/relationships" r:id="rId4"/>
          <a:extLst>
            <a:ext uri="{FF2B5EF4-FFF2-40B4-BE49-F238E27FC236}">
              <a16:creationId xmlns:a16="http://schemas.microsoft.com/office/drawing/2014/main" id="{A5E33A93-84F2-413D-9CD3-E11C87592C8B}"/>
            </a:ext>
          </a:extLst>
        </xdr:cNvPr>
        <xdr:cNvSpPr/>
      </xdr:nvSpPr>
      <xdr:spPr>
        <a:xfrm>
          <a:off x="8382000" y="190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xdr:col>
      <xdr:colOff>1270</xdr:colOff>
      <xdr:row>0</xdr:row>
      <xdr:rowOff>0</xdr:rowOff>
    </xdr:from>
    <xdr:to>
      <xdr:col>6</xdr:col>
      <xdr:colOff>29845</xdr:colOff>
      <xdr:row>4</xdr:row>
      <xdr:rowOff>30698</xdr:rowOff>
    </xdr:to>
    <xdr:grpSp>
      <xdr:nvGrpSpPr>
        <xdr:cNvPr id="2" name="Agrupar 1">
          <a:extLst>
            <a:ext uri="{FF2B5EF4-FFF2-40B4-BE49-F238E27FC236}">
              <a16:creationId xmlns:a16="http://schemas.microsoft.com/office/drawing/2014/main" id="{E7925BE2-BF25-4595-BFC0-5FAA74E98DAC}"/>
            </a:ext>
          </a:extLst>
        </xdr:cNvPr>
        <xdr:cNvGrpSpPr/>
      </xdr:nvGrpSpPr>
      <xdr:grpSpPr>
        <a:xfrm>
          <a:off x="220726" y="0"/>
          <a:ext cx="8385048" cy="1007963"/>
          <a:chOff x="372745" y="0"/>
          <a:chExt cx="8216900" cy="1027648"/>
        </a:xfrm>
      </xdr:grpSpPr>
      <xdr:pic>
        <xdr:nvPicPr>
          <xdr:cNvPr id="5" name="Imagem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134CB4FD-FAE3-493F-AB3D-F43D9498BAFC}"/>
              </a:ext>
            </a:extLst>
          </xdr:cNvPr>
          <xdr:cNvPicPr>
            <a:picLocks noChangeAspect="1"/>
          </xdr:cNvPicPr>
        </xdr:nvPicPr>
        <xdr:blipFill rotWithShape="1">
          <a:blip xmlns:r="http://schemas.openxmlformats.org/officeDocument/2006/relationships" r:embed="rId2"/>
          <a:srcRect b="18439"/>
          <a:stretch/>
        </xdr:blipFill>
        <xdr:spPr>
          <a:xfrm>
            <a:off x="407667" y="0"/>
            <a:ext cx="8016415" cy="568725"/>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5A3688E8-20BA-FDE6-160D-7D821A81A4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X21A0T</a:t>
          </a:r>
        </a:p>
      </xdr:txBody>
    </xdr:sp>
    <xdr:clientData/>
  </xdr:twoCellAnchor>
  <xdr:twoCellAnchor>
    <xdr:from>
      <xdr:col>5</xdr:col>
      <xdr:colOff>219075</xdr:colOff>
      <xdr:row>0</xdr:row>
      <xdr:rowOff>47625</xdr:rowOff>
    </xdr:from>
    <xdr:to>
      <xdr:col>6</xdr:col>
      <xdr:colOff>28574</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44E2343-BA43-4520-9929-ACAC9BA05807}"/>
            </a:ext>
          </a:extLst>
        </xdr:cNvPr>
        <xdr:cNvSpPr/>
      </xdr:nvSpPr>
      <xdr:spPr>
        <a:xfrm>
          <a:off x="752475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4AB8592B-98ED-4713-B20C-A9C28B547906}"/>
            </a:ext>
          </a:extLst>
        </xdr:cNvPr>
        <xdr:cNvGrpSpPr/>
      </xdr:nvGrpSpPr>
      <xdr:grpSpPr>
        <a:xfrm>
          <a:off x="237014" y="0"/>
          <a:ext cx="10540524" cy="1011773"/>
          <a:chOff x="372745" y="0"/>
          <a:chExt cx="10130155" cy="1027648"/>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D78FCC8B-8A7F-4B05-8C1A-EED5CECAD1E0}"/>
              </a:ext>
            </a:extLst>
          </xdr:cNvPr>
          <xdr:cNvPicPr>
            <a:picLocks noChangeAspect="1"/>
          </xdr:cNvPicPr>
        </xdr:nvPicPr>
        <xdr:blipFill rotWithShape="1">
          <a:blip xmlns:r="http://schemas.openxmlformats.org/officeDocument/2006/relationships" r:embed="rId2"/>
          <a:srcRect b="13091"/>
          <a:stretch/>
        </xdr:blipFill>
        <xdr:spPr>
          <a:xfrm>
            <a:off x="387347" y="0"/>
            <a:ext cx="8001091" cy="606019"/>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A6362126-0CEC-0554-EECD-604DBD023A8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X22A0T</a:t>
          </a:r>
        </a:p>
      </xdr:txBody>
    </xdr:sp>
    <xdr:clientData/>
  </xdr:twoCellAnchor>
  <xdr:twoCellAnchor>
    <xdr:from>
      <xdr:col>7</xdr:col>
      <xdr:colOff>247650</xdr:colOff>
      <xdr:row>0</xdr:row>
      <xdr:rowOff>9525</xdr:rowOff>
    </xdr:from>
    <xdr:to>
      <xdr:col>7</xdr:col>
      <xdr:colOff>1066799</xdr:colOff>
      <xdr:row>2</xdr:row>
      <xdr:rowOff>152400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B900A3B3-8F20-417F-B217-F8A0D80C1CF1}"/>
            </a:ext>
          </a:extLst>
        </xdr:cNvPr>
        <xdr:cNvSpPr/>
      </xdr:nvSpPr>
      <xdr:spPr>
        <a:xfrm>
          <a:off x="9391650" y="95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B4EA60F5-96F0-446C-A429-76733D764FBF}"/>
            </a:ext>
          </a:extLst>
        </xdr:cNvPr>
        <xdr:cNvGrpSpPr/>
      </xdr:nvGrpSpPr>
      <xdr:grpSpPr>
        <a:xfrm>
          <a:off x="0" y="0"/>
          <a:ext cx="10426584" cy="1004268"/>
          <a:chOff x="0" y="0"/>
          <a:chExt cx="10155555" cy="102764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6009EC8-41BC-493E-8542-275DC784C79F}"/>
              </a:ext>
            </a:extLst>
          </xdr:cNvPr>
          <xdr:cNvPicPr>
            <a:picLocks noChangeAspect="1"/>
          </xdr:cNvPicPr>
        </xdr:nvPicPr>
        <xdr:blipFill rotWithShape="1">
          <a:blip xmlns:r="http://schemas.openxmlformats.org/officeDocument/2006/relationships" r:embed="rId2"/>
          <a:srcRect b="17102"/>
          <a:stretch/>
        </xdr:blipFill>
        <xdr:spPr>
          <a:xfrm>
            <a:off x="21588" y="1"/>
            <a:ext cx="7990239" cy="578049"/>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8760C22C-FAEA-4233-6848-80A0D79BA2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X23A0T</a:t>
          </a:r>
        </a:p>
      </xdr:txBody>
    </xdr:sp>
    <xdr:clientData/>
  </xdr:twoCellAnchor>
  <xdr:twoCellAnchor>
    <xdr:from>
      <xdr:col>8</xdr:col>
      <xdr:colOff>0</xdr:colOff>
      <xdr:row>0</xdr:row>
      <xdr:rowOff>47625</xdr:rowOff>
    </xdr:from>
    <xdr:to>
      <xdr:col>8</xdr:col>
      <xdr:colOff>819149</xdr:colOff>
      <xdr:row>3</xdr:row>
      <xdr:rowOff>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D292B084-D0F4-4956-9A9B-F243F02938DC}"/>
            </a:ext>
          </a:extLst>
        </xdr:cNvPr>
        <xdr:cNvSpPr/>
      </xdr:nvSpPr>
      <xdr:spPr>
        <a:xfrm>
          <a:off x="9029700"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EF2CEDC8-0760-4672-BECC-ACAA224C7F10}"/>
            </a:ext>
          </a:extLst>
        </xdr:cNvPr>
        <xdr:cNvGrpSpPr/>
      </xdr:nvGrpSpPr>
      <xdr:grpSpPr>
        <a:xfrm>
          <a:off x="401562" y="0"/>
          <a:ext cx="10245936" cy="1019951"/>
          <a:chOff x="387350" y="0"/>
          <a:chExt cx="9986644" cy="1036582"/>
        </a:xfrm>
      </xdr:grpSpPr>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32A361A2-1AA3-499D-B696-C100AE4F6A94}"/>
              </a:ext>
            </a:extLst>
          </xdr:cNvPr>
          <xdr:cNvPicPr>
            <a:picLocks noChangeAspect="1"/>
          </xdr:cNvPicPr>
        </xdr:nvPicPr>
        <xdr:blipFill rotWithShape="1">
          <a:blip xmlns:r="http://schemas.openxmlformats.org/officeDocument/2006/relationships" r:embed="rId2"/>
          <a:srcRect b="14428"/>
          <a:stretch/>
        </xdr:blipFill>
        <xdr:spPr>
          <a:xfrm>
            <a:off x="397507" y="1"/>
            <a:ext cx="7978288" cy="596804"/>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7" name="CaixaDeTexto 6">
          <a:extLst>
            <a:ext uri="{FF2B5EF4-FFF2-40B4-BE49-F238E27FC236}">
              <a16:creationId xmlns:a16="http://schemas.microsoft.com/office/drawing/2014/main" id="{CF14E2B3-D4B1-FDCE-08DA-FB9C5C77E52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X24A0T</a:t>
          </a:r>
        </a:p>
      </xdr:txBody>
    </xdr:sp>
    <xdr:clientData/>
  </xdr:twoCellAnchor>
  <xdr:twoCellAnchor>
    <xdr:from>
      <xdr:col>7</xdr:col>
      <xdr:colOff>571500</xdr:colOff>
      <xdr:row>0</xdr:row>
      <xdr:rowOff>28575</xdr:rowOff>
    </xdr:from>
    <xdr:to>
      <xdr:col>8</xdr:col>
      <xdr:colOff>9524</xdr:colOff>
      <xdr:row>2</xdr:row>
      <xdr:rowOff>171450</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287FE841-C5AF-4B33-9AFD-10D19130B00D}"/>
            </a:ext>
          </a:extLst>
        </xdr:cNvPr>
        <xdr:cNvSpPr/>
      </xdr:nvSpPr>
      <xdr:spPr>
        <a:xfrm>
          <a:off x="9277350" y="285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269872</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3141AFFB-2F1E-4D13-A2E0-707B25BD1AC6}"/>
            </a:ext>
          </a:extLst>
        </xdr:cNvPr>
        <xdr:cNvGrpSpPr/>
      </xdr:nvGrpSpPr>
      <xdr:grpSpPr>
        <a:xfrm>
          <a:off x="208681" y="0"/>
          <a:ext cx="14900509" cy="1008435"/>
          <a:chOff x="269595" y="0"/>
          <a:chExt cx="14401445"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8188B58D-D9AA-4517-98AE-4DC1B898AE72}"/>
              </a:ext>
            </a:extLst>
          </xdr:cNvPr>
          <xdr:cNvPicPr>
            <a:picLocks noChangeAspect="1"/>
          </xdr:cNvPicPr>
        </xdr:nvPicPr>
        <xdr:blipFill rotWithShape="1">
          <a:blip xmlns:r="http://schemas.openxmlformats.org/officeDocument/2006/relationships" r:embed="rId2"/>
          <a:srcRect b="20100"/>
          <a:stretch/>
        </xdr:blipFill>
        <xdr:spPr>
          <a:xfrm>
            <a:off x="269595" y="1"/>
            <a:ext cx="8003925" cy="557195"/>
          </a:xfrm>
          <a:prstGeom prst="rect">
            <a:avLst/>
          </a:prstGeom>
        </xdr:spPr>
      </xdr:pic>
    </xdr:grpSp>
    <xdr:clientData/>
  </xdr:twoCellAnchor>
  <xdr:oneCellAnchor>
    <xdr:from>
      <xdr:col>1</xdr:col>
      <xdr:colOff>0</xdr:colOff>
      <xdr:row>3</xdr:row>
      <xdr:rowOff>95251</xdr:rowOff>
    </xdr:from>
    <xdr:ext cx="7524749" cy="488156"/>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404813" y="631032"/>
          <a:ext cx="7524749" cy="48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1B126202-11BA-C1FE-4FF7-D7D74D3EE4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X3A0T</a:t>
          </a:r>
        </a:p>
      </xdr:txBody>
    </xdr:sp>
    <xdr:clientData/>
  </xdr:twoCellAnchor>
  <xdr:twoCellAnchor>
    <xdr:from>
      <xdr:col>8</xdr:col>
      <xdr:colOff>809625</xdr:colOff>
      <xdr:row>0</xdr:row>
      <xdr:rowOff>57150</xdr:rowOff>
    </xdr:from>
    <xdr:to>
      <xdr:col>9</xdr:col>
      <xdr:colOff>609599</xdr:colOff>
      <xdr:row>3</xdr:row>
      <xdr:rowOff>9525</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9B458C7A-F6C7-4A4A-9852-4CF0872290F6}"/>
            </a:ext>
          </a:extLst>
        </xdr:cNvPr>
        <xdr:cNvSpPr/>
      </xdr:nvSpPr>
      <xdr:spPr>
        <a:xfrm>
          <a:off x="13230225"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95250</xdr:rowOff>
    </xdr:from>
    <xdr:to>
      <xdr:col>5</xdr:col>
      <xdr:colOff>15716</xdr:colOff>
      <xdr:row>5</xdr:row>
      <xdr:rowOff>652</xdr:rowOff>
    </xdr:to>
    <xdr:pic>
      <xdr:nvPicPr>
        <xdr:cNvPr id="2" name="Imagem 1">
          <a:extLst>
            <a:ext uri="{FF2B5EF4-FFF2-40B4-BE49-F238E27FC236}">
              <a16:creationId xmlns:a16="http://schemas.microsoft.com/office/drawing/2014/main" id="{2EF0B6B8-B764-4895-91E7-B48BB617A967}"/>
            </a:ext>
          </a:extLst>
        </xdr:cNvPr>
        <xdr:cNvPicPr>
          <a:picLocks noChangeAspect="1"/>
        </xdr:cNvPicPr>
      </xdr:nvPicPr>
      <xdr:blipFill rotWithShape="1">
        <a:blip xmlns:r="http://schemas.openxmlformats.org/officeDocument/2006/relationships" r:embed="rId1"/>
        <a:srcRect l="-1" t="8754" r="17516" b="86057"/>
        <a:stretch/>
      </xdr:blipFill>
      <xdr:spPr>
        <a:xfrm>
          <a:off x="166688" y="666750"/>
          <a:ext cx="11525249" cy="393558"/>
        </a:xfrm>
        <a:prstGeom prst="rect">
          <a:avLst/>
        </a:prstGeom>
      </xdr:spPr>
    </xdr:pic>
    <xdr:clientData/>
  </xdr:twoCellAnchor>
  <xdr:oneCellAnchor>
    <xdr:from>
      <xdr:col>1</xdr:col>
      <xdr:colOff>95251</xdr:colOff>
      <xdr:row>3</xdr:row>
      <xdr:rowOff>136072</xdr:rowOff>
    </xdr:from>
    <xdr:ext cx="4356770" cy="319012"/>
    <xdr:sp macro="" textlink="">
      <xdr:nvSpPr>
        <xdr:cNvPr id="4" name="CaixaDeTexto 4">
          <a:extLst>
            <a:ext uri="{FF2B5EF4-FFF2-40B4-BE49-F238E27FC236}">
              <a16:creationId xmlns:a16="http://schemas.microsoft.com/office/drawing/2014/main" id="{0E31F53D-DBD0-4EBD-852D-F7357A982F33}"/>
            </a:ext>
          </a:extLst>
        </xdr:cNvPr>
        <xdr:cNvSpPr txBox="1"/>
      </xdr:nvSpPr>
      <xdr:spPr>
        <a:xfrm>
          <a:off x="254001" y="707572"/>
          <a:ext cx="4356770" cy="3190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326573</xdr:colOff>
      <xdr:row>0</xdr:row>
      <xdr:rowOff>149679</xdr:rowOff>
    </xdr:from>
    <xdr:to>
      <xdr:col>1</xdr:col>
      <xdr:colOff>7723478</xdr:colOff>
      <xdr:row>2</xdr:row>
      <xdr:rowOff>140128</xdr:rowOff>
    </xdr:to>
    <xdr:pic>
      <xdr:nvPicPr>
        <xdr:cNvPr id="6" name="Imagem 5">
          <a:extLst>
            <a:ext uri="{FF2B5EF4-FFF2-40B4-BE49-F238E27FC236}">
              <a16:creationId xmlns:a16="http://schemas.microsoft.com/office/drawing/2014/main" id="{E5076592-A0A7-4B3C-9567-C65AC2681387}"/>
            </a:ext>
          </a:extLst>
        </xdr:cNvPr>
        <xdr:cNvPicPr>
          <a:picLocks noChangeAspect="1"/>
        </xdr:cNvPicPr>
      </xdr:nvPicPr>
      <xdr:blipFill rotWithShape="1">
        <a:blip xmlns:r="http://schemas.openxmlformats.org/officeDocument/2006/relationships" r:embed="rId2"/>
        <a:srcRect t="22595" b="25263"/>
        <a:stretch/>
      </xdr:blipFill>
      <xdr:spPr>
        <a:xfrm>
          <a:off x="326573" y="149679"/>
          <a:ext cx="7777905" cy="371449"/>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CaixaDeTexto 2">
          <a:extLst>
            <a:ext uri="{FF2B5EF4-FFF2-40B4-BE49-F238E27FC236}">
              <a16:creationId xmlns:a16="http://schemas.microsoft.com/office/drawing/2014/main" id="{1108C660-91A6-8FBC-6749-0B461FEA86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X4A0T</a:t>
          </a:r>
        </a:p>
      </xdr:txBody>
    </xdr:sp>
    <xdr:clientData/>
  </xdr:twoCellAnchor>
  <xdr:twoCellAnchor>
    <xdr:from>
      <xdr:col>3</xdr:col>
      <xdr:colOff>179917</xdr:colOff>
      <xdr:row>0</xdr:row>
      <xdr:rowOff>52917</xdr:rowOff>
    </xdr:from>
    <xdr:to>
      <xdr:col>3</xdr:col>
      <xdr:colOff>999066</xdr:colOff>
      <xdr:row>3</xdr:row>
      <xdr:rowOff>5292</xdr:rowOff>
    </xdr:to>
    <xdr:sp macro="" textlink="">
      <xdr:nvSpPr>
        <xdr:cNvPr id="8" name="Seta para a Esquerda 6">
          <a:hlinkClick xmlns:r="http://schemas.openxmlformats.org/officeDocument/2006/relationships" r:id="rId3"/>
          <a:extLst>
            <a:ext uri="{FF2B5EF4-FFF2-40B4-BE49-F238E27FC236}">
              <a16:creationId xmlns:a16="http://schemas.microsoft.com/office/drawing/2014/main" id="{771D6470-68AC-4014-AF4D-DD118EA4E21B}"/>
            </a:ext>
          </a:extLst>
        </xdr:cNvPr>
        <xdr:cNvSpPr/>
      </xdr:nvSpPr>
      <xdr:spPr>
        <a:xfrm>
          <a:off x="10847917" y="52917"/>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5F86F778-DEEA-488C-87F5-2C394E9F0B09}"/>
            </a:ext>
          </a:extLst>
        </xdr:cNvPr>
        <xdr:cNvGrpSpPr/>
      </xdr:nvGrpSpPr>
      <xdr:grpSpPr>
        <a:xfrm>
          <a:off x="204789" y="0"/>
          <a:ext cx="10706098" cy="1010514"/>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C3BD9C69-7D51-4F84-86BF-8341A5602D7A}"/>
              </a:ext>
            </a:extLst>
          </xdr:cNvPr>
          <xdr:cNvPicPr>
            <a:picLocks noChangeAspect="1"/>
          </xdr:cNvPicPr>
        </xdr:nvPicPr>
        <xdr:blipFill rotWithShape="1">
          <a:blip xmlns:r="http://schemas.openxmlformats.org/officeDocument/2006/relationships" r:embed="rId2"/>
          <a:srcRect b="18439"/>
          <a:stretch/>
        </xdr:blipFill>
        <xdr:spPr>
          <a:xfrm>
            <a:off x="411480" y="2"/>
            <a:ext cx="6497159" cy="568709"/>
          </a:xfrm>
          <a:prstGeom prst="rect">
            <a:avLst/>
          </a:prstGeom>
        </xdr:spPr>
      </xdr:pic>
    </xdr:grpSp>
    <xdr:clientData/>
  </xdr:twoCellAnchor>
  <xdr:oneCellAnchor>
    <xdr:from>
      <xdr:col>1</xdr:col>
      <xdr:colOff>0</xdr:colOff>
      <xdr:row>3</xdr:row>
      <xdr:rowOff>95250</xdr:rowOff>
    </xdr:from>
    <xdr:ext cx="6981014"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381000" y="666750"/>
          <a:ext cx="6981014"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ADJUSTED EBITDA AND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4" name="CaixaDeTexto 3">
          <a:extLst>
            <a:ext uri="{FF2B5EF4-FFF2-40B4-BE49-F238E27FC236}">
              <a16:creationId xmlns:a16="http://schemas.microsoft.com/office/drawing/2014/main" id="{3D045F05-0C39-60A3-FE67-97DE052890A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X5A0T</a:t>
          </a:r>
        </a:p>
      </xdr:txBody>
    </xdr:sp>
    <xdr:clientData/>
  </xdr:twoCellAnchor>
  <xdr:twoCellAnchor>
    <xdr:from>
      <xdr:col>6</xdr:col>
      <xdr:colOff>714375</xdr:colOff>
      <xdr:row>0</xdr:row>
      <xdr:rowOff>76200</xdr:rowOff>
    </xdr:from>
    <xdr:to>
      <xdr:col>7</xdr:col>
      <xdr:colOff>676274</xdr:colOff>
      <xdr:row>3</xdr:row>
      <xdr:rowOff>28575</xdr:rowOff>
    </xdr:to>
    <xdr:sp macro="" textlink="">
      <xdr:nvSpPr>
        <xdr:cNvPr id="11" name="Seta para a Esquerda 6">
          <a:hlinkClick xmlns:r="http://schemas.openxmlformats.org/officeDocument/2006/relationships" r:id="rId3"/>
          <a:extLst>
            <a:ext uri="{FF2B5EF4-FFF2-40B4-BE49-F238E27FC236}">
              <a16:creationId xmlns:a16="http://schemas.microsoft.com/office/drawing/2014/main" id="{129F006C-BDF5-47D6-BE1A-DCB133C15520}"/>
            </a:ext>
          </a:extLst>
        </xdr:cNvPr>
        <xdr:cNvSpPr/>
      </xdr:nvSpPr>
      <xdr:spPr>
        <a:xfrm>
          <a:off x="9496425" y="7620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68510443-A493-4BC9-8A28-806FC89939F2}"/>
            </a:ext>
          </a:extLst>
        </xdr:cNvPr>
        <xdr:cNvGrpSpPr/>
      </xdr:nvGrpSpPr>
      <xdr:grpSpPr>
        <a:xfrm>
          <a:off x="249201" y="0"/>
          <a:ext cx="11003416" cy="1111771"/>
          <a:chOff x="415290" y="5080"/>
          <a:chExt cx="8800466" cy="1053008"/>
        </a:xfrm>
      </xdr:grpSpPr>
      <xdr:pic>
        <xdr:nvPicPr>
          <xdr:cNvPr id="6" name="Imagem 5">
            <a:extLst>
              <a:ext uri="{FF2B5EF4-FFF2-40B4-BE49-F238E27FC236}">
                <a16:creationId xmlns:a16="http://schemas.microsoft.com/office/drawing/2014/main" id="{CAA9FBA2-AB7A-4EA2-B8C4-A2B4448195A9}"/>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688B4DBB-71B3-4072-8912-9A51B7DE8D3D}"/>
              </a:ext>
            </a:extLst>
          </xdr:cNvPr>
          <xdr:cNvPicPr>
            <a:picLocks noChangeAspect="1"/>
          </xdr:cNvPicPr>
        </xdr:nvPicPr>
        <xdr:blipFill rotWithShape="1">
          <a:blip xmlns:r="http://schemas.openxmlformats.org/officeDocument/2006/relationships" r:embed="rId2"/>
          <a:srcRect b="15138"/>
          <a:stretch/>
        </xdr:blipFill>
        <xdr:spPr>
          <a:xfrm>
            <a:off x="435611" y="35560"/>
            <a:ext cx="6508906" cy="547812"/>
          </a:xfrm>
          <a:prstGeom prst="rect">
            <a:avLst/>
          </a:prstGeom>
        </xdr:spPr>
      </xdr:pic>
    </xdr:grpSp>
    <xdr:clientData/>
  </xdr:twoCellAnchor>
  <xdr:oneCellAnchor>
    <xdr:from>
      <xdr:col>0</xdr:col>
      <xdr:colOff>361950</xdr:colOff>
      <xdr:row>3</xdr:row>
      <xdr:rowOff>180975</xdr:rowOff>
    </xdr:from>
    <xdr:ext cx="8886825" cy="593239"/>
    <xdr:sp macro="" textlink="">
      <xdr:nvSpPr>
        <xdr:cNvPr id="4" name="CaixaDeTexto 2">
          <a:extLst>
            <a:ext uri="{FF2B5EF4-FFF2-40B4-BE49-F238E27FC236}">
              <a16:creationId xmlns:a16="http://schemas.microsoft.com/office/drawing/2014/main" id="{00000000-0008-0000-0500-000003000000}"/>
            </a:ext>
          </a:extLst>
        </xdr:cNvPr>
        <xdr:cNvSpPr txBox="1"/>
      </xdr:nvSpPr>
      <xdr:spPr>
        <a:xfrm>
          <a:off x="361950" y="752475"/>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EQUITY IN EARNINGS OF SUBSIDIARIES AND INDICATORS</a:t>
          </a:r>
        </a:p>
        <a:p>
          <a:endParaRPr lang="pt-BR" sz="1600" b="1" baseline="0">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5C3173E9-D799-ACAD-FA73-8DC7817D15D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X6A0T</a:t>
          </a:r>
        </a:p>
      </xdr:txBody>
    </xdr:sp>
    <xdr:clientData/>
  </xdr:twoCellAnchor>
  <xdr:twoCellAnchor>
    <xdr:from>
      <xdr:col>9</xdr:col>
      <xdr:colOff>161925</xdr:colOff>
      <xdr:row>0</xdr:row>
      <xdr:rowOff>66675</xdr:rowOff>
    </xdr:from>
    <xdr:to>
      <xdr:col>10</xdr:col>
      <xdr:colOff>47624</xdr:colOff>
      <xdr:row>3</xdr:row>
      <xdr:rowOff>19050</xdr:rowOff>
    </xdr:to>
    <xdr:sp macro="" textlink="">
      <xdr:nvSpPr>
        <xdr:cNvPr id="10" name="Seta para a Esquerda 6">
          <a:hlinkClick xmlns:r="http://schemas.openxmlformats.org/officeDocument/2006/relationships" r:id="rId3"/>
          <a:extLst>
            <a:ext uri="{FF2B5EF4-FFF2-40B4-BE49-F238E27FC236}">
              <a16:creationId xmlns:a16="http://schemas.microsoft.com/office/drawing/2014/main" id="{AF9624BF-839A-4CAE-A073-724EF3D1F18F}"/>
            </a:ext>
          </a:extLst>
        </xdr:cNvPr>
        <xdr:cNvSpPr/>
      </xdr:nvSpPr>
      <xdr:spPr>
        <a:xfrm>
          <a:off x="1002982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57150</xdr:colOff>
      <xdr:row>4</xdr:row>
      <xdr:rowOff>34041</xdr:rowOff>
    </xdr:to>
    <xdr:pic>
      <xdr:nvPicPr>
        <xdr:cNvPr id="2" name="Imagem 1">
          <a:extLst>
            <a:ext uri="{FF2B5EF4-FFF2-40B4-BE49-F238E27FC236}">
              <a16:creationId xmlns:a16="http://schemas.microsoft.com/office/drawing/2014/main" id="{E2A268CD-D505-487F-B7C9-4308439FA376}"/>
            </a:ext>
          </a:extLst>
        </xdr:cNvPr>
        <xdr:cNvPicPr>
          <a:picLocks noChangeAspect="1"/>
        </xdr:cNvPicPr>
      </xdr:nvPicPr>
      <xdr:blipFill rotWithShape="1">
        <a:blip xmlns:r="http://schemas.openxmlformats.org/officeDocument/2006/relationships" r:embed="rId1"/>
        <a:srcRect l="-1" r="32621" b="86021"/>
        <a:stretch/>
      </xdr:blipFill>
      <xdr:spPr>
        <a:xfrm>
          <a:off x="171451" y="0"/>
          <a:ext cx="9305924" cy="1053216"/>
        </a:xfrm>
        <a:prstGeom prst="rect">
          <a:avLst/>
        </a:prstGeom>
      </xdr:spPr>
    </xdr:pic>
    <xdr:clientData/>
  </xdr:twoCellAnchor>
  <xdr:oneCellAnchor>
    <xdr:from>
      <xdr:col>1</xdr:col>
      <xdr:colOff>0</xdr:colOff>
      <xdr:row>3</xdr:row>
      <xdr:rowOff>95250</xdr:rowOff>
    </xdr:from>
    <xdr:ext cx="4667624" cy="342786"/>
    <xdr:sp macro="" textlink="">
      <xdr:nvSpPr>
        <xdr:cNvPr id="7" name="CaixaDeTexto 2">
          <a:extLst>
            <a:ext uri="{FF2B5EF4-FFF2-40B4-BE49-F238E27FC236}">
              <a16:creationId xmlns:a16="http://schemas.microsoft.com/office/drawing/2014/main" id="{4D2E1EE9-A8B3-419D-AF52-7677B43FF3C2}"/>
            </a:ext>
          </a:extLst>
        </xdr:cNvPr>
        <xdr:cNvSpPr txBox="1"/>
      </xdr:nvSpPr>
      <xdr:spPr>
        <a:xfrm>
          <a:off x="171450" y="666750"/>
          <a:ext cx="466762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SHARE CAPITAL</a:t>
          </a:r>
        </a:p>
      </xdr:txBody>
    </xdr:sp>
    <xdr:clientData/>
  </xdr:oneCellAnchor>
  <xdr:twoCellAnchor>
    <xdr:from>
      <xdr:col>1</xdr:col>
      <xdr:colOff>0</xdr:colOff>
      <xdr:row>28</xdr:row>
      <xdr:rowOff>128587</xdr:rowOff>
    </xdr:from>
    <xdr:to>
      <xdr:col>4</xdr:col>
      <xdr:colOff>517575</xdr:colOff>
      <xdr:row>43</xdr:row>
      <xdr:rowOff>85725</xdr:rowOff>
    </xdr:to>
    <xdr:graphicFrame macro="">
      <xdr:nvGraphicFramePr>
        <xdr:cNvPr id="9" name="Gráfico 8">
          <a:extLst>
            <a:ext uri="{FF2B5EF4-FFF2-40B4-BE49-F238E27FC236}">
              <a16:creationId xmlns:a16="http://schemas.microsoft.com/office/drawing/2014/main" id="{62642F27-8AB8-4F4B-B6DF-03544EE260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504823</xdr:colOff>
      <xdr:row>28</xdr:row>
      <xdr:rowOff>123825</xdr:rowOff>
    </xdr:from>
    <xdr:to>
      <xdr:col>10</xdr:col>
      <xdr:colOff>98473</xdr:colOff>
      <xdr:row>43</xdr:row>
      <xdr:rowOff>85725</xdr:rowOff>
    </xdr:to>
    <xdr:graphicFrame macro="">
      <xdr:nvGraphicFramePr>
        <xdr:cNvPr id="10" name="Gráfico 9">
          <a:extLst>
            <a:ext uri="{FF2B5EF4-FFF2-40B4-BE49-F238E27FC236}">
              <a16:creationId xmlns:a16="http://schemas.microsoft.com/office/drawing/2014/main" id="{CD8B2AD9-1013-4F52-B930-F07ACB702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11" name="CaixaDeTexto 10">
          <a:extLst>
            <a:ext uri="{FF2B5EF4-FFF2-40B4-BE49-F238E27FC236}">
              <a16:creationId xmlns:a16="http://schemas.microsoft.com/office/drawing/2014/main" id="{20497680-3188-933B-40D7-13FEBDC95FA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twoCellAnchor>
    <xdr:from>
      <xdr:col>9</xdr:col>
      <xdr:colOff>66675</xdr:colOff>
      <xdr:row>0</xdr:row>
      <xdr:rowOff>66675</xdr:rowOff>
    </xdr:from>
    <xdr:to>
      <xdr:col>10</xdr:col>
      <xdr:colOff>38099</xdr:colOff>
      <xdr:row>3</xdr:row>
      <xdr:rowOff>19050</xdr:rowOff>
    </xdr:to>
    <xdr:sp macro="" textlink="">
      <xdr:nvSpPr>
        <xdr:cNvPr id="12" name="Seta para a Esquerda 6">
          <a:hlinkClick xmlns:r="http://schemas.openxmlformats.org/officeDocument/2006/relationships" r:id="rId4"/>
          <a:extLst>
            <a:ext uri="{FF2B5EF4-FFF2-40B4-BE49-F238E27FC236}">
              <a16:creationId xmlns:a16="http://schemas.microsoft.com/office/drawing/2014/main" id="{5973251C-8E24-4012-B67E-E424518BD2FE}"/>
            </a:ext>
          </a:extLst>
        </xdr:cNvPr>
        <xdr:cNvSpPr/>
      </xdr:nvSpPr>
      <xdr:spPr>
        <a:xfrm>
          <a:off x="8639175"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E9FDA419-32D9-40B8-AE80-2124FEF422CE}"/>
            </a:ext>
          </a:extLst>
        </xdr:cNvPr>
        <xdr:cNvGrpSpPr/>
      </xdr:nvGrpSpPr>
      <xdr:grpSpPr>
        <a:xfrm>
          <a:off x="164888" y="0"/>
          <a:ext cx="8661612" cy="1104900"/>
          <a:chOff x="290831" y="0"/>
          <a:chExt cx="6619874" cy="1025743"/>
        </a:xfrm>
      </xdr:grpSpPr>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49E4A669-A6C9-490E-8AA1-E14A01D00CDF}"/>
              </a:ext>
            </a:extLst>
          </xdr:cNvPr>
          <xdr:cNvPicPr>
            <a:picLocks noChangeAspect="1"/>
          </xdr:cNvPicPr>
        </xdr:nvPicPr>
        <xdr:blipFill rotWithShape="1">
          <a:blip xmlns:r="http://schemas.openxmlformats.org/officeDocument/2006/relationships" r:embed="rId2"/>
          <a:srcRect b="15764"/>
          <a:stretch/>
        </xdr:blipFill>
        <xdr:spPr>
          <a:xfrm>
            <a:off x="290831" y="0"/>
            <a:ext cx="6167540" cy="538515"/>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5" name="CaixaDeTexto 4">
          <a:extLst>
            <a:ext uri="{FF2B5EF4-FFF2-40B4-BE49-F238E27FC236}">
              <a16:creationId xmlns:a16="http://schemas.microsoft.com/office/drawing/2014/main" id="{77524F8B-E33C-7281-D546-50DA1FBC4D5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X7A0T</a:t>
          </a:r>
        </a:p>
      </xdr:txBody>
    </xdr:sp>
    <xdr:clientData/>
  </xdr:twoCellAnchor>
  <xdr:twoCellAnchor>
    <xdr:from>
      <xdr:col>6</xdr:col>
      <xdr:colOff>771525</xdr:colOff>
      <xdr:row>0</xdr:row>
      <xdr:rowOff>57150</xdr:rowOff>
    </xdr:from>
    <xdr:to>
      <xdr:col>8</xdr:col>
      <xdr:colOff>28574</xdr:colOff>
      <xdr:row>3</xdr:row>
      <xdr:rowOff>9525</xdr:rowOff>
    </xdr:to>
    <xdr:sp macro="" textlink="">
      <xdr:nvSpPr>
        <xdr:cNvPr id="9" name="Seta para a Esquerda 6">
          <a:hlinkClick xmlns:r="http://schemas.openxmlformats.org/officeDocument/2006/relationships" r:id="rId3"/>
          <a:extLst>
            <a:ext uri="{FF2B5EF4-FFF2-40B4-BE49-F238E27FC236}">
              <a16:creationId xmlns:a16="http://schemas.microsoft.com/office/drawing/2014/main" id="{5F164A74-0A3A-4B53-81F9-622488112661}"/>
            </a:ext>
          </a:extLst>
        </xdr:cNvPr>
        <xdr:cNvSpPr/>
      </xdr:nvSpPr>
      <xdr:spPr>
        <a:xfrm>
          <a:off x="7791450" y="57150"/>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73025</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2C855-CA06-4AF0-916A-FB69D85F2C19}"/>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276223</xdr:colOff>
      <xdr:row>0</xdr:row>
      <xdr:rowOff>0</xdr:rowOff>
    </xdr:from>
    <xdr:to>
      <xdr:col>8</xdr:col>
      <xdr:colOff>66675</xdr:colOff>
      <xdr:row>4</xdr:row>
      <xdr:rowOff>28575</xdr:rowOff>
    </xdr:to>
    <xdr:grpSp>
      <xdr:nvGrpSpPr>
        <xdr:cNvPr id="12" name="Agrupar 1">
          <a:extLst>
            <a:ext uri="{FF2B5EF4-FFF2-40B4-BE49-F238E27FC236}">
              <a16:creationId xmlns:a16="http://schemas.microsoft.com/office/drawing/2014/main" id="{583E1418-FFC8-4A7A-8617-D70AFEAC63FF}"/>
            </a:ext>
            <a:ext uri="{147F2762-F138-4A5C-976F-8EAC2B608ADB}">
              <a16:predDERef xmlns:a16="http://schemas.microsoft.com/office/drawing/2014/main" pred="{0002C855-CA06-4AF0-916A-FB69D85F2C19}"/>
            </a:ext>
          </a:extLst>
        </xdr:cNvPr>
        <xdr:cNvGrpSpPr/>
      </xdr:nvGrpSpPr>
      <xdr:grpSpPr>
        <a:xfrm>
          <a:off x="231818" y="0"/>
          <a:ext cx="8789833" cy="991673"/>
          <a:chOff x="275589" y="0"/>
          <a:chExt cx="6636386" cy="1028918"/>
        </a:xfrm>
      </xdr:grpSpPr>
      <xdr:pic>
        <xdr:nvPicPr>
          <xdr:cNvPr id="13" name="Imagem 5">
            <a:extLst>
              <a:ext uri="{FF2B5EF4-FFF2-40B4-BE49-F238E27FC236}">
                <a16:creationId xmlns:a16="http://schemas.microsoft.com/office/drawing/2014/main" id="{C1A0C402-7677-4A82-97A3-56D29300ED0A}"/>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14" name="Imagem 6">
            <a:extLst>
              <a:ext uri="{FF2B5EF4-FFF2-40B4-BE49-F238E27FC236}">
                <a16:creationId xmlns:a16="http://schemas.microsoft.com/office/drawing/2014/main" id="{C215382B-B1CC-4C9D-B307-6EF9B6EC36C1}"/>
              </a:ext>
            </a:extLst>
          </xdr:cNvPr>
          <xdr:cNvPicPr>
            <a:picLocks noChangeAspect="1"/>
          </xdr:cNvPicPr>
        </xdr:nvPicPr>
        <xdr:blipFill rotWithShape="1">
          <a:blip xmlns:r="http://schemas.openxmlformats.org/officeDocument/2006/relationships" r:embed="rId2"/>
          <a:srcRect b="18439"/>
          <a:stretch/>
        </xdr:blipFill>
        <xdr:spPr>
          <a:xfrm>
            <a:off x="275589" y="0"/>
            <a:ext cx="6165103" cy="570582"/>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aixaDeTexto 1">
          <a:extLst>
            <a:ext uri="{FF2B5EF4-FFF2-40B4-BE49-F238E27FC236}">
              <a16:creationId xmlns:a16="http://schemas.microsoft.com/office/drawing/2014/main" id="{B9E1D639-3BF3-0E62-92A8-05725F57AD2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X8A0T</a:t>
          </a:r>
        </a:p>
      </xdr:txBody>
    </xdr:sp>
    <xdr:clientData/>
  </xdr:twoCellAnchor>
  <xdr:twoCellAnchor>
    <xdr:from>
      <xdr:col>6</xdr:col>
      <xdr:colOff>790575</xdr:colOff>
      <xdr:row>0</xdr:row>
      <xdr:rowOff>66675</xdr:rowOff>
    </xdr:from>
    <xdr:to>
      <xdr:col>8</xdr:col>
      <xdr:colOff>47624</xdr:colOff>
      <xdr:row>3</xdr:row>
      <xdr:rowOff>19050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B66832B-0CE7-46EC-9315-FAB1DC0F5924}"/>
            </a:ext>
          </a:extLst>
        </xdr:cNvPr>
        <xdr:cNvSpPr/>
      </xdr:nvSpPr>
      <xdr:spPr>
        <a:xfrm>
          <a:off x="7810500" y="6667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pel0.sharepoint.com/Users/c047420/Downloads/C&#243;pia%20de%20Anal&#237;tico%20Dez%2022%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ítico Gerencial"/>
      <sheetName val="Analítico Publicação"/>
      <sheetName val="BExRepositorySheet"/>
      <sheetName val="Gerencial"/>
      <sheetName val="Publicação"/>
      <sheetName val="Ebitda e Lucro"/>
    </sheetNames>
    <sheetDataSet>
      <sheetData sheetId="0"/>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pageSetUpPr fitToPage="1"/>
  </sheetPr>
  <dimension ref="E1:W40"/>
  <sheetViews>
    <sheetView tabSelected="1" zoomScaleNormal="100" workbookViewId="0">
      <selection activeCell="AA11" sqref="AA11"/>
    </sheetView>
  </sheetViews>
  <sheetFormatPr defaultColWidth="9.140625" defaultRowHeight="15"/>
  <cols>
    <col min="1" max="1" width="4.7109375" style="1" customWidth="1"/>
    <col min="2" max="22" width="9.140625" style="1"/>
    <col min="23" max="23" width="2.5703125" style="1" customWidth="1"/>
    <col min="24" max="16384" width="9.140625" style="1"/>
  </cols>
  <sheetData>
    <row r="1" spans="5:23" ht="15.75" thickTop="1">
      <c r="E1" s="680"/>
      <c r="F1" s="681"/>
      <c r="G1" s="681"/>
      <c r="H1" s="681"/>
      <c r="I1" s="681"/>
      <c r="J1" s="681"/>
      <c r="K1" s="681"/>
      <c r="L1" s="681"/>
      <c r="M1" s="681"/>
      <c r="N1" s="681"/>
      <c r="O1" s="681"/>
      <c r="P1" s="681"/>
      <c r="Q1" s="681"/>
      <c r="R1" s="681"/>
      <c r="S1" s="681"/>
      <c r="T1" s="681"/>
      <c r="U1" s="681"/>
      <c r="V1" s="681"/>
      <c r="W1" s="682"/>
    </row>
    <row r="2" spans="5:23">
      <c r="E2" s="683"/>
      <c r="F2" s="676"/>
      <c r="G2" s="676"/>
      <c r="H2" s="676"/>
      <c r="I2" s="676"/>
      <c r="J2" s="676"/>
      <c r="K2" s="676"/>
      <c r="L2" s="676"/>
      <c r="M2" s="676"/>
      <c r="N2" s="676"/>
      <c r="O2" s="676"/>
      <c r="P2" s="676"/>
      <c r="Q2" s="676"/>
      <c r="R2" s="676"/>
      <c r="S2" s="676"/>
      <c r="T2" s="676"/>
      <c r="U2" s="676"/>
      <c r="V2" s="676"/>
      <c r="W2" s="684"/>
    </row>
    <row r="3" spans="5:23">
      <c r="E3" s="683"/>
      <c r="F3" s="676"/>
      <c r="G3" s="676"/>
      <c r="H3" s="676"/>
      <c r="I3" s="676"/>
      <c r="J3" s="676"/>
      <c r="K3" s="676"/>
      <c r="L3" s="676"/>
      <c r="M3" s="676"/>
      <c r="N3" s="676"/>
      <c r="O3" s="676"/>
      <c r="P3" s="676"/>
      <c r="Q3" s="676"/>
      <c r="R3" s="676"/>
      <c r="S3" s="676"/>
      <c r="T3" s="676"/>
      <c r="U3" s="676"/>
      <c r="V3" s="676"/>
      <c r="W3" s="684"/>
    </row>
    <row r="4" spans="5:23">
      <c r="E4" s="683"/>
      <c r="F4" s="676"/>
      <c r="G4" s="676"/>
      <c r="H4" s="676"/>
      <c r="I4" s="676"/>
      <c r="J4" s="676"/>
      <c r="K4" s="676"/>
      <c r="L4" s="676"/>
      <c r="M4" s="676"/>
      <c r="N4" s="676"/>
      <c r="O4" s="676"/>
      <c r="P4" s="676"/>
      <c r="Q4" s="676"/>
      <c r="R4" s="676"/>
      <c r="S4" s="676"/>
      <c r="T4" s="676"/>
      <c r="U4" s="676"/>
      <c r="V4" s="676"/>
      <c r="W4" s="684"/>
    </row>
    <row r="5" spans="5:23" ht="15.75" thickBot="1">
      <c r="E5" s="685"/>
      <c r="F5" s="686"/>
      <c r="G5" s="686"/>
      <c r="H5" s="686"/>
      <c r="I5" s="686"/>
      <c r="J5" s="686"/>
      <c r="K5" s="686"/>
      <c r="L5" s="686"/>
      <c r="M5" s="686"/>
      <c r="N5" s="686"/>
      <c r="O5" s="686"/>
      <c r="P5" s="686"/>
      <c r="Q5" s="686"/>
      <c r="R5" s="686"/>
      <c r="S5" s="686"/>
      <c r="T5" s="686"/>
      <c r="U5" s="686"/>
      <c r="V5" s="686"/>
      <c r="W5" s="687"/>
    </row>
    <row r="6" spans="5:23" ht="15.75" thickTop="1">
      <c r="E6" s="688"/>
      <c r="F6" s="689"/>
      <c r="G6" s="689"/>
      <c r="H6" s="689"/>
      <c r="I6" s="689"/>
      <c r="J6" s="689"/>
      <c r="K6" s="689"/>
      <c r="L6" s="689"/>
      <c r="M6" s="689"/>
      <c r="N6" s="689"/>
      <c r="O6" s="689"/>
      <c r="P6" s="689"/>
      <c r="Q6" s="689"/>
      <c r="R6" s="689"/>
      <c r="S6" s="689"/>
      <c r="T6" s="689"/>
      <c r="U6" s="689"/>
      <c r="V6" s="689"/>
      <c r="W6" s="690"/>
    </row>
    <row r="7" spans="5:23">
      <c r="E7" s="691"/>
      <c r="F7" s="692"/>
      <c r="G7" s="692"/>
      <c r="H7" s="692"/>
      <c r="I7" s="692"/>
      <c r="J7" s="692"/>
      <c r="K7" s="692"/>
      <c r="L7" s="692"/>
      <c r="M7" s="692"/>
      <c r="N7" s="692"/>
      <c r="O7" s="692"/>
      <c r="P7" s="692"/>
      <c r="Q7" s="692"/>
      <c r="R7" s="692"/>
      <c r="S7" s="692"/>
      <c r="T7" s="692"/>
      <c r="U7" s="692"/>
      <c r="V7" s="692"/>
      <c r="W7" s="693"/>
    </row>
    <row r="8" spans="5:23">
      <c r="E8" s="691"/>
      <c r="F8" s="692"/>
      <c r="G8" s="692"/>
      <c r="H8" s="692"/>
      <c r="I8" s="692"/>
      <c r="J8" s="692"/>
      <c r="K8" s="692"/>
      <c r="L8" s="692"/>
      <c r="M8" s="692"/>
      <c r="N8" s="692"/>
      <c r="O8" s="692"/>
      <c r="P8" s="692"/>
      <c r="Q8" s="692"/>
      <c r="R8" s="692"/>
      <c r="S8" s="692"/>
      <c r="T8" s="692"/>
      <c r="U8" s="692"/>
      <c r="V8" s="692"/>
      <c r="W8" s="693"/>
    </row>
    <row r="9" spans="5:23">
      <c r="E9" s="691"/>
      <c r="F9" s="692"/>
      <c r="G9" s="692"/>
      <c r="H9" s="692"/>
      <c r="I9" s="692"/>
      <c r="J9" s="692"/>
      <c r="K9" s="692"/>
      <c r="L9" s="692"/>
      <c r="M9" s="692"/>
      <c r="N9" s="692"/>
      <c r="O9" s="692"/>
      <c r="P9" s="692"/>
      <c r="Q9" s="692"/>
      <c r="R9" s="692"/>
      <c r="S9" s="692"/>
      <c r="T9" s="692"/>
      <c r="U9" s="692"/>
      <c r="V9" s="692"/>
      <c r="W9" s="693"/>
    </row>
    <row r="10" spans="5:23">
      <c r="E10" s="691"/>
      <c r="F10" s="692"/>
      <c r="G10" s="692"/>
      <c r="H10" s="692"/>
      <c r="I10" s="692"/>
      <c r="J10" s="692"/>
      <c r="K10" s="692"/>
      <c r="L10" s="692"/>
      <c r="M10" s="692"/>
      <c r="N10" s="692"/>
      <c r="O10" s="692"/>
      <c r="P10" s="692"/>
      <c r="Q10" s="692"/>
      <c r="R10" s="692"/>
      <c r="S10" s="692"/>
      <c r="T10" s="692"/>
      <c r="U10" s="692"/>
      <c r="V10" s="692"/>
      <c r="W10" s="693"/>
    </row>
    <row r="11" spans="5:23">
      <c r="E11" s="694"/>
      <c r="W11" s="695"/>
    </row>
    <row r="12" spans="5:23">
      <c r="E12" s="694"/>
      <c r="W12" s="695"/>
    </row>
    <row r="13" spans="5:23">
      <c r="E13" s="694"/>
      <c r="W13" s="695"/>
    </row>
    <row r="14" spans="5:23">
      <c r="E14" s="694"/>
      <c r="W14" s="695"/>
    </row>
    <row r="15" spans="5:23">
      <c r="E15" s="694"/>
      <c r="W15" s="695"/>
    </row>
    <row r="16" spans="5:23">
      <c r="E16" s="694"/>
      <c r="W16" s="695"/>
    </row>
    <row r="17" spans="5:23">
      <c r="E17" s="694"/>
      <c r="W17" s="695"/>
    </row>
    <row r="18" spans="5:23">
      <c r="E18" s="694"/>
      <c r="W18" s="695"/>
    </row>
    <row r="19" spans="5:23">
      <c r="E19" s="694"/>
      <c r="W19" s="695"/>
    </row>
    <row r="20" spans="5:23">
      <c r="E20" s="694"/>
      <c r="W20" s="695"/>
    </row>
    <row r="21" spans="5:23">
      <c r="E21" s="694"/>
      <c r="W21" s="695"/>
    </row>
    <row r="22" spans="5:23">
      <c r="E22" s="694"/>
      <c r="W22" s="695"/>
    </row>
    <row r="23" spans="5:23">
      <c r="E23" s="694"/>
      <c r="W23" s="695"/>
    </row>
    <row r="24" spans="5:23">
      <c r="E24" s="694"/>
      <c r="W24" s="695"/>
    </row>
    <row r="25" spans="5:23">
      <c r="E25" s="694"/>
      <c r="W25" s="695"/>
    </row>
    <row r="26" spans="5:23">
      <c r="E26" s="694"/>
      <c r="W26" s="695"/>
    </row>
    <row r="27" spans="5:23">
      <c r="E27" s="694"/>
      <c r="W27" s="695"/>
    </row>
    <row r="28" spans="5:23">
      <c r="E28" s="694"/>
      <c r="W28" s="695"/>
    </row>
    <row r="29" spans="5:23">
      <c r="E29" s="694"/>
      <c r="W29" s="695"/>
    </row>
    <row r="30" spans="5:23">
      <c r="E30" s="694"/>
      <c r="W30" s="695"/>
    </row>
    <row r="31" spans="5:23">
      <c r="E31" s="694"/>
      <c r="W31" s="695"/>
    </row>
    <row r="32" spans="5:23">
      <c r="E32" s="694"/>
      <c r="W32" s="695"/>
    </row>
    <row r="33" spans="5:23">
      <c r="E33" s="694"/>
      <c r="W33" s="695"/>
    </row>
    <row r="34" spans="5:23">
      <c r="E34" s="694"/>
      <c r="W34" s="695"/>
    </row>
    <row r="35" spans="5:23">
      <c r="E35" s="694"/>
      <c r="W35" s="695"/>
    </row>
    <row r="36" spans="5:23" ht="15.75" thickBot="1">
      <c r="E36" s="696"/>
      <c r="F36" s="697"/>
      <c r="G36" s="697"/>
      <c r="H36" s="697"/>
      <c r="I36" s="697"/>
      <c r="J36" s="697"/>
      <c r="K36" s="697"/>
      <c r="L36" s="697"/>
      <c r="M36" s="697"/>
      <c r="N36" s="697"/>
      <c r="O36" s="697"/>
      <c r="P36" s="697"/>
      <c r="Q36" s="697"/>
      <c r="R36" s="697"/>
      <c r="S36" s="697"/>
      <c r="T36" s="697"/>
      <c r="U36" s="697"/>
      <c r="V36" s="697"/>
      <c r="W36" s="698"/>
    </row>
    <row r="37" spans="5:23" ht="15.75" thickTop="1"/>
    <row r="40" spans="5:23" ht="5.25" customHeight="1"/>
  </sheetData>
  <sheetProtection algorithmName="SHA-512" hashValue="c1LlJYYxYjpJsM28wEsMtEAnhDgmgXgm8k/sJbtQePJ/eEhQeIT6BctFArfnhEhrwI9dWCy82qoZMINKP6fW1w==" saltValue="+N8ouRHaBANL6CD9V9LXAg==" spinCount="100000" sheet="1" objects="1" scenarios="1"/>
  <printOptions horizontalCentered="1" verticalCentered="1"/>
  <pageMargins left="0.51181102362204722" right="0.51181102362204722" top="0.78740157480314965" bottom="0.78740157480314965" header="0.31496062992125984" footer="0.31496062992125984"/>
  <pageSetup paperSize="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9">
    <pageSetUpPr fitToPage="1"/>
  </sheetPr>
  <dimension ref="B4:H31"/>
  <sheetViews>
    <sheetView zoomScaleNormal="100" workbookViewId="0"/>
  </sheetViews>
  <sheetFormatPr defaultColWidth="9.140625" defaultRowHeight="15"/>
  <cols>
    <col min="1" max="1" width="2.5703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4.140625" style="1" customWidth="1"/>
    <col min="10" max="16384" width="9.140625" style="1"/>
  </cols>
  <sheetData>
    <row r="4" spans="2:8" ht="35.25" customHeight="1"/>
    <row r="6" spans="2:8" ht="15" customHeight="1">
      <c r="B6" s="964"/>
      <c r="C6" s="965"/>
      <c r="D6" s="965"/>
      <c r="E6" s="33"/>
      <c r="H6" s="33" t="s">
        <v>44</v>
      </c>
    </row>
    <row r="7" spans="2:8" ht="30" customHeight="1">
      <c r="B7" s="708" t="s">
        <v>1</v>
      </c>
      <c r="C7" s="709" t="s">
        <v>756</v>
      </c>
      <c r="D7" s="709" t="s">
        <v>757</v>
      </c>
      <c r="E7" s="710" t="s">
        <v>2</v>
      </c>
      <c r="F7" s="709" t="s">
        <v>810</v>
      </c>
      <c r="G7" s="709" t="s">
        <v>811</v>
      </c>
      <c r="H7" s="710" t="s">
        <v>2</v>
      </c>
    </row>
    <row r="8" spans="2:8">
      <c r="B8" s="711" t="s">
        <v>3</v>
      </c>
      <c r="C8" s="392">
        <v>915222.82400000002</v>
      </c>
      <c r="D8" s="392">
        <v>1164071.99</v>
      </c>
      <c r="E8" s="403">
        <f>((C8/D8)-1)*100</f>
        <v>-21.377472195684387</v>
      </c>
      <c r="F8" s="1124">
        <v>2031875</v>
      </c>
      <c r="G8" s="1124">
        <v>2348114.7000000002</v>
      </c>
      <c r="H8" s="1115">
        <f>((F8/G8)-1)*100</f>
        <v>-13.46781313536345</v>
      </c>
    </row>
    <row r="9" spans="2:8">
      <c r="B9" s="99" t="s">
        <v>4</v>
      </c>
      <c r="C9" s="393">
        <v>547594.05575000006</v>
      </c>
      <c r="D9" s="393">
        <v>560605.36</v>
      </c>
      <c r="E9" s="400">
        <f>((C9/D9)-1)*100</f>
        <v>-2.3209382532482281</v>
      </c>
      <c r="F9" s="1125">
        <v>1127801</v>
      </c>
      <c r="G9" s="1125">
        <v>1141854.7</v>
      </c>
      <c r="H9" s="622">
        <f>((F9/G9)-1)*100</f>
        <v>-1.2307783118114757</v>
      </c>
    </row>
    <row r="10" spans="2:8">
      <c r="B10" s="99" t="s">
        <v>5</v>
      </c>
      <c r="C10" s="393">
        <v>389430.2487</v>
      </c>
      <c r="D10" s="393">
        <v>601780.85000000009</v>
      </c>
      <c r="E10" s="400">
        <f>((C10/D10)-1)*100</f>
        <v>-35.28703203167732</v>
      </c>
      <c r="F10" s="1125">
        <v>868733</v>
      </c>
      <c r="G10" s="1125">
        <v>1202192.8700000001</v>
      </c>
      <c r="H10" s="622">
        <f>((F10/G10)-1)*100</f>
        <v>-27.737634976990012</v>
      </c>
    </row>
    <row r="11" spans="2:8">
      <c r="B11" s="100" t="s">
        <v>12</v>
      </c>
      <c r="C11" s="393">
        <v>-21801.480450000003</v>
      </c>
      <c r="D11" s="393">
        <v>1685.7800000000002</v>
      </c>
      <c r="E11" s="401">
        <v>0</v>
      </c>
      <c r="F11" s="1125">
        <v>35341</v>
      </c>
      <c r="G11" s="1126">
        <v>4067.13</v>
      </c>
      <c r="H11" s="364">
        <f>((F11/G11)-1)*100</f>
        <v>768.9419812005026</v>
      </c>
    </row>
    <row r="12" spans="2:8">
      <c r="B12" s="101" t="s">
        <v>13</v>
      </c>
      <c r="C12" s="102">
        <v>-905321.60406000004</v>
      </c>
      <c r="D12" s="102">
        <v>-1137897.96</v>
      </c>
      <c r="E12" s="402">
        <f>((C12/D12)-1)*100</f>
        <v>-20.439122321653514</v>
      </c>
      <c r="F12" s="1127">
        <v>-1923546</v>
      </c>
      <c r="G12" s="1127">
        <v>-2321203.5400000005</v>
      </c>
      <c r="H12" s="623">
        <f>((F12/G12)-1)*100</f>
        <v>-17.131523933484971</v>
      </c>
    </row>
    <row r="13" spans="2:8">
      <c r="B13" s="99" t="s">
        <v>14</v>
      </c>
      <c r="C13" s="393">
        <v>-897232.10469000007</v>
      </c>
      <c r="D13" s="393">
        <v>-1132117.29</v>
      </c>
      <c r="E13" s="401">
        <f>((C13/D13)-1)*100</f>
        <v>-20.747424969545335</v>
      </c>
      <c r="F13" s="1125">
        <v>-1906014</v>
      </c>
      <c r="G13" s="1125">
        <v>-2308526.23</v>
      </c>
      <c r="H13" s="624">
        <f>((F13/G13)-1)*100</f>
        <v>-17.435895887568066</v>
      </c>
    </row>
    <row r="14" spans="2:8">
      <c r="B14" s="100" t="s">
        <v>16</v>
      </c>
      <c r="C14" s="393">
        <v>-3641.1151200000004</v>
      </c>
      <c r="D14" s="393">
        <v>-2783.44</v>
      </c>
      <c r="E14" s="401">
        <f>((C14/D14)-1)*100</f>
        <v>30.813494093639537</v>
      </c>
      <c r="F14" s="1125">
        <v>-9112</v>
      </c>
      <c r="G14" s="1125">
        <v>-6228.72</v>
      </c>
      <c r="H14" s="624">
        <f>((F14/G14)-1)*100</f>
        <v>46.290088493301987</v>
      </c>
    </row>
    <row r="15" spans="2:8">
      <c r="B15" s="100" t="s">
        <v>17</v>
      </c>
      <c r="C15" s="393">
        <v>-470.58756</v>
      </c>
      <c r="D15" s="393">
        <v>-436.11</v>
      </c>
      <c r="E15" s="401">
        <f>((C15/D15)-1)*100</f>
        <v>7.9057026896883764</v>
      </c>
      <c r="F15" s="1125">
        <v>-981</v>
      </c>
      <c r="G15" s="1125">
        <v>-899.36</v>
      </c>
      <c r="H15" s="624">
        <f>((F15/G15)-1)*100</f>
        <v>9.0775662693470807</v>
      </c>
    </row>
    <row r="16" spans="2:8">
      <c r="B16" s="100" t="s">
        <v>18</v>
      </c>
      <c r="C16" s="393">
        <v>-24.405950000000001</v>
      </c>
      <c r="D16" s="393">
        <v>-11.359999999999998</v>
      </c>
      <c r="E16" s="401">
        <f>((C16/D16)-1)*100</f>
        <v>114.84110915492964</v>
      </c>
      <c r="F16" s="1128">
        <v>-33</v>
      </c>
      <c r="G16" s="1128">
        <v>-23.49</v>
      </c>
      <c r="H16" s="624">
        <f>((F16/G16)-1)*100</f>
        <v>40.48531289910602</v>
      </c>
    </row>
    <row r="17" spans="2:8">
      <c r="B17" s="99" t="s">
        <v>21</v>
      </c>
      <c r="C17" s="393">
        <v>-1638.33106</v>
      </c>
      <c r="D17" s="393">
        <v>-724.4799999999999</v>
      </c>
      <c r="E17" s="401">
        <f>((C17/D17)-1)*100</f>
        <v>126.1388941033569</v>
      </c>
      <c r="F17" s="1125">
        <v>-2140</v>
      </c>
      <c r="G17" s="1125">
        <v>-1684.81</v>
      </c>
      <c r="H17" s="624">
        <f>((F17/G17)-1)*100</f>
        <v>27.017289783417709</v>
      </c>
    </row>
    <row r="18" spans="2:8">
      <c r="B18" s="99" t="s">
        <v>22</v>
      </c>
      <c r="C18" s="393">
        <v>-416.18648999999994</v>
      </c>
      <c r="D18" s="393">
        <v>-86.18</v>
      </c>
      <c r="E18" s="401">
        <f>((C18/D18)-1)*100</f>
        <v>382.92700162450677</v>
      </c>
      <c r="F18" s="1125">
        <v>-1130</v>
      </c>
      <c r="G18" s="1125">
        <v>-163.59</v>
      </c>
      <c r="H18" s="624">
        <f>((F18/G18)-1)*100</f>
        <v>590.75126841493977</v>
      </c>
    </row>
    <row r="19" spans="2:8">
      <c r="B19" s="99" t="s">
        <v>23</v>
      </c>
      <c r="C19" s="393">
        <v>-783.78943000000004</v>
      </c>
      <c r="D19" s="393">
        <v>-579.68000000000006</v>
      </c>
      <c r="E19" s="401">
        <f>((C19/D19)-1)*100</f>
        <v>35.210707631796858</v>
      </c>
      <c r="F19" s="1125">
        <v>-1249</v>
      </c>
      <c r="G19" s="1125">
        <v>-1325.14</v>
      </c>
      <c r="H19" s="624">
        <f>((F19/G19)-1)*100</f>
        <v>-5.745807990099161</v>
      </c>
    </row>
    <row r="20" spans="2:8">
      <c r="B20" s="99" t="s">
        <v>25</v>
      </c>
      <c r="C20" s="393">
        <v>-1115.08376</v>
      </c>
      <c r="D20" s="393">
        <v>-1159.4199999999998</v>
      </c>
      <c r="E20" s="401">
        <f>((C20/D20)-1)*100</f>
        <v>-3.8240016560003975</v>
      </c>
      <c r="F20" s="1125">
        <v>-2887</v>
      </c>
      <c r="G20" s="1125">
        <v>-2352.1999999999998</v>
      </c>
      <c r="H20" s="624">
        <f>((F20/G20)-1)*100</f>
        <v>22.736161890995675</v>
      </c>
    </row>
    <row r="21" spans="2:8" hidden="1">
      <c r="B21" s="101" t="s">
        <v>27</v>
      </c>
      <c r="C21" s="394">
        <v>0</v>
      </c>
      <c r="D21" s="394">
        <v>0</v>
      </c>
      <c r="E21" s="394" t="e">
        <f>((C21/D21)-1)*100</f>
        <v>#DIV/0!</v>
      </c>
      <c r="F21" s="1125">
        <v>0</v>
      </c>
      <c r="G21" s="1125">
        <v>0</v>
      </c>
      <c r="H21" s="364" t="e">
        <f>((F21/G21)-1)*100</f>
        <v>#DIV/0!</v>
      </c>
    </row>
    <row r="22" spans="2:8">
      <c r="B22" s="101" t="s">
        <v>28</v>
      </c>
      <c r="C22" s="102">
        <v>9901.2199400002137</v>
      </c>
      <c r="D22" s="102">
        <v>26174.030000000028</v>
      </c>
      <c r="E22" s="402">
        <f>((C22/D22)-1)*100</f>
        <v>-62.171587867820875</v>
      </c>
      <c r="F22" s="1127">
        <v>108329</v>
      </c>
      <c r="G22" s="1127">
        <v>26911.159999999683</v>
      </c>
      <c r="H22" s="364">
        <f>((F22/G22)-1)*100</f>
        <v>302.54303419102433</v>
      </c>
    </row>
    <row r="23" spans="2:8">
      <c r="B23" s="102" t="s">
        <v>29</v>
      </c>
      <c r="C23" s="394">
        <v>9338.00965</v>
      </c>
      <c r="D23" s="394">
        <v>7734.9500000000007</v>
      </c>
      <c r="E23" s="402">
        <f>((C23/D23)-1)*100</f>
        <v>20.724887038700945</v>
      </c>
      <c r="F23" s="1127">
        <v>17885</v>
      </c>
      <c r="G23" s="1127">
        <v>14003.69</v>
      </c>
      <c r="H23" s="623">
        <f>((F23/G23)-1)*100</f>
        <v>27.716337622440946</v>
      </c>
    </row>
    <row r="24" spans="2:8">
      <c r="B24" s="99" t="s">
        <v>30</v>
      </c>
      <c r="C24" s="393">
        <v>9406.0598900000005</v>
      </c>
      <c r="D24" s="393">
        <v>7931.85</v>
      </c>
      <c r="E24" s="401">
        <f>((C24/D24)-1)*100</f>
        <v>18.585952709645291</v>
      </c>
      <c r="F24" s="1125">
        <v>18037</v>
      </c>
      <c r="G24" s="1125">
        <v>14286.36</v>
      </c>
      <c r="H24" s="624">
        <f>((F24/G24)-1)*100</f>
        <v>26.253293351140528</v>
      </c>
    </row>
    <row r="25" spans="2:8">
      <c r="B25" s="99" t="s">
        <v>31</v>
      </c>
      <c r="C25" s="393">
        <v>-68.050240000000002</v>
      </c>
      <c r="D25" s="393">
        <v>-196.90000000000003</v>
      </c>
      <c r="E25" s="401">
        <f>((C25/D25)-1)*100</f>
        <v>-65.439187404774003</v>
      </c>
      <c r="F25" s="1125">
        <v>-152</v>
      </c>
      <c r="G25" s="1125">
        <v>-282.67</v>
      </c>
      <c r="H25" s="624">
        <f>((F25/G25)-1)*100</f>
        <v>-46.227049209325365</v>
      </c>
    </row>
    <row r="26" spans="2:8">
      <c r="B26" s="102" t="s">
        <v>33</v>
      </c>
      <c r="C26" s="395">
        <v>19239.229590000206</v>
      </c>
      <c r="D26" s="395">
        <v>33908.980000000025</v>
      </c>
      <c r="E26" s="402">
        <f>((C26/D26)-1)*100</f>
        <v>-43.262140028982913</v>
      </c>
      <c r="F26" s="1127">
        <v>126214</v>
      </c>
      <c r="G26" s="1127">
        <v>40914.849999999686</v>
      </c>
      <c r="H26" s="364">
        <f>((F26/G26)-1)*100</f>
        <v>208.47968402670659</v>
      </c>
    </row>
    <row r="27" spans="2:8">
      <c r="B27" s="101" t="s">
        <v>34</v>
      </c>
      <c r="C27" s="395">
        <v>-1904.9628699999957</v>
      </c>
      <c r="D27" s="395">
        <v>-11470.91</v>
      </c>
      <c r="E27" s="402">
        <f>((C27/D27)-1)*100</f>
        <v>-83.393097234657105</v>
      </c>
      <c r="F27" s="1127">
        <v>-38376</v>
      </c>
      <c r="G27" s="1127">
        <v>-13834.8</v>
      </c>
      <c r="H27" s="364">
        <f>((F27/G27)-1)*100</f>
        <v>177.38745771532658</v>
      </c>
    </row>
    <row r="28" spans="2:8">
      <c r="B28" s="100" t="s">
        <v>35</v>
      </c>
      <c r="C28" s="393">
        <v>-6777.6458699999985</v>
      </c>
      <c r="D28" s="393">
        <v>-6230.1799999999994</v>
      </c>
      <c r="E28" s="401">
        <f>((C28/D28)-1)*100</f>
        <v>8.7873202700403432</v>
      </c>
      <c r="F28" s="1125">
        <v>-20416</v>
      </c>
      <c r="G28" s="1125">
        <v>-13173.71</v>
      </c>
      <c r="H28" s="624">
        <f>((F28/G28)-1)*100</f>
        <v>54.975325857332535</v>
      </c>
    </row>
    <row r="29" spans="2:8">
      <c r="B29" s="100" t="s">
        <v>36</v>
      </c>
      <c r="C29" s="393">
        <v>4872.6830000000009</v>
      </c>
      <c r="D29" s="393">
        <v>-5240.7300000000005</v>
      </c>
      <c r="E29" s="401">
        <v>0</v>
      </c>
      <c r="F29" s="1125">
        <v>-17960</v>
      </c>
      <c r="G29" s="1125">
        <v>-661.09</v>
      </c>
      <c r="H29" s="364">
        <v>0</v>
      </c>
    </row>
    <row r="30" spans="2:8">
      <c r="B30" s="101" t="s">
        <v>238</v>
      </c>
      <c r="C30" s="396">
        <v>17334.266720000218</v>
      </c>
      <c r="D30" s="396">
        <v>22438.070000000025</v>
      </c>
      <c r="E30" s="1129">
        <f>((C30/D30)-1)*100</f>
        <v>-22.746177723840788</v>
      </c>
      <c r="F30" s="1127">
        <v>87838</v>
      </c>
      <c r="G30" s="1127">
        <v>27080.049999999686</v>
      </c>
      <c r="H30" s="364">
        <f>((F30/G30)-1)*100</f>
        <v>224.36424600398084</v>
      </c>
    </row>
    <row r="31" spans="2:8" ht="20.100000000000001" customHeight="1">
      <c r="B31" s="93" t="s">
        <v>164</v>
      </c>
      <c r="C31" s="397">
        <v>10317.406430000206</v>
      </c>
      <c r="D31" s="398">
        <v>26260.210000000028</v>
      </c>
      <c r="E31" s="399">
        <f>((C31/D31)-1)*100</f>
        <v>-60.710876150646939</v>
      </c>
      <c r="F31" s="397">
        <v>109459</v>
      </c>
      <c r="G31" s="398">
        <v>27074.749999999683</v>
      </c>
      <c r="H31" s="625">
        <f>((F31/G31)-1)*100</f>
        <v>304.28443475932846</v>
      </c>
    </row>
  </sheetData>
  <sheetProtection algorithmName="SHA-512" hashValue="L4D4zG0QNmp3RMG1Azeo3vANDjBvovLbE0S1dA6f9id9jnBhJx0LclYzOF+JViIWwMEssf7WDCxNBCaFqd4PYw==" saltValue="zm5siMCtT8aI/hRCLCBiXg==" spinCount="100000" sheet="1" objects="1" scenarios="1"/>
  <mergeCells count="1">
    <mergeCell ref="B6:D6"/>
  </mergeCells>
  <conditionalFormatting sqref="E8">
    <cfRule type="cellIs" dxfId="8" priority="8" operator="lessThan">
      <formula>-100</formula>
    </cfRule>
  </conditionalFormatting>
  <conditionalFormatting sqref="E8:E20">
    <cfRule type="cellIs" dxfId="7" priority="4" operator="lessThan">
      <formula>-1000</formula>
    </cfRule>
    <cfRule type="cellIs" dxfId="6" priority="5" operator="greaterThan">
      <formula>1000</formula>
    </cfRule>
  </conditionalFormatting>
  <conditionalFormatting sqref="E22:E29 E31">
    <cfRule type="cellIs" dxfId="5" priority="7" operator="greaterThan">
      <formula>1000</formula>
    </cfRule>
  </conditionalFormatting>
  <conditionalFormatting sqref="E22:E29">
    <cfRule type="cellIs" dxfId="4" priority="6" operator="lessThan">
      <formula>-1000</formula>
    </cfRule>
  </conditionalFormatting>
  <conditionalFormatting sqref="E31">
    <cfRule type="cellIs" dxfId="3" priority="9" operator="lessThan">
      <formula>-100</formula>
    </cfRule>
  </conditionalFormatting>
  <conditionalFormatting sqref="H8">
    <cfRule type="cellIs" dxfId="2" priority="1" operator="lessThan">
      <formula>-1000</formula>
    </cfRule>
    <cfRule type="cellIs" dxfId="1" priority="2" operator="greaterThan">
      <formula>1000</formula>
    </cfRule>
    <cfRule type="cellIs" dxfId="0"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0"/>
  <dimension ref="B4:T84"/>
  <sheetViews>
    <sheetView zoomScaleNormal="100" workbookViewId="0"/>
  </sheetViews>
  <sheetFormatPr defaultColWidth="9.140625" defaultRowHeight="15"/>
  <cols>
    <col min="1" max="1" width="2.42578125" style="68" customWidth="1"/>
    <col min="2" max="2" width="54" style="68" customWidth="1"/>
    <col min="3" max="4" width="10.7109375" style="68" customWidth="1"/>
    <col min="5" max="15" width="9.7109375" style="68" customWidth="1"/>
    <col min="16" max="16" width="10.28515625" style="68" customWidth="1"/>
    <col min="17" max="17" width="11.5703125" style="68" bestFit="1" customWidth="1"/>
    <col min="18" max="18" width="2.42578125" style="68" customWidth="1"/>
    <col min="19" max="19" width="14" style="68" bestFit="1" customWidth="1"/>
    <col min="20" max="16384" width="9.140625" style="68"/>
  </cols>
  <sheetData>
    <row r="4" spans="2:20" ht="35.25" customHeight="1"/>
    <row r="6" spans="2:20" ht="15" customHeight="1">
      <c r="B6" s="968" t="s">
        <v>44</v>
      </c>
      <c r="C6" s="968"/>
      <c r="D6" s="968"/>
      <c r="E6" s="968"/>
      <c r="F6" s="968"/>
      <c r="G6" s="968"/>
      <c r="H6" s="968"/>
      <c r="I6" s="968"/>
      <c r="J6" s="968"/>
      <c r="K6" s="968"/>
      <c r="L6" s="968"/>
      <c r="M6" s="968"/>
      <c r="N6" s="968"/>
      <c r="O6" s="968"/>
      <c r="P6" s="968"/>
      <c r="Q6" s="968"/>
    </row>
    <row r="7" spans="2:20" ht="15" customHeight="1">
      <c r="B7" s="969" t="s">
        <v>762</v>
      </c>
      <c r="C7" s="971" t="s">
        <v>244</v>
      </c>
      <c r="D7" s="971"/>
      <c r="E7" s="972" t="s">
        <v>245</v>
      </c>
      <c r="F7" s="972" t="s">
        <v>246</v>
      </c>
      <c r="G7" s="972" t="s">
        <v>247</v>
      </c>
      <c r="H7" s="966" t="s">
        <v>248</v>
      </c>
      <c r="I7" s="966" t="s">
        <v>249</v>
      </c>
      <c r="J7" s="966" t="s">
        <v>250</v>
      </c>
      <c r="K7" s="966" t="s">
        <v>251</v>
      </c>
      <c r="L7" s="966" t="s">
        <v>252</v>
      </c>
      <c r="M7" s="966" t="s">
        <v>253</v>
      </c>
      <c r="N7" s="966" t="s">
        <v>254</v>
      </c>
      <c r="O7" s="972" t="s">
        <v>255</v>
      </c>
      <c r="P7" s="974" t="s">
        <v>256</v>
      </c>
      <c r="Q7" s="972" t="s">
        <v>257</v>
      </c>
    </row>
    <row r="8" spans="2:20" ht="23.25" customHeight="1">
      <c r="B8" s="970"/>
      <c r="C8" s="103" t="s">
        <v>258</v>
      </c>
      <c r="D8" s="103" t="s">
        <v>259</v>
      </c>
      <c r="E8" s="973"/>
      <c r="F8" s="973"/>
      <c r="G8" s="973"/>
      <c r="H8" s="967"/>
      <c r="I8" s="967"/>
      <c r="J8" s="967"/>
      <c r="K8" s="967"/>
      <c r="L8" s="967"/>
      <c r="M8" s="967"/>
      <c r="N8" s="967"/>
      <c r="O8" s="973"/>
      <c r="P8" s="975"/>
      <c r="Q8" s="973"/>
    </row>
    <row r="9" spans="2:20">
      <c r="B9" s="104" t="s">
        <v>260</v>
      </c>
      <c r="C9" s="404">
        <v>562635</v>
      </c>
      <c r="D9" s="404">
        <v>244822.96572000021</v>
      </c>
      <c r="E9" s="1130">
        <v>3629900.3885599989</v>
      </c>
      <c r="F9" s="1130">
        <v>259932.31755999994</v>
      </c>
      <c r="G9" s="1130">
        <v>34222.424800000008</v>
      </c>
      <c r="H9" s="1130">
        <v>0</v>
      </c>
      <c r="I9" s="1130">
        <v>0</v>
      </c>
      <c r="J9" s="1130">
        <v>206235.25164999987</v>
      </c>
      <c r="K9" s="1130">
        <v>177681.90185000002</v>
      </c>
      <c r="L9" s="1130">
        <v>7867.9523800000006</v>
      </c>
      <c r="M9" s="1130">
        <v>9967.0873700000011</v>
      </c>
      <c r="N9" s="1130">
        <v>915223.05957999988</v>
      </c>
      <c r="O9" s="1130">
        <v>0</v>
      </c>
      <c r="P9" s="1130">
        <v>-688761.42500000005</v>
      </c>
      <c r="Q9" s="1131">
        <v>5359726.9926299993</v>
      </c>
      <c r="R9" s="552"/>
      <c r="S9" s="552"/>
      <c r="T9" s="552"/>
    </row>
    <row r="10" spans="2:20">
      <c r="B10" s="105" t="s">
        <v>261</v>
      </c>
      <c r="C10" s="1132">
        <v>0</v>
      </c>
      <c r="D10" s="1132">
        <v>0</v>
      </c>
      <c r="E10" s="1133">
        <v>1278339.64377</v>
      </c>
      <c r="F10" s="1133">
        <v>0</v>
      </c>
      <c r="G10" s="1133">
        <v>0</v>
      </c>
      <c r="H10" s="1133">
        <v>0</v>
      </c>
      <c r="I10" s="1133">
        <v>0</v>
      </c>
      <c r="J10" s="1133">
        <v>0</v>
      </c>
      <c r="K10" s="1133">
        <v>0</v>
      </c>
      <c r="L10" s="1133">
        <v>9</v>
      </c>
      <c r="M10" s="1133">
        <v>0</v>
      </c>
      <c r="N10" s="1133">
        <v>547594.31327000004</v>
      </c>
      <c r="O10" s="1133">
        <v>0</v>
      </c>
      <c r="P10" s="1133">
        <v>-361.88058999999998</v>
      </c>
      <c r="Q10" s="1133">
        <v>1825581.1446100003</v>
      </c>
      <c r="R10" s="552"/>
      <c r="S10" s="552"/>
      <c r="T10" s="552"/>
    </row>
    <row r="11" spans="2:20">
      <c r="B11" s="105" t="s">
        <v>262</v>
      </c>
      <c r="C11" s="1132">
        <v>547537</v>
      </c>
      <c r="D11" s="1132">
        <v>0</v>
      </c>
      <c r="E11" s="1133">
        <v>58325.705409999995</v>
      </c>
      <c r="F11" s="1133">
        <v>0</v>
      </c>
      <c r="G11" s="1133">
        <v>33986.280270000003</v>
      </c>
      <c r="H11" s="1133">
        <v>0</v>
      </c>
      <c r="I11" s="1133">
        <v>0</v>
      </c>
      <c r="J11" s="1133">
        <v>205659.19061999989</v>
      </c>
      <c r="K11" s="1133">
        <v>177678.86625000002</v>
      </c>
      <c r="L11" s="1133">
        <v>7858.9523800000006</v>
      </c>
      <c r="M11" s="1133">
        <v>0</v>
      </c>
      <c r="N11" s="1133">
        <v>389429.87557000003</v>
      </c>
      <c r="O11" s="1133">
        <v>0</v>
      </c>
      <c r="P11" s="1133">
        <v>-573030.31297999993</v>
      </c>
      <c r="Q11" s="1133">
        <v>847445.38345999992</v>
      </c>
      <c r="R11" s="552"/>
      <c r="S11" s="552"/>
      <c r="T11" s="552"/>
    </row>
    <row r="12" spans="2:20">
      <c r="B12" s="105" t="s">
        <v>263</v>
      </c>
      <c r="C12" s="1132">
        <v>0</v>
      </c>
      <c r="D12" s="1132">
        <v>205379.21856999997</v>
      </c>
      <c r="E12" s="1133">
        <v>1233874.2399299997</v>
      </c>
      <c r="F12" s="1133">
        <v>0</v>
      </c>
      <c r="G12" s="1133">
        <v>0</v>
      </c>
      <c r="H12" s="1133">
        <v>0</v>
      </c>
      <c r="I12" s="1133">
        <v>0</v>
      </c>
      <c r="J12" s="1133">
        <v>0</v>
      </c>
      <c r="K12" s="1133">
        <v>0</v>
      </c>
      <c r="L12" s="1133">
        <v>0</v>
      </c>
      <c r="M12" s="1133">
        <v>9800.2226200000005</v>
      </c>
      <c r="N12" s="1133">
        <v>0</v>
      </c>
      <c r="O12" s="1133">
        <v>0</v>
      </c>
      <c r="P12" s="1133">
        <v>-99808.980729999981</v>
      </c>
      <c r="Q12" s="1133">
        <v>1349244.7003899999</v>
      </c>
      <c r="R12" s="552"/>
      <c r="S12" s="552"/>
      <c r="T12" s="552"/>
    </row>
    <row r="13" spans="2:20">
      <c r="B13" s="105" t="s">
        <v>7</v>
      </c>
      <c r="C13" s="1132">
        <v>0</v>
      </c>
      <c r="D13" s="1132">
        <v>33042.407030000002</v>
      </c>
      <c r="E13" s="1133">
        <v>567903.38841999997</v>
      </c>
      <c r="F13" s="1133">
        <v>2932.1684100000002</v>
      </c>
      <c r="G13" s="1133">
        <v>0</v>
      </c>
      <c r="H13" s="1133">
        <v>0</v>
      </c>
      <c r="I13" s="1133">
        <v>0</v>
      </c>
      <c r="J13" s="1133">
        <v>0</v>
      </c>
      <c r="K13" s="1133">
        <v>0</v>
      </c>
      <c r="L13" s="1133">
        <v>0</v>
      </c>
      <c r="M13" s="1133">
        <v>159.67368999999997</v>
      </c>
      <c r="N13" s="1133">
        <v>0</v>
      </c>
      <c r="O13" s="1133">
        <v>0</v>
      </c>
      <c r="P13" s="1133">
        <v>0</v>
      </c>
      <c r="Q13" s="1133">
        <v>604037.63754999987</v>
      </c>
      <c r="R13" s="552"/>
      <c r="S13" s="552"/>
      <c r="T13" s="552"/>
    </row>
    <row r="14" spans="2:20">
      <c r="B14" s="105" t="s">
        <v>8</v>
      </c>
      <c r="C14" s="1132">
        <v>0</v>
      </c>
      <c r="D14" s="1132">
        <v>0</v>
      </c>
      <c r="E14" s="1133">
        <v>7880.5438800000047</v>
      </c>
      <c r="F14" s="1133">
        <v>0</v>
      </c>
      <c r="G14" s="1133">
        <v>0</v>
      </c>
      <c r="H14" s="1133">
        <v>0</v>
      </c>
      <c r="I14" s="1133">
        <v>0</v>
      </c>
      <c r="J14" s="1133">
        <v>0</v>
      </c>
      <c r="K14" s="1133">
        <v>0</v>
      </c>
      <c r="L14" s="1133">
        <v>0</v>
      </c>
      <c r="M14" s="1133">
        <v>0</v>
      </c>
      <c r="N14" s="1133">
        <v>0</v>
      </c>
      <c r="O14" s="1133">
        <v>0</v>
      </c>
      <c r="P14" s="1133">
        <v>0</v>
      </c>
      <c r="Q14" s="1133">
        <v>7880.5438800000047</v>
      </c>
      <c r="R14" s="552"/>
      <c r="S14" s="552"/>
      <c r="T14" s="552"/>
    </row>
    <row r="15" spans="2:20">
      <c r="B15" s="105" t="s">
        <v>264</v>
      </c>
      <c r="C15" s="1132">
        <v>0</v>
      </c>
      <c r="D15" s="1132">
        <v>0</v>
      </c>
      <c r="E15" s="1133">
        <v>0</v>
      </c>
      <c r="F15" s="1133">
        <v>257000.14914999995</v>
      </c>
      <c r="G15" s="1133">
        <v>0</v>
      </c>
      <c r="H15" s="1133">
        <v>0</v>
      </c>
      <c r="I15" s="1133">
        <v>0</v>
      </c>
      <c r="J15" s="1133">
        <v>0</v>
      </c>
      <c r="K15" s="1133">
        <v>0</v>
      </c>
      <c r="L15" s="1133">
        <v>0</v>
      </c>
      <c r="M15" s="1133">
        <v>0</v>
      </c>
      <c r="N15" s="1133">
        <v>0</v>
      </c>
      <c r="O15" s="1133">
        <v>0</v>
      </c>
      <c r="P15" s="1133">
        <v>-428.5009</v>
      </c>
      <c r="Q15" s="1133">
        <v>256571.64825000003</v>
      </c>
      <c r="R15" s="552"/>
      <c r="S15" s="552"/>
      <c r="T15" s="552"/>
    </row>
    <row r="16" spans="2:20">
      <c r="B16" s="105" t="s">
        <v>265</v>
      </c>
      <c r="C16" s="1132">
        <v>0</v>
      </c>
      <c r="D16" s="1132">
        <v>0</v>
      </c>
      <c r="E16" s="1133">
        <v>362226.60728999996</v>
      </c>
      <c r="F16" s="1133">
        <v>0</v>
      </c>
      <c r="G16" s="1133">
        <v>0</v>
      </c>
      <c r="H16" s="1133">
        <v>0</v>
      </c>
      <c r="I16" s="1133">
        <v>0</v>
      </c>
      <c r="J16" s="1133">
        <v>0</v>
      </c>
      <c r="K16" s="1133">
        <v>0</v>
      </c>
      <c r="L16" s="1133">
        <v>0</v>
      </c>
      <c r="M16" s="1133">
        <v>0</v>
      </c>
      <c r="N16" s="1133">
        <v>0</v>
      </c>
      <c r="O16" s="1133">
        <v>0</v>
      </c>
      <c r="P16" s="1133">
        <v>0</v>
      </c>
      <c r="Q16" s="1133">
        <v>362226.60728999996</v>
      </c>
      <c r="R16" s="552"/>
      <c r="S16" s="552"/>
      <c r="T16" s="552"/>
    </row>
    <row r="17" spans="2:20">
      <c r="B17" s="105" t="s">
        <v>12</v>
      </c>
      <c r="C17" s="1132">
        <v>15098</v>
      </c>
      <c r="D17" s="1132">
        <v>6401.5141799999983</v>
      </c>
      <c r="E17" s="1133">
        <v>121349.25986000002</v>
      </c>
      <c r="F17" s="1133">
        <v>0</v>
      </c>
      <c r="G17" s="1133">
        <v>236.14453000000003</v>
      </c>
      <c r="H17" s="1133">
        <v>0</v>
      </c>
      <c r="I17" s="1133">
        <v>0</v>
      </c>
      <c r="J17" s="1133">
        <v>576.06102999999996</v>
      </c>
      <c r="K17" s="1133">
        <v>3.0356000000000005</v>
      </c>
      <c r="L17" s="1133">
        <v>0</v>
      </c>
      <c r="M17" s="1133">
        <v>7.1910600000000002</v>
      </c>
      <c r="N17" s="1133">
        <v>-21801.129260000002</v>
      </c>
      <c r="O17" s="1133">
        <v>0</v>
      </c>
      <c r="P17" s="1133">
        <v>-15130.749800000001</v>
      </c>
      <c r="Q17" s="1133">
        <v>106739.3272</v>
      </c>
      <c r="R17" s="552"/>
      <c r="S17" s="552"/>
      <c r="T17" s="552"/>
    </row>
    <row r="18" spans="2:20">
      <c r="B18" s="106" t="s">
        <v>13</v>
      </c>
      <c r="C18" s="1134">
        <v>-354953</v>
      </c>
      <c r="D18" s="1134">
        <v>-97536.342229999951</v>
      </c>
      <c r="E18" s="406">
        <v>-3320743.4616600005</v>
      </c>
      <c r="F18" s="406">
        <v>-208132.61336000002</v>
      </c>
      <c r="G18" s="406">
        <v>-23093.338819999997</v>
      </c>
      <c r="H18" s="406">
        <v>-172926.95877999999</v>
      </c>
      <c r="I18" s="406">
        <v>-523.17618000000016</v>
      </c>
      <c r="J18" s="406">
        <v>-141490.99706000002</v>
      </c>
      <c r="K18" s="406">
        <v>-111438.97425</v>
      </c>
      <c r="L18" s="406">
        <v>-4787.5881300000001</v>
      </c>
      <c r="M18" s="406">
        <v>-2430.2212099999997</v>
      </c>
      <c r="N18" s="406">
        <v>-905321.6072699998</v>
      </c>
      <c r="O18" s="406">
        <v>-5651.4059299999935</v>
      </c>
      <c r="P18" s="406">
        <v>667535.71247000014</v>
      </c>
      <c r="Q18" s="404">
        <v>-4681494.3594199996</v>
      </c>
      <c r="R18" s="552"/>
      <c r="S18" s="552"/>
      <c r="T18" s="552"/>
    </row>
    <row r="19" spans="2:20">
      <c r="B19" s="105" t="s">
        <v>266</v>
      </c>
      <c r="C19" s="1132">
        <v>-26242</v>
      </c>
      <c r="D19" s="1132">
        <v>0</v>
      </c>
      <c r="E19" s="1133">
        <v>-1496128.8368600002</v>
      </c>
      <c r="F19" s="1133">
        <v>0</v>
      </c>
      <c r="G19" s="1133">
        <v>-519.79085999999995</v>
      </c>
      <c r="H19" s="1133">
        <v>0</v>
      </c>
      <c r="I19" s="1133">
        <v>0</v>
      </c>
      <c r="J19" s="1133">
        <v>-5662.5216199999977</v>
      </c>
      <c r="K19" s="1133">
        <v>-22251.926019999999</v>
      </c>
      <c r="L19" s="1133">
        <v>-138.49947999999995</v>
      </c>
      <c r="M19" s="1133">
        <v>0</v>
      </c>
      <c r="N19" s="1133">
        <v>-897231.82585999998</v>
      </c>
      <c r="O19" s="1133">
        <v>0</v>
      </c>
      <c r="P19" s="1133">
        <v>570582</v>
      </c>
      <c r="Q19" s="1133">
        <v>-1877592</v>
      </c>
      <c r="R19" s="552"/>
      <c r="S19" s="552"/>
      <c r="T19" s="552"/>
    </row>
    <row r="20" spans="2:20">
      <c r="B20" s="105" t="s">
        <v>267</v>
      </c>
      <c r="C20" s="1132">
        <v>-99879</v>
      </c>
      <c r="D20" s="1132">
        <v>0</v>
      </c>
      <c r="E20" s="1133">
        <v>-615533.18319000001</v>
      </c>
      <c r="F20" s="1133">
        <v>0</v>
      </c>
      <c r="G20" s="1133">
        <v>-5765.271279999999</v>
      </c>
      <c r="H20" s="1133">
        <v>-8709.3625700000011</v>
      </c>
      <c r="I20" s="1133">
        <v>0</v>
      </c>
      <c r="J20" s="1133">
        <v>-15906.068749999991</v>
      </c>
      <c r="K20" s="1133">
        <v>-39371.240659999996</v>
      </c>
      <c r="L20" s="1133">
        <v>-322.58463000000006</v>
      </c>
      <c r="M20" s="1133">
        <v>0</v>
      </c>
      <c r="N20" s="1133">
        <v>0</v>
      </c>
      <c r="O20" s="1133">
        <v>0</v>
      </c>
      <c r="P20" s="1133">
        <v>102761.50644</v>
      </c>
      <c r="Q20" s="1133">
        <v>-682724.99807999982</v>
      </c>
      <c r="R20" s="552"/>
      <c r="S20" s="552"/>
      <c r="T20" s="552"/>
    </row>
    <row r="21" spans="2:20">
      <c r="B21" s="105" t="s">
        <v>16</v>
      </c>
      <c r="C21" s="1132">
        <v>-53214</v>
      </c>
      <c r="D21" s="1132">
        <v>-37922.187559999991</v>
      </c>
      <c r="E21" s="1133">
        <v>-177636.52655000001</v>
      </c>
      <c r="F21" s="1133">
        <v>-9299.9865100000025</v>
      </c>
      <c r="G21" s="1133">
        <v>-1333.57143</v>
      </c>
      <c r="H21" s="1133">
        <v>-1565.5323199999998</v>
      </c>
      <c r="I21" s="1133">
        <v>0</v>
      </c>
      <c r="J21" s="1133">
        <v>-3558.8065599999991</v>
      </c>
      <c r="K21" s="1133">
        <v>-623</v>
      </c>
      <c r="L21" s="1133">
        <v>-302.4058</v>
      </c>
      <c r="M21" s="1133">
        <v>-222.25441999999998</v>
      </c>
      <c r="N21" s="1133">
        <v>-3641.4163399999998</v>
      </c>
      <c r="O21" s="1133">
        <v>-11389.948239999998</v>
      </c>
      <c r="P21" s="1133">
        <v>0</v>
      </c>
      <c r="Q21" s="1133">
        <v>-300713</v>
      </c>
      <c r="R21" s="552"/>
      <c r="S21" s="552"/>
      <c r="T21" s="552"/>
    </row>
    <row r="22" spans="2:20">
      <c r="B22" s="105" t="s">
        <v>268</v>
      </c>
      <c r="C22" s="1132">
        <v>-11777</v>
      </c>
      <c r="D22" s="1132">
        <v>-8202.5412199999992</v>
      </c>
      <c r="E22" s="1133">
        <v>-42159.406049999991</v>
      </c>
      <c r="F22" s="1133">
        <v>-1450.54178</v>
      </c>
      <c r="G22" s="1133">
        <v>-39.638710000000003</v>
      </c>
      <c r="H22" s="1133">
        <v>-166.09512999999998</v>
      </c>
      <c r="I22" s="1133">
        <v>0</v>
      </c>
      <c r="J22" s="1133">
        <v>-488.27949999999987</v>
      </c>
      <c r="K22" s="1133">
        <v>-87.733630000000005</v>
      </c>
      <c r="L22" s="1133">
        <v>-22.695180000000001</v>
      </c>
      <c r="M22" s="1133">
        <v>-30.898009999999999</v>
      </c>
      <c r="N22" s="1133">
        <v>-471.37202000000002</v>
      </c>
      <c r="O22" s="1133">
        <v>-2338.10563</v>
      </c>
      <c r="P22" s="1133">
        <v>0</v>
      </c>
      <c r="Q22" s="1133">
        <v>-67235</v>
      </c>
      <c r="R22" s="552"/>
      <c r="S22" s="552"/>
      <c r="T22" s="552"/>
    </row>
    <row r="23" spans="2:20">
      <c r="B23" s="105" t="s">
        <v>269</v>
      </c>
      <c r="C23" s="1132">
        <v>-2348</v>
      </c>
      <c r="D23" s="1132">
        <v>-1399.0522199999996</v>
      </c>
      <c r="E23" s="1133">
        <v>-15752.774079999999</v>
      </c>
      <c r="F23" s="1133">
        <v>-249.14476000000002</v>
      </c>
      <c r="G23" s="1133">
        <v>-38.304130000000015</v>
      </c>
      <c r="H23" s="1133">
        <v>-18.22411</v>
      </c>
      <c r="I23" s="1133">
        <v>0</v>
      </c>
      <c r="J23" s="1133">
        <v>-178.29217000000006</v>
      </c>
      <c r="K23" s="1133">
        <v>-611.06766000000005</v>
      </c>
      <c r="L23" s="1133">
        <v>-3</v>
      </c>
      <c r="M23" s="1133">
        <v>-88.517889999999994</v>
      </c>
      <c r="N23" s="1133">
        <v>-23.989110000000004</v>
      </c>
      <c r="O23" s="1133">
        <v>-102.57913000000002</v>
      </c>
      <c r="P23" s="1133">
        <v>0</v>
      </c>
      <c r="Q23" s="1133">
        <v>-20815</v>
      </c>
      <c r="R23" s="552"/>
      <c r="S23" s="552"/>
      <c r="T23" s="552"/>
    </row>
    <row r="24" spans="2:20">
      <c r="B24" s="105" t="s">
        <v>19</v>
      </c>
      <c r="C24" s="1132">
        <v>-3763</v>
      </c>
      <c r="D24" s="1132">
        <v>0</v>
      </c>
      <c r="E24" s="1133">
        <v>0</v>
      </c>
      <c r="F24" s="1133">
        <v>0</v>
      </c>
      <c r="G24" s="1133">
        <v>0</v>
      </c>
      <c r="H24" s="1133">
        <v>-436.78084999999999</v>
      </c>
      <c r="I24" s="1133">
        <v>0</v>
      </c>
      <c r="J24" s="1133">
        <v>0</v>
      </c>
      <c r="K24" s="1133">
        <v>0</v>
      </c>
      <c r="L24" s="1133">
        <v>0</v>
      </c>
      <c r="M24" s="1133">
        <v>0</v>
      </c>
      <c r="N24" s="1133">
        <v>0</v>
      </c>
      <c r="O24" s="1133">
        <v>0</v>
      </c>
      <c r="P24" s="1133">
        <v>389.72955000000002</v>
      </c>
      <c r="Q24" s="1133">
        <v>-3809.9853299999995</v>
      </c>
      <c r="R24" s="552"/>
      <c r="S24" s="552"/>
      <c r="T24" s="552"/>
    </row>
    <row r="25" spans="2:20">
      <c r="B25" s="105" t="s">
        <v>270</v>
      </c>
      <c r="C25" s="1132">
        <v>0</v>
      </c>
      <c r="D25" s="1132">
        <v>0</v>
      </c>
      <c r="E25" s="1133">
        <v>0</v>
      </c>
      <c r="F25" s="1133">
        <v>-186423.87941000005</v>
      </c>
      <c r="G25" s="1133">
        <v>0</v>
      </c>
      <c r="H25" s="1133">
        <v>0</v>
      </c>
      <c r="I25" s="1133">
        <v>0</v>
      </c>
      <c r="J25" s="1133">
        <v>0</v>
      </c>
      <c r="K25" s="1133">
        <v>0</v>
      </c>
      <c r="L25" s="1133">
        <v>0</v>
      </c>
      <c r="M25" s="1133">
        <v>0</v>
      </c>
      <c r="N25" s="1133">
        <v>0</v>
      </c>
      <c r="O25" s="1133">
        <v>0</v>
      </c>
      <c r="P25" s="1133">
        <v>0</v>
      </c>
      <c r="Q25" s="1133">
        <v>-186423.87941000005</v>
      </c>
      <c r="R25" s="552"/>
      <c r="S25" s="552"/>
      <c r="T25" s="552"/>
    </row>
    <row r="26" spans="2:20">
      <c r="B26" s="105" t="s">
        <v>21</v>
      </c>
      <c r="C26" s="1132">
        <v>-23585</v>
      </c>
      <c r="D26" s="1132">
        <v>-8536.0873900000006</v>
      </c>
      <c r="E26" s="1133">
        <v>-149080</v>
      </c>
      <c r="F26" s="1133">
        <v>-3082.3344999999999</v>
      </c>
      <c r="G26" s="1133">
        <v>-4701</v>
      </c>
      <c r="H26" s="1133">
        <v>-5245.3565699999999</v>
      </c>
      <c r="I26" s="1133">
        <v>-78.425450000000012</v>
      </c>
      <c r="J26" s="1133">
        <v>-38380.861879999997</v>
      </c>
      <c r="K26" s="1133">
        <v>-9593.5229499999987</v>
      </c>
      <c r="L26" s="1133">
        <v>-827.85716000000002</v>
      </c>
      <c r="M26" s="1133">
        <v>-1606.9042599999993</v>
      </c>
      <c r="N26" s="1133">
        <v>-1639</v>
      </c>
      <c r="O26" s="1133">
        <v>-5099.8751300000004</v>
      </c>
      <c r="P26" s="1133">
        <v>15924</v>
      </c>
      <c r="Q26" s="1133">
        <v>-235529</v>
      </c>
      <c r="R26" s="552"/>
      <c r="S26" s="552"/>
      <c r="T26" s="552"/>
    </row>
    <row r="27" spans="2:20">
      <c r="B27" s="105" t="s">
        <v>22</v>
      </c>
      <c r="C27" s="1132">
        <v>-94660</v>
      </c>
      <c r="D27" s="1132">
        <v>-3857.780379999982</v>
      </c>
      <c r="E27" s="1133">
        <v>-128816.15749000001</v>
      </c>
      <c r="F27" s="1133">
        <v>-3859.9481700000033</v>
      </c>
      <c r="G27" s="1133">
        <v>-8473.3752399999976</v>
      </c>
      <c r="H27" s="1133">
        <v>-5722.127199999999</v>
      </c>
      <c r="I27" s="1133">
        <v>-572.88630000000012</v>
      </c>
      <c r="J27" s="1133">
        <v>-65031.868730000002</v>
      </c>
      <c r="K27" s="1133">
        <v>-31898.771740000004</v>
      </c>
      <c r="L27" s="1133">
        <v>-2821.56675</v>
      </c>
      <c r="M27" s="1133">
        <v>-11.320790000000002</v>
      </c>
      <c r="N27" s="1133">
        <v>-416.39890999999989</v>
      </c>
      <c r="O27" s="1133">
        <v>-753.37441999999987</v>
      </c>
      <c r="P27" s="1133">
        <v>-10729.376189999999</v>
      </c>
      <c r="Q27" s="1133">
        <v>-357622</v>
      </c>
      <c r="R27" s="552"/>
      <c r="S27" s="552"/>
      <c r="T27" s="552"/>
    </row>
    <row r="28" spans="2:20">
      <c r="B28" s="105" t="s">
        <v>23</v>
      </c>
      <c r="C28" s="1132">
        <v>-10396</v>
      </c>
      <c r="D28" s="1132">
        <v>-7115.8350600000012</v>
      </c>
      <c r="E28" s="1133">
        <v>-59687.270609999992</v>
      </c>
      <c r="F28" s="1133">
        <v>232.76229999999998</v>
      </c>
      <c r="G28" s="1133">
        <v>0</v>
      </c>
      <c r="H28" s="1133">
        <v>-150468.80288</v>
      </c>
      <c r="I28" s="1133">
        <v>0</v>
      </c>
      <c r="J28" s="1133">
        <v>-163.6193100000005</v>
      </c>
      <c r="K28" s="1133">
        <v>-1.7115899999999999</v>
      </c>
      <c r="L28" s="1133">
        <v>0</v>
      </c>
      <c r="M28" s="1133">
        <v>-3.5060300000000026</v>
      </c>
      <c r="N28" s="1133">
        <v>-784.22419999999988</v>
      </c>
      <c r="O28" s="1133">
        <v>14137.641300000001</v>
      </c>
      <c r="P28" s="1133">
        <v>-10675.93052</v>
      </c>
      <c r="Q28" s="1133">
        <v>-224926.49659999998</v>
      </c>
      <c r="R28" s="552"/>
      <c r="S28" s="552"/>
      <c r="T28" s="552"/>
    </row>
    <row r="29" spans="2:20">
      <c r="B29" s="105" t="s">
        <v>24</v>
      </c>
      <c r="C29" s="1132">
        <v>0</v>
      </c>
      <c r="D29" s="1132">
        <v>-25430.279900000001</v>
      </c>
      <c r="E29" s="1133">
        <v>-567903.38841999997</v>
      </c>
      <c r="F29" s="1133">
        <v>-2932.1684100000002</v>
      </c>
      <c r="G29" s="1133">
        <v>0</v>
      </c>
      <c r="H29" s="1133">
        <v>0</v>
      </c>
      <c r="I29" s="1133">
        <v>0</v>
      </c>
      <c r="J29" s="1133">
        <v>0</v>
      </c>
      <c r="K29" s="1133">
        <v>0</v>
      </c>
      <c r="L29" s="1133">
        <v>0</v>
      </c>
      <c r="M29" s="1133">
        <v>-159.67368999999997</v>
      </c>
      <c r="N29" s="1133">
        <v>0</v>
      </c>
      <c r="O29" s="1133">
        <v>0</v>
      </c>
      <c r="P29" s="1133">
        <v>0</v>
      </c>
      <c r="Q29" s="1133">
        <v>-596425</v>
      </c>
      <c r="R29" s="552"/>
      <c r="S29" s="552"/>
      <c r="T29" s="552"/>
    </row>
    <row r="30" spans="2:20">
      <c r="B30" s="105" t="s">
        <v>271</v>
      </c>
      <c r="C30" s="1132">
        <v>-29089</v>
      </c>
      <c r="D30" s="1132">
        <v>-5073.2944300000017</v>
      </c>
      <c r="E30" s="1133">
        <v>-68045.918409999998</v>
      </c>
      <c r="F30" s="1133">
        <v>-1067.37212</v>
      </c>
      <c r="G30" s="1133">
        <v>-2222.38717</v>
      </c>
      <c r="H30" s="1133">
        <v>-594.67714999999998</v>
      </c>
      <c r="I30" s="1133">
        <v>128.13557</v>
      </c>
      <c r="J30" s="1133">
        <v>-12120.678540000001</v>
      </c>
      <c r="K30" s="1133">
        <v>-6999</v>
      </c>
      <c r="L30" s="1133">
        <v>-348.97913000000005</v>
      </c>
      <c r="M30" s="1133">
        <v>-307.14612</v>
      </c>
      <c r="N30" s="1133">
        <v>-1115.3808300000001</v>
      </c>
      <c r="O30" s="1133">
        <v>-105.16468000000032</v>
      </c>
      <c r="P30" s="1133">
        <v>-717.21681000000001</v>
      </c>
      <c r="Q30" s="1133">
        <v>-127679</v>
      </c>
      <c r="R30" s="552"/>
      <c r="S30" s="552"/>
      <c r="T30" s="552"/>
    </row>
    <row r="31" spans="2:20">
      <c r="B31" s="106" t="s">
        <v>27</v>
      </c>
      <c r="C31" s="1134">
        <v>-43513</v>
      </c>
      <c r="D31" s="1134">
        <v>74805.894360000006</v>
      </c>
      <c r="E31" s="1135">
        <v>0</v>
      </c>
      <c r="F31" s="1135">
        <v>0</v>
      </c>
      <c r="G31" s="1135">
        <v>0</v>
      </c>
      <c r="H31" s="1135">
        <v>0</v>
      </c>
      <c r="I31" s="1135">
        <v>0</v>
      </c>
      <c r="J31" s="1135">
        <v>6511.7405500000023</v>
      </c>
      <c r="K31" s="1135">
        <v>0</v>
      </c>
      <c r="L31" s="1135">
        <v>0</v>
      </c>
      <c r="M31" s="1135">
        <v>0</v>
      </c>
      <c r="N31" s="1135">
        <v>0</v>
      </c>
      <c r="O31" s="1135">
        <v>310574.92659000005</v>
      </c>
      <c r="P31" s="1135">
        <v>-275634.91319000011</v>
      </c>
      <c r="Q31" s="1135">
        <v>72744.64830999999</v>
      </c>
      <c r="R31" s="552"/>
      <c r="S31" s="552"/>
      <c r="T31" s="552"/>
    </row>
    <row r="32" spans="2:20">
      <c r="B32" s="106" t="s">
        <v>272</v>
      </c>
      <c r="C32" s="404">
        <v>164169</v>
      </c>
      <c r="D32" s="404">
        <v>222092.51785000029</v>
      </c>
      <c r="E32" s="404">
        <v>309156.95656999853</v>
      </c>
      <c r="F32" s="404">
        <v>51799</v>
      </c>
      <c r="G32" s="404">
        <v>11129</v>
      </c>
      <c r="H32" s="404">
        <v>-172926.95877999999</v>
      </c>
      <c r="I32" s="404">
        <v>-523.17618000000016</v>
      </c>
      <c r="J32" s="404">
        <v>71255.995140000043</v>
      </c>
      <c r="K32" s="404">
        <v>66243</v>
      </c>
      <c r="L32" s="404">
        <v>3080</v>
      </c>
      <c r="M32" s="404">
        <v>7536.8661600000014</v>
      </c>
      <c r="N32" s="404">
        <v>9901</v>
      </c>
      <c r="O32" s="404">
        <v>304923.52066000004</v>
      </c>
      <c r="P32" s="404">
        <v>-296860</v>
      </c>
      <c r="Q32" s="404">
        <v>750978</v>
      </c>
      <c r="R32" s="552"/>
      <c r="S32" s="552"/>
      <c r="T32" s="552"/>
    </row>
    <row r="33" spans="2:20">
      <c r="B33" s="106" t="s">
        <v>29</v>
      </c>
      <c r="C33" s="1134">
        <v>-104819</v>
      </c>
      <c r="D33" s="1134">
        <v>-70457.553790000034</v>
      </c>
      <c r="E33" s="406">
        <v>-93259.771469999978</v>
      </c>
      <c r="F33" s="406">
        <v>-423.54841999999735</v>
      </c>
      <c r="G33" s="406">
        <v>22859.552640000009</v>
      </c>
      <c r="H33" s="406">
        <v>4210.4183499999999</v>
      </c>
      <c r="I33" s="406">
        <v>-336.85537999999997</v>
      </c>
      <c r="J33" s="406">
        <v>-31299.873369999972</v>
      </c>
      <c r="K33" s="406">
        <v>6068.6993299999995</v>
      </c>
      <c r="L33" s="406">
        <v>-1646.1232100000002</v>
      </c>
      <c r="M33" s="406">
        <v>1758.4687400000012</v>
      </c>
      <c r="N33" s="406">
        <v>9337.8059100000028</v>
      </c>
      <c r="O33" s="406">
        <v>14545.523679999998</v>
      </c>
      <c r="P33" s="406">
        <v>0</v>
      </c>
      <c r="Q33" s="404">
        <v>-243459</v>
      </c>
      <c r="R33" s="552"/>
      <c r="S33" s="552"/>
      <c r="T33" s="552"/>
    </row>
    <row r="34" spans="2:20">
      <c r="B34" s="94" t="s">
        <v>30</v>
      </c>
      <c r="C34" s="1132">
        <v>29558</v>
      </c>
      <c r="D34" s="1132">
        <v>16053.928629999995</v>
      </c>
      <c r="E34" s="1133">
        <v>138693.45572999999</v>
      </c>
      <c r="F34" s="1133">
        <v>7451.6040699999994</v>
      </c>
      <c r="G34" s="1133">
        <v>54776.250590000011</v>
      </c>
      <c r="H34" s="1133">
        <v>5842.6473299999998</v>
      </c>
      <c r="I34" s="1133">
        <v>103.07645000000002</v>
      </c>
      <c r="J34" s="1133">
        <v>35953.564680000025</v>
      </c>
      <c r="K34" s="1133">
        <v>6228.09807</v>
      </c>
      <c r="L34" s="1133">
        <v>-1646.1185600000001</v>
      </c>
      <c r="M34" s="1133">
        <v>2443.7472300000009</v>
      </c>
      <c r="N34" s="1133">
        <v>9406.4204600000012</v>
      </c>
      <c r="O34" s="1133">
        <v>18212.389439999999</v>
      </c>
      <c r="P34" s="1133">
        <v>-9761.9652499999993</v>
      </c>
      <c r="Q34" s="1133">
        <v>313314</v>
      </c>
      <c r="R34" s="552"/>
      <c r="S34" s="552"/>
      <c r="T34" s="552"/>
    </row>
    <row r="35" spans="2:20">
      <c r="B35" s="94" t="s">
        <v>31</v>
      </c>
      <c r="C35" s="1132">
        <v>-134377</v>
      </c>
      <c r="D35" s="1132">
        <v>-86511.482420000015</v>
      </c>
      <c r="E35" s="1133">
        <v>-231953.22719999996</v>
      </c>
      <c r="F35" s="1133">
        <v>-7876.1524899999968</v>
      </c>
      <c r="G35" s="1133">
        <v>-31915.697950000002</v>
      </c>
      <c r="H35" s="1133">
        <v>-1633.2289799999999</v>
      </c>
      <c r="I35" s="1133">
        <v>-439.93182999999999</v>
      </c>
      <c r="J35" s="1133">
        <v>-67253.438049999997</v>
      </c>
      <c r="K35" s="1133">
        <v>-159.39873999999998</v>
      </c>
      <c r="L35" s="1133">
        <v>-4.6500000000000005E-3</v>
      </c>
      <c r="M35" s="1133">
        <v>-685.27848999999992</v>
      </c>
      <c r="N35" s="1133">
        <v>-67.61454999999998</v>
      </c>
      <c r="O35" s="1133">
        <v>-3666.8657599999997</v>
      </c>
      <c r="P35" s="1133">
        <v>9761.9652499999993</v>
      </c>
      <c r="Q35" s="1133">
        <v>-556773</v>
      </c>
      <c r="R35" s="552"/>
      <c r="S35" s="552"/>
      <c r="T35" s="552"/>
    </row>
    <row r="36" spans="2:20">
      <c r="B36" s="106" t="s">
        <v>273</v>
      </c>
      <c r="C36" s="404">
        <v>59350</v>
      </c>
      <c r="D36" s="404">
        <v>151635.03222000005</v>
      </c>
      <c r="E36" s="404">
        <v>215897.18509999855</v>
      </c>
      <c r="F36" s="404">
        <v>51375.155779999928</v>
      </c>
      <c r="G36" s="404">
        <v>33988.792190000022</v>
      </c>
      <c r="H36" s="404">
        <v>-168717</v>
      </c>
      <c r="I36" s="404">
        <v>-860.03156000000013</v>
      </c>
      <c r="J36" s="404">
        <v>39956.121770000027</v>
      </c>
      <c r="K36" s="404">
        <v>72312</v>
      </c>
      <c r="L36" s="404">
        <v>1434</v>
      </c>
      <c r="M36" s="404">
        <v>9295.334899999998</v>
      </c>
      <c r="N36" s="404">
        <v>19239.236390000093</v>
      </c>
      <c r="O36" s="404">
        <v>319469.04434000002</v>
      </c>
      <c r="P36" s="404">
        <v>-296860</v>
      </c>
      <c r="Q36" s="404">
        <v>507521.99834999861</v>
      </c>
      <c r="R36" s="552"/>
      <c r="S36" s="552"/>
      <c r="T36" s="552"/>
    </row>
    <row r="37" spans="2:20">
      <c r="B37" s="106" t="s">
        <v>34</v>
      </c>
      <c r="C37" s="1134">
        <v>-34258</v>
      </c>
      <c r="D37" s="1134">
        <v>-25731.538560000015</v>
      </c>
      <c r="E37" s="1135">
        <v>-54366.553719999996</v>
      </c>
      <c r="F37" s="1135">
        <v>-17109.773289999997</v>
      </c>
      <c r="G37" s="1135">
        <v>-9315.1695099999997</v>
      </c>
      <c r="H37" s="1135">
        <v>-13613.8336</v>
      </c>
      <c r="I37" s="1135">
        <v>0</v>
      </c>
      <c r="J37" s="1135">
        <v>-17509.837280000007</v>
      </c>
      <c r="K37" s="1135">
        <v>-24243.024860000005</v>
      </c>
      <c r="L37" s="1135">
        <v>-534.66129000000001</v>
      </c>
      <c r="M37" s="1135">
        <v>-1158.4680599999997</v>
      </c>
      <c r="N37" s="1135">
        <v>-1905.0371799999994</v>
      </c>
      <c r="O37" s="1135">
        <v>-1677.0575099999996</v>
      </c>
      <c r="P37" s="1135">
        <v>1613.1864399999999</v>
      </c>
      <c r="Q37" s="1135">
        <v>-199812.76842000004</v>
      </c>
      <c r="R37" s="552"/>
      <c r="S37" s="552"/>
      <c r="T37" s="552"/>
    </row>
    <row r="38" spans="2:20">
      <c r="B38" s="106" t="s">
        <v>274</v>
      </c>
      <c r="C38" s="404">
        <v>25092</v>
      </c>
      <c r="D38" s="404">
        <v>125903.49365999992</v>
      </c>
      <c r="E38" s="404">
        <v>161529.63137999852</v>
      </c>
      <c r="F38" s="404">
        <v>34265.382489999931</v>
      </c>
      <c r="G38" s="404">
        <v>24673.622680000022</v>
      </c>
      <c r="H38" s="404">
        <v>-182331.37403000001</v>
      </c>
      <c r="I38" s="404">
        <v>-860.03156000000013</v>
      </c>
      <c r="J38" s="404">
        <v>22446.284489999947</v>
      </c>
      <c r="K38" s="404">
        <v>48069.112250000035</v>
      </c>
      <c r="L38" s="404">
        <v>900.14902000000075</v>
      </c>
      <c r="M38" s="404">
        <v>8136.8668400000024</v>
      </c>
      <c r="N38" s="404">
        <v>17334.199210000093</v>
      </c>
      <c r="O38" s="404">
        <v>317791.98683000007</v>
      </c>
      <c r="P38" s="404">
        <v>-295247</v>
      </c>
      <c r="Q38" s="404">
        <v>307706</v>
      </c>
      <c r="R38" s="552"/>
      <c r="S38" s="552"/>
      <c r="T38" s="552"/>
    </row>
    <row r="39" spans="2:20">
      <c r="B39" s="105" t="s">
        <v>96</v>
      </c>
      <c r="C39" s="417">
        <v>25092</v>
      </c>
      <c r="D39" s="417">
        <v>125903.49365999992</v>
      </c>
      <c r="E39" s="417">
        <v>161529.63137999852</v>
      </c>
      <c r="F39" s="1132">
        <v>17475</v>
      </c>
      <c r="G39" s="1132">
        <v>17272</v>
      </c>
      <c r="H39" s="1132">
        <v>-148053</v>
      </c>
      <c r="I39" s="1132">
        <v>-860.03156000000013</v>
      </c>
      <c r="J39" s="1132">
        <v>22446.284489999947</v>
      </c>
      <c r="K39" s="1132">
        <v>48069.112250000035</v>
      </c>
      <c r="L39" s="1132">
        <v>900.14902000000075</v>
      </c>
      <c r="M39" s="1132">
        <v>8136.8668400000024</v>
      </c>
      <c r="N39" s="1132">
        <v>17334.199210000093</v>
      </c>
      <c r="O39" s="1132">
        <v>317791.98683000007</v>
      </c>
      <c r="P39" s="1132">
        <v>-295247</v>
      </c>
      <c r="Q39" s="1133">
        <v>317791.98683000007</v>
      </c>
      <c r="R39" s="552"/>
      <c r="S39" s="552"/>
      <c r="T39" s="552"/>
    </row>
    <row r="40" spans="2:20">
      <c r="B40" s="107" t="s">
        <v>275</v>
      </c>
      <c r="C40" s="417">
        <v>0</v>
      </c>
      <c r="D40" s="417">
        <v>0</v>
      </c>
      <c r="E40" s="405">
        <v>0</v>
      </c>
      <c r="F40" s="405">
        <v>16790.382489999931</v>
      </c>
      <c r="G40" s="405">
        <v>7401.6226800000222</v>
      </c>
      <c r="H40" s="405">
        <v>-34278.374030000006</v>
      </c>
      <c r="I40" s="405">
        <v>0</v>
      </c>
      <c r="J40" s="405">
        <v>0</v>
      </c>
      <c r="K40" s="405">
        <v>0</v>
      </c>
      <c r="L40" s="405">
        <v>0</v>
      </c>
      <c r="M40" s="405">
        <v>0</v>
      </c>
      <c r="N40" s="405">
        <v>0</v>
      </c>
      <c r="O40" s="405">
        <v>0</v>
      </c>
      <c r="P40" s="405">
        <v>0</v>
      </c>
      <c r="Q40" s="405">
        <v>-10086</v>
      </c>
      <c r="R40" s="552"/>
      <c r="S40" s="552"/>
      <c r="T40" s="552"/>
    </row>
    <row r="41" spans="2:20" s="108" customFormat="1" ht="20.100000000000001" customHeight="1">
      <c r="B41" s="109" t="s">
        <v>43</v>
      </c>
      <c r="C41" s="407">
        <v>258829</v>
      </c>
      <c r="D41" s="407">
        <v>225950.29823000007</v>
      </c>
      <c r="E41" s="407">
        <v>437973.11405999854</v>
      </c>
      <c r="F41" s="407">
        <v>55658.948170000003</v>
      </c>
      <c r="G41" s="407">
        <v>19602.375239999994</v>
      </c>
      <c r="H41" s="407">
        <v>-167204.83158</v>
      </c>
      <c r="I41" s="407">
        <v>49.710119999999961</v>
      </c>
      <c r="J41" s="407">
        <v>136287.86387000006</v>
      </c>
      <c r="K41" s="407">
        <v>98141.771739999996</v>
      </c>
      <c r="L41" s="407">
        <v>5901.56675</v>
      </c>
      <c r="M41" s="407">
        <v>7548.186950000003</v>
      </c>
      <c r="N41" s="407">
        <v>10317.398910000004</v>
      </c>
      <c r="O41" s="407">
        <v>305676.89508000005</v>
      </c>
      <c r="P41" s="407">
        <v>-286130.62381000002</v>
      </c>
      <c r="Q41" s="407">
        <v>1108600</v>
      </c>
      <c r="R41" s="552"/>
      <c r="S41" s="552"/>
      <c r="T41" s="552"/>
    </row>
    <row r="42" spans="2:20" s="108" customFormat="1" ht="20.100000000000001" customHeight="1">
      <c r="B42" s="271"/>
      <c r="C42" s="272"/>
      <c r="D42" s="272"/>
      <c r="E42" s="272"/>
      <c r="F42" s="272"/>
      <c r="G42" s="272"/>
      <c r="H42" s="272"/>
      <c r="I42" s="272"/>
      <c r="J42" s="272"/>
      <c r="K42" s="272"/>
      <c r="L42" s="272"/>
      <c r="M42" s="272"/>
      <c r="N42" s="272"/>
      <c r="O42" s="272"/>
      <c r="P42" s="272"/>
      <c r="Q42" s="272"/>
    </row>
    <row r="43" spans="2:20">
      <c r="B43" s="968" t="s">
        <v>44</v>
      </c>
      <c r="C43" s="968"/>
      <c r="D43" s="968"/>
      <c r="E43" s="968"/>
      <c r="F43" s="968"/>
      <c r="G43" s="968"/>
      <c r="H43" s="968"/>
      <c r="I43" s="968"/>
      <c r="J43" s="968"/>
      <c r="K43" s="968"/>
      <c r="L43" s="968"/>
      <c r="M43" s="968"/>
      <c r="N43" s="968"/>
      <c r="O43" s="968"/>
      <c r="P43" s="968"/>
      <c r="Q43" s="968"/>
    </row>
    <row r="44" spans="2:20" ht="15" customHeight="1">
      <c r="B44" s="969" t="s">
        <v>763</v>
      </c>
      <c r="C44" s="971" t="s">
        <v>244</v>
      </c>
      <c r="D44" s="971"/>
      <c r="E44" s="972" t="s">
        <v>245</v>
      </c>
      <c r="F44" s="972" t="s">
        <v>246</v>
      </c>
      <c r="G44" s="972" t="s">
        <v>247</v>
      </c>
      <c r="H44" s="966" t="s">
        <v>248</v>
      </c>
      <c r="I44" s="966" t="s">
        <v>249</v>
      </c>
      <c r="J44" s="966" t="s">
        <v>250</v>
      </c>
      <c r="K44" s="966" t="s">
        <v>251</v>
      </c>
      <c r="L44" s="966" t="s">
        <v>252</v>
      </c>
      <c r="M44" s="966" t="s">
        <v>253</v>
      </c>
      <c r="N44" s="966" t="s">
        <v>254</v>
      </c>
      <c r="O44" s="972" t="s">
        <v>255</v>
      </c>
      <c r="P44" s="974" t="s">
        <v>256</v>
      </c>
      <c r="Q44" s="972" t="s">
        <v>257</v>
      </c>
    </row>
    <row r="45" spans="2:20" ht="24" customHeight="1">
      <c r="B45" s="970"/>
      <c r="C45" s="103" t="s">
        <v>258</v>
      </c>
      <c r="D45" s="103" t="s">
        <v>259</v>
      </c>
      <c r="E45" s="973"/>
      <c r="F45" s="973"/>
      <c r="G45" s="973"/>
      <c r="H45" s="967"/>
      <c r="I45" s="967"/>
      <c r="J45" s="967"/>
      <c r="K45" s="967"/>
      <c r="L45" s="967"/>
      <c r="M45" s="967"/>
      <c r="N45" s="967"/>
      <c r="O45" s="973"/>
      <c r="P45" s="975"/>
      <c r="Q45" s="973"/>
    </row>
    <row r="46" spans="2:20">
      <c r="B46" s="104" t="s">
        <v>260</v>
      </c>
      <c r="C46" s="408">
        <v>609628</v>
      </c>
      <c r="D46" s="408">
        <v>310178</v>
      </c>
      <c r="E46" s="408">
        <v>3225987</v>
      </c>
      <c r="F46" s="408">
        <v>335544.08152999997</v>
      </c>
      <c r="G46" s="408">
        <v>52531.195789999998</v>
      </c>
      <c r="H46" s="408">
        <v>0</v>
      </c>
      <c r="I46" s="408">
        <v>0</v>
      </c>
      <c r="J46" s="408">
        <v>134747</v>
      </c>
      <c r="K46" s="408">
        <v>178072.28943</v>
      </c>
      <c r="L46" s="408">
        <v>6985.0486799999999</v>
      </c>
      <c r="M46" s="408">
        <v>51793.938040000001</v>
      </c>
      <c r="N46" s="408">
        <v>1164072</v>
      </c>
      <c r="O46" s="408">
        <v>0</v>
      </c>
      <c r="P46" s="408">
        <v>-810973</v>
      </c>
      <c r="Q46" s="408">
        <v>5258566</v>
      </c>
    </row>
    <row r="47" spans="2:20">
      <c r="B47" s="105" t="s">
        <v>261</v>
      </c>
      <c r="C47" s="409">
        <v>17</v>
      </c>
      <c r="D47" s="409">
        <v>0</v>
      </c>
      <c r="E47" s="409">
        <v>1302649.0865999998</v>
      </c>
      <c r="F47" s="409">
        <v>0</v>
      </c>
      <c r="G47" s="409">
        <v>0</v>
      </c>
      <c r="H47" s="409">
        <v>0</v>
      </c>
      <c r="I47" s="408">
        <v>0</v>
      </c>
      <c r="J47" s="416">
        <v>0</v>
      </c>
      <c r="K47" s="416">
        <v>0</v>
      </c>
      <c r="L47" s="409">
        <v>0</v>
      </c>
      <c r="M47" s="409">
        <v>0</v>
      </c>
      <c r="N47" s="409">
        <v>560605.65564999997</v>
      </c>
      <c r="O47" s="409">
        <v>0</v>
      </c>
      <c r="P47" s="409">
        <v>-562.91349000000002</v>
      </c>
      <c r="Q47" s="409">
        <v>1862709.0577199999</v>
      </c>
    </row>
    <row r="48" spans="2:20">
      <c r="B48" s="105" t="s">
        <v>262</v>
      </c>
      <c r="C48" s="409">
        <v>592017</v>
      </c>
      <c r="D48" s="409">
        <v>0</v>
      </c>
      <c r="E48" s="409">
        <v>64517.475920000004</v>
      </c>
      <c r="F48" s="409">
        <v>0</v>
      </c>
      <c r="G48" s="409">
        <v>52531.38579</v>
      </c>
      <c r="H48" s="409">
        <v>0</v>
      </c>
      <c r="I48" s="408">
        <v>0</v>
      </c>
      <c r="J48" s="416">
        <v>134747</v>
      </c>
      <c r="K48" s="416">
        <v>178064</v>
      </c>
      <c r="L48" s="409">
        <v>6985.0486799999999</v>
      </c>
      <c r="M48" s="409">
        <v>0</v>
      </c>
      <c r="N48" s="409">
        <v>601780.97890999995</v>
      </c>
      <c r="O48" s="409">
        <v>0</v>
      </c>
      <c r="P48" s="409">
        <v>-697939.60757000011</v>
      </c>
      <c r="Q48" s="409">
        <v>932703</v>
      </c>
    </row>
    <row r="49" spans="2:17">
      <c r="B49" s="105" t="s">
        <v>263</v>
      </c>
      <c r="C49" s="409">
        <v>0</v>
      </c>
      <c r="D49" s="409">
        <v>280286</v>
      </c>
      <c r="E49" s="409">
        <v>860600.89222000004</v>
      </c>
      <c r="F49" s="409">
        <v>0</v>
      </c>
      <c r="G49" s="409">
        <v>0</v>
      </c>
      <c r="H49" s="409">
        <v>0</v>
      </c>
      <c r="I49" s="408">
        <v>0</v>
      </c>
      <c r="J49" s="416">
        <v>0</v>
      </c>
      <c r="K49" s="416">
        <v>0</v>
      </c>
      <c r="L49" s="409">
        <v>0</v>
      </c>
      <c r="M49" s="409">
        <v>53552.743399999999</v>
      </c>
      <c r="N49" s="409">
        <v>0</v>
      </c>
      <c r="O49" s="409">
        <v>0</v>
      </c>
      <c r="P49" s="409">
        <v>-96904.699689999994</v>
      </c>
      <c r="Q49" s="409">
        <v>1097534.7414300002</v>
      </c>
    </row>
    <row r="50" spans="2:17">
      <c r="B50" s="105" t="s">
        <v>7</v>
      </c>
      <c r="C50" s="409">
        <v>0</v>
      </c>
      <c r="D50" s="409">
        <v>22850</v>
      </c>
      <c r="E50" s="409">
        <v>523319.45049999998</v>
      </c>
      <c r="F50" s="409">
        <v>2903.06349</v>
      </c>
      <c r="G50" s="409">
        <v>0</v>
      </c>
      <c r="H50" s="409">
        <v>0</v>
      </c>
      <c r="I50" s="408">
        <v>0</v>
      </c>
      <c r="J50" s="416">
        <v>0</v>
      </c>
      <c r="K50" s="416">
        <v>0</v>
      </c>
      <c r="L50" s="409">
        <v>0</v>
      </c>
      <c r="M50" s="409">
        <v>-1765.0454500000001</v>
      </c>
      <c r="N50" s="409">
        <v>0</v>
      </c>
      <c r="O50" s="409">
        <v>0</v>
      </c>
      <c r="P50" s="409">
        <v>0</v>
      </c>
      <c r="Q50" s="409">
        <v>547307.00774999999</v>
      </c>
    </row>
    <row r="51" spans="2:17">
      <c r="B51" s="105" t="s">
        <v>8</v>
      </c>
      <c r="C51" s="409">
        <v>0</v>
      </c>
      <c r="D51" s="409">
        <v>0</v>
      </c>
      <c r="E51" s="409">
        <v>30493.228719999999</v>
      </c>
      <c r="F51" s="409">
        <v>4263.0404699999999</v>
      </c>
      <c r="G51" s="409">
        <v>0</v>
      </c>
      <c r="H51" s="409">
        <v>0</v>
      </c>
      <c r="I51" s="408">
        <v>0</v>
      </c>
      <c r="J51" s="416">
        <v>0</v>
      </c>
      <c r="K51" s="416">
        <v>0</v>
      </c>
      <c r="L51" s="409">
        <v>0</v>
      </c>
      <c r="M51" s="409">
        <v>0</v>
      </c>
      <c r="N51" s="409">
        <v>0</v>
      </c>
      <c r="O51" s="409">
        <v>0</v>
      </c>
      <c r="P51" s="409">
        <v>0</v>
      </c>
      <c r="Q51" s="409">
        <v>34756.269189999999</v>
      </c>
    </row>
    <row r="52" spans="2:17">
      <c r="B52" s="105" t="s">
        <v>264</v>
      </c>
      <c r="C52" s="409">
        <v>0</v>
      </c>
      <c r="D52" s="409">
        <v>0</v>
      </c>
      <c r="E52" s="409">
        <v>0</v>
      </c>
      <c r="F52" s="409">
        <v>328353.18929999997</v>
      </c>
      <c r="G52" s="409">
        <v>0</v>
      </c>
      <c r="H52" s="409">
        <v>0</v>
      </c>
      <c r="I52" s="408">
        <v>0</v>
      </c>
      <c r="J52" s="416">
        <v>0</v>
      </c>
      <c r="K52" s="416">
        <v>0</v>
      </c>
      <c r="L52" s="409">
        <v>0</v>
      </c>
      <c r="M52" s="409">
        <v>0</v>
      </c>
      <c r="N52" s="409">
        <v>0</v>
      </c>
      <c r="O52" s="409">
        <v>0</v>
      </c>
      <c r="P52" s="409">
        <v>0</v>
      </c>
      <c r="Q52" s="409">
        <v>328353.03005</v>
      </c>
    </row>
    <row r="53" spans="2:17">
      <c r="B53" s="105" t="s">
        <v>265</v>
      </c>
      <c r="C53" s="409">
        <v>0</v>
      </c>
      <c r="D53" s="409">
        <v>0</v>
      </c>
      <c r="E53" s="409">
        <v>354322.68069999997</v>
      </c>
      <c r="F53" s="409">
        <v>0</v>
      </c>
      <c r="G53" s="409">
        <v>0</v>
      </c>
      <c r="H53" s="409">
        <v>0</v>
      </c>
      <c r="I53" s="408">
        <v>0</v>
      </c>
      <c r="J53" s="416">
        <v>0</v>
      </c>
      <c r="K53" s="416">
        <v>0</v>
      </c>
      <c r="L53" s="409">
        <v>0</v>
      </c>
      <c r="M53" s="409">
        <v>0</v>
      </c>
      <c r="N53" s="409">
        <v>0</v>
      </c>
      <c r="O53" s="409">
        <v>0</v>
      </c>
      <c r="P53" s="409">
        <v>0</v>
      </c>
      <c r="Q53" s="409">
        <v>354322.68069999997</v>
      </c>
    </row>
    <row r="54" spans="2:17">
      <c r="B54" s="105" t="s">
        <v>12</v>
      </c>
      <c r="C54" s="409">
        <v>17594</v>
      </c>
      <c r="D54" s="409">
        <v>7042</v>
      </c>
      <c r="E54" s="409">
        <v>90084.615569999994</v>
      </c>
      <c r="F54" s="409">
        <v>24.788269999999997</v>
      </c>
      <c r="G54" s="409">
        <v>0</v>
      </c>
      <c r="H54" s="409">
        <v>0</v>
      </c>
      <c r="I54" s="416">
        <v>0</v>
      </c>
      <c r="J54" s="416">
        <v>0</v>
      </c>
      <c r="K54" s="416">
        <v>8</v>
      </c>
      <c r="L54" s="409">
        <v>0</v>
      </c>
      <c r="M54" s="409">
        <v>6.2400900000000004</v>
      </c>
      <c r="N54" s="409">
        <v>1685.6485699999998</v>
      </c>
      <c r="O54" s="409">
        <v>0</v>
      </c>
      <c r="P54" s="409">
        <v>-15566.205269999999</v>
      </c>
      <c r="Q54" s="409">
        <v>100880</v>
      </c>
    </row>
    <row r="55" spans="2:17">
      <c r="B55" s="106" t="s">
        <v>13</v>
      </c>
      <c r="C55" s="411">
        <v>-370955</v>
      </c>
      <c r="D55" s="411">
        <v>-68577</v>
      </c>
      <c r="E55" s="411">
        <v>-2961234.2430199995</v>
      </c>
      <c r="F55" s="411">
        <v>-282507</v>
      </c>
      <c r="G55" s="411">
        <v>-20065.82963</v>
      </c>
      <c r="H55" s="411">
        <v>-32354.062879999998</v>
      </c>
      <c r="I55" s="411">
        <v>-2110.2951400000011</v>
      </c>
      <c r="J55" s="411">
        <v>-92234</v>
      </c>
      <c r="K55" s="411">
        <v>-88606</v>
      </c>
      <c r="L55" s="411">
        <v>-4551.5847899999999</v>
      </c>
      <c r="M55" s="411">
        <v>-345.28688000000011</v>
      </c>
      <c r="N55" s="411">
        <v>-1137898</v>
      </c>
      <c r="O55" s="411">
        <v>-22501.626190000003</v>
      </c>
      <c r="P55" s="411">
        <v>815422.54366000008</v>
      </c>
      <c r="Q55" s="411">
        <v>-4268517.9857799998</v>
      </c>
    </row>
    <row r="56" spans="2:17">
      <c r="B56" s="105" t="s">
        <v>266</v>
      </c>
      <c r="C56" s="409">
        <v>-54383</v>
      </c>
      <c r="D56" s="409">
        <v>0</v>
      </c>
      <c r="E56" s="409">
        <v>-1424826</v>
      </c>
      <c r="F56" s="409">
        <v>0</v>
      </c>
      <c r="G56" s="409">
        <v>-42.305749999999996</v>
      </c>
      <c r="H56" s="409">
        <v>0</v>
      </c>
      <c r="I56" s="409">
        <v>0</v>
      </c>
      <c r="J56" s="409">
        <v>-2505.4762799999999</v>
      </c>
      <c r="K56" s="409">
        <v>-2408</v>
      </c>
      <c r="L56" s="409">
        <v>-125.40206000000001</v>
      </c>
      <c r="M56" s="409">
        <v>0</v>
      </c>
      <c r="N56" s="409">
        <v>-1132117.29</v>
      </c>
      <c r="O56" s="409">
        <v>0</v>
      </c>
      <c r="P56" s="409">
        <v>697998.18673000007</v>
      </c>
      <c r="Q56" s="409">
        <v>-1918409</v>
      </c>
    </row>
    <row r="57" spans="2:17">
      <c r="B57" s="105" t="s">
        <v>267</v>
      </c>
      <c r="C57" s="409">
        <v>-81034</v>
      </c>
      <c r="D57" s="409">
        <v>0</v>
      </c>
      <c r="E57" s="409">
        <v>-458281.47670000012</v>
      </c>
      <c r="F57" s="409">
        <v>0</v>
      </c>
      <c r="G57" s="409">
        <v>-6583.8699400000005</v>
      </c>
      <c r="H57" s="409">
        <v>-7849.7980099999995</v>
      </c>
      <c r="I57" s="409">
        <v>0</v>
      </c>
      <c r="J57" s="409">
        <v>-11593.243759999996</v>
      </c>
      <c r="K57" s="409">
        <v>-35194</v>
      </c>
      <c r="L57" s="409">
        <v>-317.23306000000002</v>
      </c>
      <c r="M57" s="409">
        <v>0</v>
      </c>
      <c r="N57" s="409">
        <v>0</v>
      </c>
      <c r="O57" s="409">
        <v>0</v>
      </c>
      <c r="P57" s="409">
        <v>97413.245750000002</v>
      </c>
      <c r="Q57" s="409">
        <v>-503440</v>
      </c>
    </row>
    <row r="58" spans="2:17">
      <c r="B58" s="105" t="s">
        <v>16</v>
      </c>
      <c r="C58" s="409">
        <v>-40692</v>
      </c>
      <c r="D58" s="409">
        <v>-28257</v>
      </c>
      <c r="E58" s="409">
        <v>-135175.34747000001</v>
      </c>
      <c r="F58" s="409">
        <v>-9962</v>
      </c>
      <c r="G58" s="409">
        <v>-1279.1312000000003</v>
      </c>
      <c r="H58" s="409">
        <v>-2304.61868</v>
      </c>
      <c r="I58" s="409">
        <v>96.903549999999996</v>
      </c>
      <c r="J58" s="409">
        <v>-3421.4251399999998</v>
      </c>
      <c r="K58" s="409">
        <v>-681.68335000000002</v>
      </c>
      <c r="L58" s="409">
        <v>-305.09674000000001</v>
      </c>
      <c r="M58" s="409">
        <v>-222.18761000000001</v>
      </c>
      <c r="N58" s="409">
        <v>-2783.44</v>
      </c>
      <c r="O58" s="409">
        <v>-7893</v>
      </c>
      <c r="P58" s="409">
        <v>0</v>
      </c>
      <c r="Q58" s="409">
        <v>-232880</v>
      </c>
    </row>
    <row r="59" spans="2:17">
      <c r="B59" s="105" t="s">
        <v>268</v>
      </c>
      <c r="C59" s="409">
        <v>-11712</v>
      </c>
      <c r="D59" s="409">
        <v>-7587</v>
      </c>
      <c r="E59" s="409">
        <v>-42413.882060000004</v>
      </c>
      <c r="F59" s="409">
        <v>-1312.0609999999999</v>
      </c>
      <c r="G59" s="409">
        <v>-62.02807</v>
      </c>
      <c r="H59" s="409">
        <v>-149.63296</v>
      </c>
      <c r="I59" s="409">
        <v>-821.49368000000004</v>
      </c>
      <c r="J59" s="409">
        <v>-403.14265999999998</v>
      </c>
      <c r="K59" s="409">
        <v>-81.325850000000003</v>
      </c>
      <c r="L59" s="409">
        <v>-21.648399999999999</v>
      </c>
      <c r="M59" s="409">
        <v>-26.537510000000001</v>
      </c>
      <c r="N59" s="409">
        <v>-436.11</v>
      </c>
      <c r="O59" s="409">
        <v>-1470</v>
      </c>
      <c r="P59" s="409">
        <v>0</v>
      </c>
      <c r="Q59" s="409">
        <v>-66497</v>
      </c>
    </row>
    <row r="60" spans="2:17">
      <c r="B60" s="105" t="s">
        <v>276</v>
      </c>
      <c r="C60" s="409">
        <v>-3173</v>
      </c>
      <c r="D60" s="409">
        <v>-1403</v>
      </c>
      <c r="E60" s="409">
        <v>-20518.87284</v>
      </c>
      <c r="F60" s="409">
        <v>-809</v>
      </c>
      <c r="G60" s="409">
        <v>-465.22356000000002</v>
      </c>
      <c r="H60" s="409">
        <v>-82.486900000000006</v>
      </c>
      <c r="I60" s="409">
        <v>-11.572600000000001</v>
      </c>
      <c r="J60" s="409">
        <v>-110.95911000000001</v>
      </c>
      <c r="K60" s="409">
        <v>-163</v>
      </c>
      <c r="L60" s="409">
        <v>0</v>
      </c>
      <c r="M60" s="409">
        <v>-1.0412599999999999</v>
      </c>
      <c r="N60" s="409">
        <v>-11.359999999999998</v>
      </c>
      <c r="O60" s="409">
        <v>-198</v>
      </c>
      <c r="P60" s="409">
        <v>0</v>
      </c>
      <c r="Q60" s="409">
        <v>-26948</v>
      </c>
    </row>
    <row r="61" spans="2:17">
      <c r="B61" s="105" t="s">
        <v>277</v>
      </c>
      <c r="C61" s="409">
        <v>0</v>
      </c>
      <c r="D61" s="409">
        <v>0</v>
      </c>
      <c r="E61" s="409">
        <v>0</v>
      </c>
      <c r="F61" s="409">
        <v>0</v>
      </c>
      <c r="G61" s="409">
        <v>0</v>
      </c>
      <c r="H61" s="409">
        <v>-1582.9893599999923</v>
      </c>
      <c r="I61" s="409">
        <v>0</v>
      </c>
      <c r="J61" s="409">
        <v>0</v>
      </c>
      <c r="K61" s="409">
        <v>0</v>
      </c>
      <c r="L61" s="409">
        <v>0</v>
      </c>
      <c r="M61" s="409">
        <v>0</v>
      </c>
      <c r="N61" s="409">
        <v>0</v>
      </c>
      <c r="O61" s="409">
        <v>0</v>
      </c>
      <c r="P61" s="409">
        <v>84.245139999999992</v>
      </c>
      <c r="Q61" s="409">
        <v>-1498.7442199999932</v>
      </c>
    </row>
    <row r="62" spans="2:17">
      <c r="B62" s="105" t="s">
        <v>270</v>
      </c>
      <c r="C62" s="409">
        <v>0</v>
      </c>
      <c r="D62" s="409">
        <v>0</v>
      </c>
      <c r="E62" s="409">
        <v>0</v>
      </c>
      <c r="F62" s="409">
        <v>-251003</v>
      </c>
      <c r="G62" s="409">
        <v>0</v>
      </c>
      <c r="H62" s="409">
        <v>0</v>
      </c>
      <c r="I62" s="409">
        <v>0</v>
      </c>
      <c r="J62" s="409">
        <v>0</v>
      </c>
      <c r="K62" s="409">
        <v>0</v>
      </c>
      <c r="L62" s="409">
        <v>0</v>
      </c>
      <c r="M62" s="409">
        <v>0</v>
      </c>
      <c r="N62" s="409">
        <v>0</v>
      </c>
      <c r="O62" s="409">
        <v>0</v>
      </c>
      <c r="P62" s="409">
        <v>0</v>
      </c>
      <c r="Q62" s="409">
        <v>-251003.12109999999</v>
      </c>
    </row>
    <row r="63" spans="2:17">
      <c r="B63" s="105" t="s">
        <v>21</v>
      </c>
      <c r="C63" s="409">
        <v>-21135</v>
      </c>
      <c r="D63" s="409">
        <v>-7086</v>
      </c>
      <c r="E63" s="409">
        <v>-129658.39780000001</v>
      </c>
      <c r="F63" s="409">
        <v>-3273</v>
      </c>
      <c r="G63" s="409">
        <v>-2523.5361899999998</v>
      </c>
      <c r="H63" s="409">
        <v>-9123.2041399999998</v>
      </c>
      <c r="I63" s="409">
        <v>-675.68468999999993</v>
      </c>
      <c r="J63" s="409">
        <v>-19269.836030000002</v>
      </c>
      <c r="K63" s="409">
        <v>-6103.3837400000011</v>
      </c>
      <c r="L63" s="409">
        <v>-714.76341000000002</v>
      </c>
      <c r="M63" s="409">
        <v>-1478</v>
      </c>
      <c r="N63" s="409">
        <v>-724.4799999999999</v>
      </c>
      <c r="O63" s="409">
        <v>-11969.87023</v>
      </c>
      <c r="P63" s="409">
        <v>17067.200739999997</v>
      </c>
      <c r="Q63" s="409">
        <v>-196668</v>
      </c>
    </row>
    <row r="64" spans="2:17">
      <c r="B64" s="105" t="s">
        <v>22</v>
      </c>
      <c r="C64" s="409">
        <v>-93583</v>
      </c>
      <c r="D64" s="409">
        <v>-3338</v>
      </c>
      <c r="E64" s="409">
        <v>-111036.21096</v>
      </c>
      <c r="F64" s="409">
        <v>-10578</v>
      </c>
      <c r="G64" s="409">
        <v>-6307.8900399999984</v>
      </c>
      <c r="H64" s="409">
        <v>-5926.7224999999999</v>
      </c>
      <c r="I64" s="409">
        <v>-524.23584000000005</v>
      </c>
      <c r="J64" s="409">
        <v>-48225.020949999998</v>
      </c>
      <c r="K64" s="409">
        <v>-33559.064640000004</v>
      </c>
      <c r="L64" s="409">
        <v>-2793.5149100000003</v>
      </c>
      <c r="M64" s="409">
        <v>-7.2236899999999995</v>
      </c>
      <c r="N64" s="409">
        <v>-86.18</v>
      </c>
      <c r="O64" s="409">
        <v>-629.69053000000008</v>
      </c>
      <c r="P64" s="409">
        <v>-4899</v>
      </c>
      <c r="Q64" s="409">
        <v>-321494</v>
      </c>
    </row>
    <row r="65" spans="2:17">
      <c r="B65" s="105" t="s">
        <v>23</v>
      </c>
      <c r="C65" s="409">
        <v>-10321</v>
      </c>
      <c r="D65" s="409">
        <v>640</v>
      </c>
      <c r="E65" s="409">
        <v>-66237.604689999993</v>
      </c>
      <c r="F65" s="409">
        <v>-345</v>
      </c>
      <c r="G65" s="409">
        <v>0</v>
      </c>
      <c r="H65" s="409">
        <v>-2502.4577100000001</v>
      </c>
      <c r="I65" s="409">
        <v>-189.13264000000001</v>
      </c>
      <c r="J65" s="409">
        <v>-108.49853999999999</v>
      </c>
      <c r="K65" s="409">
        <v>-5</v>
      </c>
      <c r="L65" s="409">
        <v>0</v>
      </c>
      <c r="M65" s="409">
        <v>-35.380760000000002</v>
      </c>
      <c r="N65" s="409">
        <v>-579.68000000000006</v>
      </c>
      <c r="O65" s="409">
        <v>10622.665280000001</v>
      </c>
      <c r="P65" s="409">
        <v>9172.4284399999997</v>
      </c>
      <c r="Q65" s="409">
        <v>-59889.120459999991</v>
      </c>
    </row>
    <row r="66" spans="2:17">
      <c r="B66" s="105" t="s">
        <v>24</v>
      </c>
      <c r="C66" s="409">
        <v>0</v>
      </c>
      <c r="D66" s="409">
        <v>-21071</v>
      </c>
      <c r="E66" s="409">
        <v>-523319.45049999998</v>
      </c>
      <c r="F66" s="409">
        <v>-2903</v>
      </c>
      <c r="G66" s="409">
        <v>0</v>
      </c>
      <c r="H66" s="409">
        <v>0</v>
      </c>
      <c r="I66" s="409">
        <v>0</v>
      </c>
      <c r="J66" s="409">
        <v>0</v>
      </c>
      <c r="K66" s="409">
        <v>0</v>
      </c>
      <c r="L66" s="409">
        <v>0</v>
      </c>
      <c r="M66" s="409">
        <v>1765.0454500000001</v>
      </c>
      <c r="N66" s="409">
        <v>0</v>
      </c>
      <c r="O66" s="409">
        <v>0</v>
      </c>
      <c r="P66" s="409">
        <v>0</v>
      </c>
      <c r="Q66" s="409">
        <v>-545528</v>
      </c>
    </row>
    <row r="67" spans="2:17">
      <c r="B67" s="105" t="s">
        <v>271</v>
      </c>
      <c r="C67" s="409">
        <v>-54922</v>
      </c>
      <c r="D67" s="409">
        <v>-475</v>
      </c>
      <c r="E67" s="409">
        <v>-49767</v>
      </c>
      <c r="F67" s="409">
        <v>-2322</v>
      </c>
      <c r="G67" s="409">
        <v>-2802.3248800000001</v>
      </c>
      <c r="H67" s="409">
        <v>-2832.1526199999998</v>
      </c>
      <c r="I67" s="409">
        <v>14.920760000000001</v>
      </c>
      <c r="J67" s="409">
        <v>-6596</v>
      </c>
      <c r="K67" s="409">
        <v>-10410</v>
      </c>
      <c r="L67" s="409">
        <v>-273.92621000000003</v>
      </c>
      <c r="M67" s="409">
        <v>-340</v>
      </c>
      <c r="N67" s="409">
        <v>-1159.4199999999998</v>
      </c>
      <c r="O67" s="409">
        <v>-10964.305050000001</v>
      </c>
      <c r="P67" s="409">
        <v>-1413.76314</v>
      </c>
      <c r="Q67" s="409">
        <v>-144263</v>
      </c>
    </row>
    <row r="68" spans="2:17">
      <c r="B68" s="762" t="s">
        <v>26</v>
      </c>
      <c r="C68" s="409">
        <v>0</v>
      </c>
      <c r="D68" s="409">
        <v>0</v>
      </c>
      <c r="E68" s="409">
        <v>-810563</v>
      </c>
      <c r="F68" s="409">
        <v>0</v>
      </c>
      <c r="G68" s="409">
        <v>0</v>
      </c>
      <c r="H68" s="409">
        <v>0</v>
      </c>
      <c r="I68" s="409">
        <v>0</v>
      </c>
      <c r="J68" s="416">
        <v>0</v>
      </c>
      <c r="K68" s="409">
        <v>0</v>
      </c>
      <c r="L68" s="409">
        <v>0</v>
      </c>
      <c r="M68" s="409">
        <v>0</v>
      </c>
      <c r="N68" s="409">
        <v>0</v>
      </c>
      <c r="O68" s="409">
        <v>0</v>
      </c>
      <c r="P68" s="409">
        <v>0</v>
      </c>
      <c r="Q68" s="409">
        <v>-810563</v>
      </c>
    </row>
    <row r="69" spans="2:17">
      <c r="B69" s="106" t="s">
        <v>27</v>
      </c>
      <c r="C69" s="411">
        <v>38710</v>
      </c>
      <c r="D69" s="411">
        <v>256702</v>
      </c>
      <c r="E69" s="411">
        <v>0</v>
      </c>
      <c r="F69" s="411">
        <v>0</v>
      </c>
      <c r="G69" s="411">
        <v>0</v>
      </c>
      <c r="H69" s="411">
        <v>0</v>
      </c>
      <c r="I69" s="411">
        <v>0</v>
      </c>
      <c r="J69" s="408">
        <v>5771.0935499999996</v>
      </c>
      <c r="K69" s="411">
        <v>0</v>
      </c>
      <c r="L69" s="411">
        <v>0</v>
      </c>
      <c r="M69" s="411">
        <v>0</v>
      </c>
      <c r="N69" s="411">
        <v>0</v>
      </c>
      <c r="O69" s="411">
        <v>-454678.16953999992</v>
      </c>
      <c r="P69" s="411">
        <v>361919.9105</v>
      </c>
      <c r="Q69" s="411">
        <v>208425</v>
      </c>
    </row>
    <row r="70" spans="2:17">
      <c r="B70" s="106" t="s">
        <v>272</v>
      </c>
      <c r="C70" s="411">
        <v>277384</v>
      </c>
      <c r="D70" s="411">
        <v>498303</v>
      </c>
      <c r="E70" s="411">
        <v>-545810.41000000015</v>
      </c>
      <c r="F70" s="411">
        <v>53037.081529999967</v>
      </c>
      <c r="G70" s="411">
        <v>32465.366159999998</v>
      </c>
      <c r="H70" s="411">
        <v>-32354.062879999998</v>
      </c>
      <c r="I70" s="411">
        <v>-2110.2951400000011</v>
      </c>
      <c r="J70" s="411">
        <v>48284.093549999998</v>
      </c>
      <c r="K70" s="411">
        <v>89466.289430000004</v>
      </c>
      <c r="L70" s="411">
        <v>2433.46389</v>
      </c>
      <c r="M70" s="411">
        <v>51448.651160000001</v>
      </c>
      <c r="N70" s="411">
        <v>26174</v>
      </c>
      <c r="O70" s="411">
        <v>-477179.7957299999</v>
      </c>
      <c r="P70" s="411">
        <v>366369.45416000008</v>
      </c>
      <c r="Q70" s="411">
        <v>387910</v>
      </c>
    </row>
    <row r="71" spans="2:17">
      <c r="B71" s="106" t="s">
        <v>29</v>
      </c>
      <c r="C71" s="411">
        <v>-91499</v>
      </c>
      <c r="D71" s="411">
        <v>-59860</v>
      </c>
      <c r="E71" s="411">
        <v>-1040911</v>
      </c>
      <c r="F71" s="411">
        <v>7312</v>
      </c>
      <c r="G71" s="411">
        <v>-39360</v>
      </c>
      <c r="H71" s="411">
        <v>2881</v>
      </c>
      <c r="I71" s="411">
        <v>265.01188999999999</v>
      </c>
      <c r="J71" s="408">
        <v>-39575.037859999982</v>
      </c>
      <c r="K71" s="411">
        <v>6886.2989900000002</v>
      </c>
      <c r="L71" s="411">
        <v>254.23874000000001</v>
      </c>
      <c r="M71" s="411">
        <v>904.99470000000008</v>
      </c>
      <c r="N71" s="411">
        <v>7735.2603200000003</v>
      </c>
      <c r="O71" s="411">
        <v>-33833.176619999998</v>
      </c>
      <c r="P71" s="411">
        <v>0</v>
      </c>
      <c r="Q71" s="411">
        <v>-1278799</v>
      </c>
    </row>
    <row r="72" spans="2:17">
      <c r="B72" s="94" t="s">
        <v>30</v>
      </c>
      <c r="C72" s="409">
        <v>34429</v>
      </c>
      <c r="D72" s="409">
        <v>17308</v>
      </c>
      <c r="E72" s="409">
        <v>147997</v>
      </c>
      <c r="F72" s="409">
        <v>12879.349390000001</v>
      </c>
      <c r="G72" s="409">
        <v>4448</v>
      </c>
      <c r="H72" s="409">
        <v>5654</v>
      </c>
      <c r="I72" s="409">
        <v>601.76377000000002</v>
      </c>
      <c r="J72" s="416">
        <v>26353.414380000002</v>
      </c>
      <c r="K72" s="409">
        <v>7045.4763800000001</v>
      </c>
      <c r="L72" s="409">
        <v>254.23874000000001</v>
      </c>
      <c r="M72" s="409">
        <v>1684.1303499999999</v>
      </c>
      <c r="N72" s="409">
        <v>7931.85</v>
      </c>
      <c r="O72" s="409">
        <v>20040.365669999999</v>
      </c>
      <c r="P72" s="409">
        <v>-15715.577859999999</v>
      </c>
      <c r="Q72" s="409">
        <v>270911</v>
      </c>
    </row>
    <row r="73" spans="2:17">
      <c r="B73" s="94" t="s">
        <v>31</v>
      </c>
      <c r="C73" s="409">
        <v>-125928</v>
      </c>
      <c r="D73" s="409">
        <v>-77168</v>
      </c>
      <c r="E73" s="409">
        <v>-177536.76233000003</v>
      </c>
      <c r="F73" s="409">
        <v>-5567</v>
      </c>
      <c r="G73" s="409">
        <v>-43808.279190000001</v>
      </c>
      <c r="H73" s="409">
        <v>-2773</v>
      </c>
      <c r="I73" s="409">
        <v>-336.75188000000003</v>
      </c>
      <c r="J73" s="416">
        <v>-65928.452239999999</v>
      </c>
      <c r="K73" s="409">
        <v>-159.17739</v>
      </c>
      <c r="L73" s="409">
        <v>0</v>
      </c>
      <c r="M73" s="409">
        <v>-779.13565000000006</v>
      </c>
      <c r="N73" s="409">
        <v>-197.22764000000001</v>
      </c>
      <c r="O73" s="409">
        <v>-53873.542289999998</v>
      </c>
      <c r="P73" s="409">
        <v>15715.577859999999</v>
      </c>
      <c r="Q73" s="409">
        <v>-538340</v>
      </c>
    </row>
    <row r="74" spans="2:17">
      <c r="B74" s="763" t="s">
        <v>32</v>
      </c>
      <c r="C74" s="409">
        <v>0</v>
      </c>
      <c r="D74" s="409">
        <v>0</v>
      </c>
      <c r="E74" s="409">
        <v>-1011370</v>
      </c>
      <c r="F74" s="409">
        <v>0</v>
      </c>
      <c r="G74" s="409">
        <v>0</v>
      </c>
      <c r="H74" s="409">
        <v>0</v>
      </c>
      <c r="I74" s="409">
        <v>0</v>
      </c>
      <c r="J74" s="416">
        <v>0</v>
      </c>
      <c r="K74" s="409">
        <v>0</v>
      </c>
      <c r="L74" s="409">
        <v>0</v>
      </c>
      <c r="M74" s="409">
        <v>0</v>
      </c>
      <c r="N74" s="409">
        <v>0</v>
      </c>
      <c r="O74" s="409">
        <v>0</v>
      </c>
      <c r="P74" s="409">
        <v>0</v>
      </c>
      <c r="Q74" s="409">
        <v>-1011370</v>
      </c>
    </row>
    <row r="75" spans="2:17">
      <c r="B75" s="106" t="s">
        <v>273</v>
      </c>
      <c r="C75" s="411">
        <v>185885</v>
      </c>
      <c r="D75" s="411">
        <v>438443</v>
      </c>
      <c r="E75" s="411">
        <v>-1586721.4100000001</v>
      </c>
      <c r="F75" s="411">
        <v>60349.081529999967</v>
      </c>
      <c r="G75" s="411">
        <v>-6894.6338400000022</v>
      </c>
      <c r="H75" s="411">
        <v>-29473.062879999998</v>
      </c>
      <c r="I75" s="411">
        <v>-1845.2832500000011</v>
      </c>
      <c r="J75" s="411">
        <v>8709.0556900000156</v>
      </c>
      <c r="K75" s="411">
        <v>96352.58842</v>
      </c>
      <c r="L75" s="411">
        <v>2687.7026299999998</v>
      </c>
      <c r="M75" s="411">
        <v>52353.645860000004</v>
      </c>
      <c r="N75" s="411">
        <v>33909.260320000001</v>
      </c>
      <c r="O75" s="411">
        <v>-511012.97234999988</v>
      </c>
      <c r="P75" s="411">
        <v>366369.45416000008</v>
      </c>
      <c r="Q75" s="411">
        <v>-890889</v>
      </c>
    </row>
    <row r="76" spans="2:17">
      <c r="B76" s="106" t="s">
        <v>34</v>
      </c>
      <c r="C76" s="411">
        <v>-48811.694968989745</v>
      </c>
      <c r="D76" s="411">
        <v>-60325.305031010255</v>
      </c>
      <c r="E76" s="411">
        <v>578949</v>
      </c>
      <c r="F76" s="411">
        <v>-17381.038479999999</v>
      </c>
      <c r="G76" s="411">
        <v>2358.4347899999993</v>
      </c>
      <c r="H76" s="411">
        <v>0</v>
      </c>
      <c r="I76" s="411">
        <v>627</v>
      </c>
      <c r="J76" s="408">
        <v>-12562</v>
      </c>
      <c r="K76" s="411">
        <v>-32754.073970000001</v>
      </c>
      <c r="L76" s="411">
        <v>-304.21823999999998</v>
      </c>
      <c r="M76" s="411">
        <v>-2197.0637500000003</v>
      </c>
      <c r="N76" s="411">
        <v>-11471.10857</v>
      </c>
      <c r="O76" s="411">
        <v>-25511</v>
      </c>
      <c r="P76" s="411">
        <v>-2098.6401999999998</v>
      </c>
      <c r="Q76" s="411">
        <v>368518</v>
      </c>
    </row>
    <row r="77" spans="2:17">
      <c r="B77" s="106" t="s">
        <v>274</v>
      </c>
      <c r="C77" s="411">
        <v>137073.30503101024</v>
      </c>
      <c r="D77" s="411">
        <v>378117.6949689897</v>
      </c>
      <c r="E77" s="411">
        <v>-1007772.4100000001</v>
      </c>
      <c r="F77" s="411">
        <v>42968.043049999964</v>
      </c>
      <c r="G77" s="411">
        <v>-4536.1990500000029</v>
      </c>
      <c r="H77" s="411">
        <v>-29473.062879999998</v>
      </c>
      <c r="I77" s="411">
        <v>-1218.2832500000011</v>
      </c>
      <c r="J77" s="411">
        <v>-3852.9443099999844</v>
      </c>
      <c r="K77" s="411">
        <v>63598.514450000002</v>
      </c>
      <c r="L77" s="411">
        <v>2383.4843899999996</v>
      </c>
      <c r="M77" s="411">
        <v>50156.582110000003</v>
      </c>
      <c r="N77" s="411">
        <v>22438.151750000001</v>
      </c>
      <c r="O77" s="411">
        <v>-536523.97234999994</v>
      </c>
      <c r="P77" s="411">
        <v>364270.81396000006</v>
      </c>
      <c r="Q77" s="411">
        <v>-522371</v>
      </c>
    </row>
    <row r="78" spans="2:17">
      <c r="B78" s="105" t="s">
        <v>278</v>
      </c>
      <c r="C78" s="409">
        <v>137073.30503101024</v>
      </c>
      <c r="D78" s="412">
        <v>378117.6949689897</v>
      </c>
      <c r="E78" s="412">
        <v>-1007772.4100000001</v>
      </c>
      <c r="F78" s="417">
        <v>21915</v>
      </c>
      <c r="G78" s="417">
        <v>-3175</v>
      </c>
      <c r="H78" s="417">
        <v>-23931</v>
      </c>
      <c r="I78" s="412">
        <v>-1218.2832500000011</v>
      </c>
      <c r="J78" s="412">
        <v>-3852.9443099999844</v>
      </c>
      <c r="K78" s="412">
        <v>63598.514450000002</v>
      </c>
      <c r="L78" s="412">
        <v>2383.4843899999996</v>
      </c>
      <c r="M78" s="412">
        <v>50156.582110000003</v>
      </c>
      <c r="N78" s="412">
        <v>22438.151750000001</v>
      </c>
      <c r="O78" s="412">
        <v>-536523.97234999994</v>
      </c>
      <c r="P78" s="412">
        <v>364270.81396000006</v>
      </c>
      <c r="Q78" s="410">
        <v>-536523</v>
      </c>
    </row>
    <row r="79" spans="2:17">
      <c r="B79" s="107" t="s">
        <v>275</v>
      </c>
      <c r="C79" s="412">
        <v>0</v>
      </c>
      <c r="D79" s="412">
        <v>0</v>
      </c>
      <c r="E79" s="412">
        <v>0</v>
      </c>
      <c r="F79" s="405">
        <v>21053.043049999964</v>
      </c>
      <c r="G79" s="405">
        <v>-1361.1990500000029</v>
      </c>
      <c r="H79" s="405">
        <v>-5542.0628799999977</v>
      </c>
      <c r="I79" s="412">
        <v>0</v>
      </c>
      <c r="J79" s="412">
        <v>0</v>
      </c>
      <c r="K79" s="412">
        <v>0</v>
      </c>
      <c r="L79" s="412">
        <v>0</v>
      </c>
      <c r="M79" s="412">
        <v>0</v>
      </c>
      <c r="N79" s="412">
        <v>0</v>
      </c>
      <c r="O79" s="412">
        <v>0</v>
      </c>
      <c r="P79" s="412">
        <v>0</v>
      </c>
      <c r="Q79" s="413">
        <v>14152</v>
      </c>
    </row>
    <row r="80" spans="2:17" s="67" customFormat="1" ht="20.100000000000001" customHeight="1">
      <c r="B80" s="109" t="s">
        <v>43</v>
      </c>
      <c r="C80" s="415">
        <v>370966</v>
      </c>
      <c r="D80" s="415">
        <v>501641</v>
      </c>
      <c r="E80" s="415">
        <v>-434774.19904000015</v>
      </c>
      <c r="F80" s="415">
        <v>63615.081529999967</v>
      </c>
      <c r="G80" s="415">
        <v>38773.256199999996</v>
      </c>
      <c r="H80" s="415">
        <v>-26427.340379999998</v>
      </c>
      <c r="I80" s="415">
        <v>-1586.059300000001</v>
      </c>
      <c r="J80" s="415">
        <v>96509.114499999996</v>
      </c>
      <c r="K80" s="415">
        <v>123025.35407</v>
      </c>
      <c r="L80" s="415">
        <v>5226.9788000000008</v>
      </c>
      <c r="M80" s="415">
        <v>51455.87485</v>
      </c>
      <c r="N80" s="415">
        <v>26260.18</v>
      </c>
      <c r="O80" s="415">
        <v>-476550.10519999987</v>
      </c>
      <c r="P80" s="415">
        <v>371268.45416000008</v>
      </c>
      <c r="Q80" s="414">
        <v>709404</v>
      </c>
    </row>
    <row r="84" spans="2:17">
      <c r="B84" s="110"/>
      <c r="C84" s="111"/>
      <c r="D84" s="111"/>
      <c r="E84" s="111"/>
      <c r="F84" s="111"/>
      <c r="G84" s="111"/>
      <c r="H84" s="111"/>
      <c r="I84" s="111"/>
      <c r="J84" s="111"/>
      <c r="K84" s="111"/>
      <c r="L84" s="111"/>
      <c r="M84" s="111"/>
      <c r="N84" s="111"/>
      <c r="O84" s="111"/>
      <c r="P84" s="111"/>
      <c r="Q84" s="111"/>
    </row>
  </sheetData>
  <sheetProtection algorithmName="SHA-512" hashValue="9Wt+OGHkH5jFnqED5WuuRjZNSHxTo0umPjbHGxbD0jqiBOKRK2WX2CNUkYnl/PlGAAh9EMVH8q2S8jos9Uqvvg==" saltValue="c3vpLHYN7oWxHFywcQ5BNQ==" spinCount="100000" sheet="1" objects="1" scenarios="1"/>
  <mergeCells count="32">
    <mergeCell ref="P44:P45"/>
    <mergeCell ref="Q44:Q45"/>
    <mergeCell ref="N7:N8"/>
    <mergeCell ref="O7:O8"/>
    <mergeCell ref="P7:P8"/>
    <mergeCell ref="Q7:Q8"/>
    <mergeCell ref="J44:J45"/>
    <mergeCell ref="K44:K45"/>
    <mergeCell ref="L44:L45"/>
    <mergeCell ref="N44:N45"/>
    <mergeCell ref="O44:O45"/>
    <mergeCell ref="E44:E45"/>
    <mergeCell ref="F44:F45"/>
    <mergeCell ref="G44:G45"/>
    <mergeCell ref="H44:H45"/>
    <mergeCell ref="I44:I45"/>
    <mergeCell ref="K7:K8"/>
    <mergeCell ref="L7:L8"/>
    <mergeCell ref="B6:Q6"/>
    <mergeCell ref="B44:B45"/>
    <mergeCell ref="C44:D44"/>
    <mergeCell ref="M44:M45"/>
    <mergeCell ref="B43:Q43"/>
    <mergeCell ref="M7:M8"/>
    <mergeCell ref="B7:B8"/>
    <mergeCell ref="C7:D7"/>
    <mergeCell ref="E7:E8"/>
    <mergeCell ref="F7:F8"/>
    <mergeCell ref="G7:G8"/>
    <mergeCell ref="H7:H8"/>
    <mergeCell ref="I7:I8"/>
    <mergeCell ref="J7:J8"/>
  </mergeCells>
  <pageMargins left="0.25" right="0.25" top="0.75" bottom="0.75" header="0.3" footer="0.3"/>
  <pageSetup paperSize="9" scale="68" fitToHeight="2" orientation="landscape" r:id="rId1"/>
  <rowBreaks count="1" manualBreakCount="1">
    <brk id="42"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41ED-DA59-4951-ACC4-9459F9E23A7C}">
  <sheetPr codeName="Planilha26"/>
  <dimension ref="B4:T84"/>
  <sheetViews>
    <sheetView zoomScaleNormal="100" workbookViewId="0"/>
  </sheetViews>
  <sheetFormatPr defaultColWidth="9.140625" defaultRowHeight="15"/>
  <cols>
    <col min="1" max="1" width="2.42578125" style="68" customWidth="1"/>
    <col min="2" max="2" width="54" style="68" customWidth="1"/>
    <col min="3" max="4" width="10.7109375" style="68" customWidth="1"/>
    <col min="5" max="15" width="9.7109375" style="68" customWidth="1"/>
    <col min="16" max="16" width="10.28515625" style="68" customWidth="1"/>
    <col min="17" max="17" width="11.5703125" style="68" bestFit="1" customWidth="1"/>
    <col min="18" max="18" width="2.42578125" style="68" customWidth="1"/>
    <col min="19" max="19" width="14" style="68" bestFit="1" customWidth="1"/>
    <col min="20" max="16384" width="9.140625" style="68"/>
  </cols>
  <sheetData>
    <row r="4" spans="2:20" ht="35.25" customHeight="1"/>
    <row r="6" spans="2:20" ht="15" customHeight="1">
      <c r="B6" s="968" t="s">
        <v>44</v>
      </c>
      <c r="C6" s="968"/>
      <c r="D6" s="968"/>
      <c r="E6" s="968"/>
      <c r="F6" s="968"/>
      <c r="G6" s="968"/>
      <c r="H6" s="968"/>
      <c r="I6" s="968"/>
      <c r="J6" s="968"/>
      <c r="K6" s="968"/>
      <c r="L6" s="968"/>
      <c r="M6" s="968"/>
      <c r="N6" s="968"/>
      <c r="O6" s="968"/>
      <c r="P6" s="968"/>
      <c r="Q6" s="968"/>
    </row>
    <row r="7" spans="2:20" ht="15" customHeight="1">
      <c r="B7" s="969" t="s">
        <v>788</v>
      </c>
      <c r="C7" s="971" t="s">
        <v>244</v>
      </c>
      <c r="D7" s="971"/>
      <c r="E7" s="972" t="s">
        <v>245</v>
      </c>
      <c r="F7" s="972" t="s">
        <v>246</v>
      </c>
      <c r="G7" s="972" t="s">
        <v>247</v>
      </c>
      <c r="H7" s="966" t="s">
        <v>248</v>
      </c>
      <c r="I7" s="966" t="s">
        <v>249</v>
      </c>
      <c r="J7" s="966" t="s">
        <v>250</v>
      </c>
      <c r="K7" s="966" t="s">
        <v>251</v>
      </c>
      <c r="L7" s="966" t="s">
        <v>252</v>
      </c>
      <c r="M7" s="966" t="s">
        <v>253</v>
      </c>
      <c r="N7" s="966" t="s">
        <v>254</v>
      </c>
      <c r="O7" s="972" t="s">
        <v>255</v>
      </c>
      <c r="P7" s="974" t="s">
        <v>256</v>
      </c>
      <c r="Q7" s="972" t="s">
        <v>257</v>
      </c>
    </row>
    <row r="8" spans="2:20" ht="23.25" customHeight="1">
      <c r="B8" s="970"/>
      <c r="C8" s="103" t="s">
        <v>258</v>
      </c>
      <c r="D8" s="103" t="s">
        <v>259</v>
      </c>
      <c r="E8" s="973"/>
      <c r="F8" s="973"/>
      <c r="G8" s="973"/>
      <c r="H8" s="967"/>
      <c r="I8" s="967"/>
      <c r="J8" s="967"/>
      <c r="K8" s="967"/>
      <c r="L8" s="967"/>
      <c r="M8" s="967"/>
      <c r="N8" s="967"/>
      <c r="O8" s="973"/>
      <c r="P8" s="975"/>
      <c r="Q8" s="973"/>
    </row>
    <row r="9" spans="2:20">
      <c r="B9" s="104" t="s">
        <v>260</v>
      </c>
      <c r="C9" s="404">
        <v>1188512</v>
      </c>
      <c r="D9" s="404">
        <v>562521.96572000021</v>
      </c>
      <c r="E9" s="404">
        <v>7161541.3885599989</v>
      </c>
      <c r="F9" s="404">
        <v>523183.31755999994</v>
      </c>
      <c r="G9" s="404">
        <v>75256.424800000008</v>
      </c>
      <c r="H9" s="404">
        <v>0</v>
      </c>
      <c r="I9" s="404">
        <v>0</v>
      </c>
      <c r="J9" s="404">
        <v>410043.25164999987</v>
      </c>
      <c r="K9" s="404">
        <v>369682.90185000002</v>
      </c>
      <c r="L9" s="404">
        <v>15820.952380000001</v>
      </c>
      <c r="M9" s="404">
        <v>32667.087370000001</v>
      </c>
      <c r="N9" s="404">
        <v>2031875.0595799999</v>
      </c>
      <c r="O9" s="404">
        <v>0</v>
      </c>
      <c r="P9" s="404">
        <v>-1480711.425</v>
      </c>
      <c r="Q9" s="1136">
        <v>10890392.992629999</v>
      </c>
      <c r="R9" s="552"/>
      <c r="S9" s="552"/>
      <c r="T9" s="552"/>
    </row>
    <row r="10" spans="2:20">
      <c r="B10" s="105" t="s">
        <v>261</v>
      </c>
      <c r="C10" s="1132">
        <v>0</v>
      </c>
      <c r="D10" s="1137">
        <v>0</v>
      </c>
      <c r="E10" s="1138">
        <v>2602676.64377</v>
      </c>
      <c r="F10" s="1138">
        <v>0</v>
      </c>
      <c r="G10" s="1138">
        <v>0</v>
      </c>
      <c r="H10" s="1138">
        <v>0</v>
      </c>
      <c r="I10" s="1138">
        <v>0</v>
      </c>
      <c r="J10" s="1138">
        <v>0</v>
      </c>
      <c r="K10" s="1138">
        <v>0</v>
      </c>
      <c r="L10" s="1138">
        <v>0</v>
      </c>
      <c r="M10" s="1138">
        <v>0</v>
      </c>
      <c r="N10" s="1138">
        <v>1127801.31327</v>
      </c>
      <c r="O10" s="1138">
        <v>0</v>
      </c>
      <c r="P10" s="1138">
        <v>-737.88058999999998</v>
      </c>
      <c r="Q10" s="1138">
        <v>3729740.1446100003</v>
      </c>
      <c r="R10" s="552"/>
      <c r="S10" s="552"/>
      <c r="T10" s="552"/>
    </row>
    <row r="11" spans="2:20">
      <c r="B11" s="105" t="s">
        <v>262</v>
      </c>
      <c r="C11" s="1132">
        <v>1158802</v>
      </c>
      <c r="D11" s="1137">
        <v>0</v>
      </c>
      <c r="E11" s="1138">
        <v>92440.705409999995</v>
      </c>
      <c r="F11" s="1138">
        <v>0</v>
      </c>
      <c r="G11" s="1138">
        <v>74802.280270000003</v>
      </c>
      <c r="H11" s="1138">
        <v>0</v>
      </c>
      <c r="I11" s="1138">
        <v>0</v>
      </c>
      <c r="J11" s="1138">
        <v>409467.19061999989</v>
      </c>
      <c r="K11" s="1138">
        <v>369675.86625000002</v>
      </c>
      <c r="L11" s="1138">
        <v>15820.952380000001</v>
      </c>
      <c r="M11" s="1138">
        <v>0</v>
      </c>
      <c r="N11" s="1138">
        <v>868732.87557000003</v>
      </c>
      <c r="O11" s="1138">
        <v>0</v>
      </c>
      <c r="P11" s="1138">
        <v>-1249632.3129799999</v>
      </c>
      <c r="Q11" s="1138">
        <v>1740109.3834599999</v>
      </c>
      <c r="R11" s="552"/>
      <c r="S11" s="552"/>
      <c r="T11" s="552"/>
    </row>
    <row r="12" spans="2:20">
      <c r="B12" s="105" t="s">
        <v>263</v>
      </c>
      <c r="C12" s="1132">
        <v>0</v>
      </c>
      <c r="D12" s="1137">
        <v>478525.21856999997</v>
      </c>
      <c r="E12" s="1138">
        <v>2534866.2399299997</v>
      </c>
      <c r="F12" s="1138">
        <v>0</v>
      </c>
      <c r="G12" s="1138">
        <v>0</v>
      </c>
      <c r="H12" s="1138">
        <v>0</v>
      </c>
      <c r="I12" s="1138">
        <v>0</v>
      </c>
      <c r="J12" s="1138">
        <v>0</v>
      </c>
      <c r="K12" s="1138">
        <v>0</v>
      </c>
      <c r="L12" s="1138">
        <v>0</v>
      </c>
      <c r="M12" s="1138">
        <v>32124.22262</v>
      </c>
      <c r="N12" s="1138">
        <v>0</v>
      </c>
      <c r="O12" s="1138">
        <v>0</v>
      </c>
      <c r="P12" s="1138">
        <v>-200052.98072999998</v>
      </c>
      <c r="Q12" s="1138">
        <v>2845462.7003899999</v>
      </c>
      <c r="R12" s="552"/>
      <c r="S12" s="552"/>
      <c r="T12" s="552"/>
    </row>
    <row r="13" spans="2:20">
      <c r="B13" s="105" t="s">
        <v>7</v>
      </c>
      <c r="C13" s="1132">
        <v>0</v>
      </c>
      <c r="D13" s="1137">
        <v>71064.407030000002</v>
      </c>
      <c r="E13" s="1138">
        <v>1057880.38842</v>
      </c>
      <c r="F13" s="1138">
        <v>5923.1684100000002</v>
      </c>
      <c r="G13" s="1138">
        <v>0</v>
      </c>
      <c r="H13" s="1138">
        <v>0</v>
      </c>
      <c r="I13" s="1138">
        <v>0</v>
      </c>
      <c r="J13" s="1138">
        <v>0</v>
      </c>
      <c r="K13" s="1138">
        <v>0</v>
      </c>
      <c r="L13" s="1138">
        <v>0</v>
      </c>
      <c r="M13" s="1138">
        <v>529.67368999999997</v>
      </c>
      <c r="N13" s="1138">
        <v>0</v>
      </c>
      <c r="O13" s="1138">
        <v>0</v>
      </c>
      <c r="P13" s="1138">
        <v>0</v>
      </c>
      <c r="Q13" s="1138">
        <v>1135397.6375499999</v>
      </c>
      <c r="R13" s="552"/>
      <c r="S13" s="552"/>
      <c r="T13" s="552"/>
    </row>
    <row r="14" spans="2:20">
      <c r="B14" s="105" t="s">
        <v>8</v>
      </c>
      <c r="C14" s="1132">
        <v>0</v>
      </c>
      <c r="D14" s="1137">
        <v>0</v>
      </c>
      <c r="E14" s="1138">
        <v>33614.543880000005</v>
      </c>
      <c r="F14" s="1138">
        <v>0</v>
      </c>
      <c r="G14" s="1138">
        <v>0</v>
      </c>
      <c r="H14" s="1138">
        <v>0</v>
      </c>
      <c r="I14" s="1138">
        <v>0</v>
      </c>
      <c r="J14" s="1138">
        <v>0</v>
      </c>
      <c r="K14" s="1138">
        <v>0</v>
      </c>
      <c r="L14" s="1138">
        <v>0</v>
      </c>
      <c r="M14" s="1138">
        <v>0</v>
      </c>
      <c r="N14" s="1138">
        <v>0</v>
      </c>
      <c r="O14" s="1138">
        <v>0</v>
      </c>
      <c r="P14" s="1138">
        <v>0</v>
      </c>
      <c r="Q14" s="1138">
        <v>33614.543880000005</v>
      </c>
      <c r="R14" s="552"/>
      <c r="S14" s="552"/>
      <c r="T14" s="552"/>
    </row>
    <row r="15" spans="2:20">
      <c r="B15" s="105" t="s">
        <v>264</v>
      </c>
      <c r="C15" s="1132">
        <v>0</v>
      </c>
      <c r="D15" s="1137">
        <v>0</v>
      </c>
      <c r="E15" s="1138">
        <v>0</v>
      </c>
      <c r="F15" s="1138">
        <v>517260.14914999995</v>
      </c>
      <c r="G15" s="1138">
        <v>0</v>
      </c>
      <c r="H15" s="1138">
        <v>0</v>
      </c>
      <c r="I15" s="1138">
        <v>0</v>
      </c>
      <c r="J15" s="1138">
        <v>0</v>
      </c>
      <c r="K15" s="1138">
        <v>0</v>
      </c>
      <c r="L15" s="1138">
        <v>0</v>
      </c>
      <c r="M15" s="1138">
        <v>0</v>
      </c>
      <c r="N15" s="1138">
        <v>0</v>
      </c>
      <c r="O15" s="1138">
        <v>0</v>
      </c>
      <c r="P15" s="1138">
        <v>-570.5009</v>
      </c>
      <c r="Q15" s="1138">
        <v>516689.64825000003</v>
      </c>
      <c r="R15" s="552"/>
      <c r="S15" s="552"/>
      <c r="T15" s="552"/>
    </row>
    <row r="16" spans="2:20">
      <c r="B16" s="105" t="s">
        <v>265</v>
      </c>
      <c r="C16" s="1132">
        <v>0</v>
      </c>
      <c r="D16" s="1137">
        <v>0</v>
      </c>
      <c r="E16" s="1138">
        <v>606452.60728999996</v>
      </c>
      <c r="F16" s="1138">
        <v>0</v>
      </c>
      <c r="G16" s="1138">
        <v>0</v>
      </c>
      <c r="H16" s="1138">
        <v>0</v>
      </c>
      <c r="I16" s="1138">
        <v>0</v>
      </c>
      <c r="J16" s="1138">
        <v>0</v>
      </c>
      <c r="K16" s="1138">
        <v>0</v>
      </c>
      <c r="L16" s="1138">
        <v>0</v>
      </c>
      <c r="M16" s="1138">
        <v>0</v>
      </c>
      <c r="N16" s="1138">
        <v>0</v>
      </c>
      <c r="O16" s="1138">
        <v>0</v>
      </c>
      <c r="P16" s="1138">
        <v>0</v>
      </c>
      <c r="Q16" s="1138">
        <v>606452.60728999996</v>
      </c>
      <c r="R16" s="552"/>
      <c r="S16" s="552"/>
      <c r="T16" s="552"/>
    </row>
    <row r="17" spans="2:20">
      <c r="B17" s="105" t="s">
        <v>12</v>
      </c>
      <c r="C17" s="1132">
        <v>29710</v>
      </c>
      <c r="D17" s="1137">
        <v>12932.514179999998</v>
      </c>
      <c r="E17" s="1138">
        <v>233609.25986000002</v>
      </c>
      <c r="F17" s="1138">
        <v>0</v>
      </c>
      <c r="G17" s="1138">
        <v>454.14453000000003</v>
      </c>
      <c r="H17" s="1138">
        <v>0</v>
      </c>
      <c r="I17" s="1138">
        <v>0</v>
      </c>
      <c r="J17" s="1138">
        <v>576.06102999999996</v>
      </c>
      <c r="K17" s="1138">
        <v>7.0356000000000005</v>
      </c>
      <c r="L17" s="1138">
        <v>0</v>
      </c>
      <c r="M17" s="1138">
        <v>13.19106</v>
      </c>
      <c r="N17" s="1138">
        <v>35340.870739999998</v>
      </c>
      <c r="O17" s="1138">
        <v>0</v>
      </c>
      <c r="P17" s="1138">
        <v>-29716.749800000001</v>
      </c>
      <c r="Q17" s="1138">
        <v>282926.3272</v>
      </c>
      <c r="R17" s="552"/>
      <c r="S17" s="552"/>
      <c r="T17" s="552"/>
    </row>
    <row r="18" spans="2:20">
      <c r="B18" s="106" t="s">
        <v>13</v>
      </c>
      <c r="C18" s="1134">
        <v>-661823</v>
      </c>
      <c r="D18" s="1139">
        <v>-218934.34222999995</v>
      </c>
      <c r="E18" s="1140">
        <v>-6559513.4616600005</v>
      </c>
      <c r="F18" s="1140">
        <v>-427477.61336000002</v>
      </c>
      <c r="G18" s="1140">
        <v>-45366.338819999997</v>
      </c>
      <c r="H18" s="1140">
        <v>-194686.95877999999</v>
      </c>
      <c r="I18" s="1140">
        <v>-1184.1761800000002</v>
      </c>
      <c r="J18" s="1140">
        <v>-262351.99706000002</v>
      </c>
      <c r="K18" s="1140">
        <v>-209253.97425</v>
      </c>
      <c r="L18" s="1140">
        <v>-9907.5881300000001</v>
      </c>
      <c r="M18" s="1140">
        <v>-5231.2212099999997</v>
      </c>
      <c r="N18" s="1140">
        <v>-1923545.6072699998</v>
      </c>
      <c r="O18" s="1140">
        <v>-39830.405929999994</v>
      </c>
      <c r="P18" s="1140">
        <v>1457098.7124700001</v>
      </c>
      <c r="Q18" s="1140">
        <v>-9102008.3594199996</v>
      </c>
      <c r="R18" s="552"/>
      <c r="S18" s="552"/>
      <c r="T18" s="552"/>
    </row>
    <row r="19" spans="2:20">
      <c r="B19" s="105" t="s">
        <v>266</v>
      </c>
      <c r="C19" s="1132">
        <v>-38011</v>
      </c>
      <c r="D19" s="1137">
        <v>0</v>
      </c>
      <c r="E19" s="1138">
        <v>-2960885.8368600002</v>
      </c>
      <c r="F19" s="1138">
        <v>0</v>
      </c>
      <c r="G19" s="1138">
        <v>-1021.79086</v>
      </c>
      <c r="H19" s="1138">
        <v>0</v>
      </c>
      <c r="I19" s="1138">
        <v>0</v>
      </c>
      <c r="J19" s="1138">
        <v>-13206.521619999998</v>
      </c>
      <c r="K19" s="1138">
        <v>-27826.926019999999</v>
      </c>
      <c r="L19" s="1138">
        <v>-612.49947999999995</v>
      </c>
      <c r="M19" s="1138">
        <v>0</v>
      </c>
      <c r="N19" s="1138">
        <v>-1906013.82586</v>
      </c>
      <c r="O19" s="1138">
        <v>0</v>
      </c>
      <c r="P19" s="1138">
        <v>1249010</v>
      </c>
      <c r="Q19" s="1138">
        <v>-3698567</v>
      </c>
      <c r="R19" s="552"/>
      <c r="S19" s="552"/>
      <c r="T19" s="552"/>
    </row>
    <row r="20" spans="2:20">
      <c r="B20" s="105" t="s">
        <v>267</v>
      </c>
      <c r="C20" s="1132">
        <v>-190160</v>
      </c>
      <c r="D20" s="1137">
        <v>0</v>
      </c>
      <c r="E20" s="1138">
        <v>-1240661.18319</v>
      </c>
      <c r="F20" s="1138">
        <v>0</v>
      </c>
      <c r="G20" s="1138">
        <v>-11688.271279999999</v>
      </c>
      <c r="H20" s="1138">
        <v>-17349.362570000001</v>
      </c>
      <c r="I20" s="1138">
        <v>0</v>
      </c>
      <c r="J20" s="1138">
        <v>-31150.068749999991</v>
      </c>
      <c r="K20" s="1138">
        <v>-78396.240659999996</v>
      </c>
      <c r="L20" s="1138">
        <v>-650.58463000000006</v>
      </c>
      <c r="M20" s="1138">
        <v>0</v>
      </c>
      <c r="N20" s="1138">
        <v>0</v>
      </c>
      <c r="O20" s="1138">
        <v>0</v>
      </c>
      <c r="P20" s="1138">
        <v>199759.50644</v>
      </c>
      <c r="Q20" s="1138">
        <v>-1370295.9980799998</v>
      </c>
      <c r="R20" s="552"/>
      <c r="S20" s="552"/>
      <c r="T20" s="552"/>
    </row>
    <row r="21" spans="2:20">
      <c r="B21" s="105" t="s">
        <v>16</v>
      </c>
      <c r="C21" s="1132">
        <v>-123632</v>
      </c>
      <c r="D21" s="1137">
        <v>-90568.187559999991</v>
      </c>
      <c r="E21" s="1138">
        <v>-438448.52655000001</v>
      </c>
      <c r="F21" s="1138">
        <v>-20162.986510000002</v>
      </c>
      <c r="G21" s="1138">
        <v>-2536.57143</v>
      </c>
      <c r="H21" s="1138">
        <v>-3171.5323199999998</v>
      </c>
      <c r="I21" s="1138">
        <v>0</v>
      </c>
      <c r="J21" s="1138">
        <v>-8744.8065599999991</v>
      </c>
      <c r="K21" s="1138">
        <v>-1634</v>
      </c>
      <c r="L21" s="1138">
        <v>-704.4058</v>
      </c>
      <c r="M21" s="1138">
        <v>-552.25441999999998</v>
      </c>
      <c r="N21" s="1138">
        <v>-9112.4163399999998</v>
      </c>
      <c r="O21" s="1138">
        <v>-26611.948239999998</v>
      </c>
      <c r="P21" s="1138">
        <v>0</v>
      </c>
      <c r="Q21" s="1138">
        <v>-725883</v>
      </c>
      <c r="R21" s="552"/>
      <c r="S21" s="552"/>
      <c r="T21" s="552"/>
    </row>
    <row r="22" spans="2:20">
      <c r="B22" s="105" t="s">
        <v>268</v>
      </c>
      <c r="C22" s="1132">
        <v>-23259</v>
      </c>
      <c r="D22" s="1137">
        <v>-16380.541219999999</v>
      </c>
      <c r="E22" s="1138">
        <v>-83704.406049999991</v>
      </c>
      <c r="F22" s="1138">
        <v>-2950.54178</v>
      </c>
      <c r="G22" s="1138">
        <v>-95.638710000000003</v>
      </c>
      <c r="H22" s="1138">
        <v>-353.09512999999998</v>
      </c>
      <c r="I22" s="1138">
        <v>0</v>
      </c>
      <c r="J22" s="1138">
        <v>-942.27949999999987</v>
      </c>
      <c r="K22" s="1138">
        <v>-176.73363000000001</v>
      </c>
      <c r="L22" s="1138">
        <v>-46.695180000000001</v>
      </c>
      <c r="M22" s="1138">
        <v>-60.898009999999999</v>
      </c>
      <c r="N22" s="1138">
        <v>-981.37202000000002</v>
      </c>
      <c r="O22" s="1138">
        <v>-4281.10563</v>
      </c>
      <c r="P22" s="1138">
        <v>0</v>
      </c>
      <c r="Q22" s="1138">
        <v>-133233</v>
      </c>
      <c r="R22" s="552"/>
      <c r="S22" s="552"/>
      <c r="T22" s="552"/>
    </row>
    <row r="23" spans="2:20">
      <c r="B23" s="105" t="s">
        <v>269</v>
      </c>
      <c r="C23" s="1132">
        <v>-4659</v>
      </c>
      <c r="D23" s="1137">
        <v>-2754.0522199999996</v>
      </c>
      <c r="E23" s="1138">
        <v>-31712.774079999999</v>
      </c>
      <c r="F23" s="1138">
        <v>-462.14476000000002</v>
      </c>
      <c r="G23" s="1138">
        <v>-159.30413000000001</v>
      </c>
      <c r="H23" s="1138">
        <v>-22.22411</v>
      </c>
      <c r="I23" s="1138">
        <v>0</v>
      </c>
      <c r="J23" s="1138">
        <v>-541.29217000000006</v>
      </c>
      <c r="K23" s="1138">
        <v>-830.06766000000005</v>
      </c>
      <c r="L23" s="1138">
        <v>-35</v>
      </c>
      <c r="M23" s="1138">
        <v>-103.51788999999999</v>
      </c>
      <c r="N23" s="1138">
        <v>-32.989110000000004</v>
      </c>
      <c r="O23" s="1138">
        <v>-423.57913000000002</v>
      </c>
      <c r="P23" s="1138">
        <v>0</v>
      </c>
      <c r="Q23" s="1138">
        <v>-41738</v>
      </c>
      <c r="R23" s="552"/>
      <c r="S23" s="552"/>
      <c r="T23" s="552"/>
    </row>
    <row r="24" spans="2:20">
      <c r="B24" s="105" t="s">
        <v>19</v>
      </c>
      <c r="C24" s="1132">
        <v>-10479</v>
      </c>
      <c r="D24" s="1137">
        <v>0</v>
      </c>
      <c r="E24" s="1138">
        <v>0</v>
      </c>
      <c r="F24" s="1138">
        <v>0</v>
      </c>
      <c r="G24" s="1138">
        <v>0</v>
      </c>
      <c r="H24" s="1138">
        <v>-598.78084999999999</v>
      </c>
      <c r="I24" s="1138">
        <v>0</v>
      </c>
      <c r="J24" s="1138">
        <v>0</v>
      </c>
      <c r="K24" s="1138">
        <v>0</v>
      </c>
      <c r="L24" s="1138">
        <v>0</v>
      </c>
      <c r="M24" s="1138">
        <v>0</v>
      </c>
      <c r="N24" s="1138">
        <v>0</v>
      </c>
      <c r="O24" s="1138">
        <v>0</v>
      </c>
      <c r="P24" s="1138">
        <v>517.72955000000002</v>
      </c>
      <c r="Q24" s="1138">
        <v>-10559.98533</v>
      </c>
      <c r="R24" s="552"/>
      <c r="S24" s="552"/>
      <c r="T24" s="552"/>
    </row>
    <row r="25" spans="2:20">
      <c r="B25" s="105" t="s">
        <v>270</v>
      </c>
      <c r="C25" s="1132">
        <v>0</v>
      </c>
      <c r="D25" s="1137">
        <v>0</v>
      </c>
      <c r="E25" s="1138">
        <v>0</v>
      </c>
      <c r="F25" s="1138">
        <v>-368205.87941000005</v>
      </c>
      <c r="G25" s="1138">
        <v>0</v>
      </c>
      <c r="H25" s="1138">
        <v>0</v>
      </c>
      <c r="I25" s="1138">
        <v>0</v>
      </c>
      <c r="J25" s="1138">
        <v>0</v>
      </c>
      <c r="K25" s="1138">
        <v>0</v>
      </c>
      <c r="L25" s="1138">
        <v>0</v>
      </c>
      <c r="M25" s="1138">
        <v>0</v>
      </c>
      <c r="N25" s="1138">
        <v>0</v>
      </c>
      <c r="O25" s="1138">
        <v>0</v>
      </c>
      <c r="P25" s="1138">
        <v>0</v>
      </c>
      <c r="Q25" s="1138">
        <v>-368205.87941000005</v>
      </c>
      <c r="R25" s="552"/>
      <c r="S25" s="552"/>
      <c r="T25" s="552"/>
    </row>
    <row r="26" spans="2:20">
      <c r="B26" s="105" t="s">
        <v>21</v>
      </c>
      <c r="C26" s="1132">
        <v>-47972</v>
      </c>
      <c r="D26" s="1137">
        <v>-23316.087390000001</v>
      </c>
      <c r="E26" s="1138">
        <v>-304256</v>
      </c>
      <c r="F26" s="1138">
        <v>-6155.3344999999999</v>
      </c>
      <c r="G26" s="1138">
        <v>-8530</v>
      </c>
      <c r="H26" s="1138">
        <v>-10349.35657</v>
      </c>
      <c r="I26" s="1138">
        <v>-250.42545000000001</v>
      </c>
      <c r="J26" s="1138">
        <v>-62388.861879999997</v>
      </c>
      <c r="K26" s="1138">
        <v>-18387.522949999999</v>
      </c>
      <c r="L26" s="1138">
        <v>-1647.85716</v>
      </c>
      <c r="M26" s="1138">
        <v>-3282.9042599999993</v>
      </c>
      <c r="N26" s="1138">
        <v>-2140</v>
      </c>
      <c r="O26" s="1138">
        <v>-15770.87513</v>
      </c>
      <c r="P26" s="1138">
        <v>31358</v>
      </c>
      <c r="Q26" s="1138">
        <v>-473086</v>
      </c>
      <c r="R26" s="552"/>
      <c r="S26" s="552"/>
      <c r="T26" s="552"/>
    </row>
    <row r="27" spans="2:20">
      <c r="B27" s="105" t="s">
        <v>22</v>
      </c>
      <c r="C27" s="1132">
        <v>-189308</v>
      </c>
      <c r="D27" s="1137">
        <v>-7738.780379999982</v>
      </c>
      <c r="E27" s="1138">
        <v>-253179.15749000001</v>
      </c>
      <c r="F27" s="1138">
        <v>-19634.948170000003</v>
      </c>
      <c r="G27" s="1138">
        <v>-17017.375239999998</v>
      </c>
      <c r="H27" s="1138">
        <v>-11182.127199999999</v>
      </c>
      <c r="I27" s="1138">
        <v>-1083.8863000000001</v>
      </c>
      <c r="J27" s="1138">
        <v>-126069.86873</v>
      </c>
      <c r="K27" s="1138">
        <v>-63797.771740000004</v>
      </c>
      <c r="L27" s="1138">
        <v>-5622.56675</v>
      </c>
      <c r="M27" s="1138">
        <v>-18.320790000000002</v>
      </c>
      <c r="N27" s="1138">
        <v>-1130.3989099999999</v>
      </c>
      <c r="O27" s="1138">
        <v>-1482.3744199999999</v>
      </c>
      <c r="P27" s="1138">
        <v>-13009.376189999999</v>
      </c>
      <c r="Q27" s="1138">
        <v>-710272</v>
      </c>
      <c r="R27" s="552"/>
      <c r="S27" s="552"/>
      <c r="T27" s="552"/>
    </row>
    <row r="28" spans="2:20">
      <c r="B28" s="105" t="s">
        <v>23</v>
      </c>
      <c r="C28" s="1132">
        <v>21960</v>
      </c>
      <c r="D28" s="1137">
        <v>-9358.8350600000012</v>
      </c>
      <c r="E28" s="1138">
        <v>-77297.270609999992</v>
      </c>
      <c r="F28" s="1138">
        <v>-132.23770000000002</v>
      </c>
      <c r="G28" s="1138">
        <v>0</v>
      </c>
      <c r="H28" s="1138">
        <v>-150468.80288</v>
      </c>
      <c r="I28" s="1138">
        <v>0</v>
      </c>
      <c r="J28" s="1138">
        <v>2344.3806899999995</v>
      </c>
      <c r="K28" s="1138">
        <v>-1.7115899999999999</v>
      </c>
      <c r="L28" s="1138">
        <v>0</v>
      </c>
      <c r="M28" s="1138">
        <v>-59.506030000000003</v>
      </c>
      <c r="N28" s="1138">
        <v>-1249.2241999999999</v>
      </c>
      <c r="O28" s="1138">
        <v>11017.641300000001</v>
      </c>
      <c r="P28" s="1138">
        <v>-10957.93052</v>
      </c>
      <c r="Q28" s="1138">
        <v>-214203.49659999998</v>
      </c>
      <c r="R28" s="552"/>
      <c r="S28" s="552"/>
      <c r="T28" s="552"/>
    </row>
    <row r="29" spans="2:20">
      <c r="B29" s="105" t="s">
        <v>24</v>
      </c>
      <c r="C29" s="1132">
        <v>0</v>
      </c>
      <c r="D29" s="1137">
        <v>-61073.279900000001</v>
      </c>
      <c r="E29" s="1138">
        <v>-1057880.38842</v>
      </c>
      <c r="F29" s="1138">
        <v>-5923.1684100000002</v>
      </c>
      <c r="G29" s="1138">
        <v>0</v>
      </c>
      <c r="H29" s="1138">
        <v>0</v>
      </c>
      <c r="I29" s="1138">
        <v>0</v>
      </c>
      <c r="J29" s="1138">
        <v>0</v>
      </c>
      <c r="K29" s="1138">
        <v>0</v>
      </c>
      <c r="L29" s="1138">
        <v>0</v>
      </c>
      <c r="M29" s="1138">
        <v>-529.67368999999997</v>
      </c>
      <c r="N29" s="1138">
        <v>0</v>
      </c>
      <c r="O29" s="1138">
        <v>0</v>
      </c>
      <c r="P29" s="1138">
        <v>0</v>
      </c>
      <c r="Q29" s="1138">
        <v>-1125406</v>
      </c>
      <c r="R29" s="552"/>
      <c r="S29" s="552"/>
      <c r="T29" s="552"/>
    </row>
    <row r="30" spans="2:20">
      <c r="B30" s="105" t="s">
        <v>271</v>
      </c>
      <c r="C30" s="1132">
        <v>-56303</v>
      </c>
      <c r="D30" s="1137">
        <v>-7745.2944300000017</v>
      </c>
      <c r="E30" s="1138">
        <v>-111487.91841</v>
      </c>
      <c r="F30" s="1138">
        <v>-3850.37212</v>
      </c>
      <c r="G30" s="1138">
        <v>-4317.38717</v>
      </c>
      <c r="H30" s="1138">
        <v>-1191.67715</v>
      </c>
      <c r="I30" s="1138">
        <v>150.13557</v>
      </c>
      <c r="J30" s="1138">
        <v>-21652.678540000001</v>
      </c>
      <c r="K30" s="1138">
        <v>-18202</v>
      </c>
      <c r="L30" s="1138">
        <v>-587.97913000000005</v>
      </c>
      <c r="M30" s="1138">
        <v>-624.14612</v>
      </c>
      <c r="N30" s="1138">
        <v>-2887.3808300000001</v>
      </c>
      <c r="O30" s="1138">
        <v>-2278.1646800000003</v>
      </c>
      <c r="P30" s="1138">
        <v>419.78318999999999</v>
      </c>
      <c r="Q30" s="1138">
        <v>-230559</v>
      </c>
      <c r="R30" s="552"/>
      <c r="S30" s="552"/>
      <c r="T30" s="552"/>
    </row>
    <row r="31" spans="2:20">
      <c r="B31" s="106" t="s">
        <v>27</v>
      </c>
      <c r="C31" s="1134">
        <v>42291</v>
      </c>
      <c r="D31" s="1139">
        <v>195049.89436000001</v>
      </c>
      <c r="E31" s="1140">
        <v>0</v>
      </c>
      <c r="F31" s="1140">
        <v>0</v>
      </c>
      <c r="G31" s="1140">
        <v>0</v>
      </c>
      <c r="H31" s="1140">
        <v>0</v>
      </c>
      <c r="I31" s="1140">
        <v>0</v>
      </c>
      <c r="J31" s="1140">
        <v>28422.740550000002</v>
      </c>
      <c r="K31" s="1140">
        <v>0</v>
      </c>
      <c r="L31" s="1140">
        <v>0</v>
      </c>
      <c r="M31" s="1140">
        <v>0</v>
      </c>
      <c r="N31" s="1140">
        <v>0</v>
      </c>
      <c r="O31" s="1140">
        <v>950146.92659000005</v>
      </c>
      <c r="P31" s="1140">
        <v>-1039077.9131900001</v>
      </c>
      <c r="Q31" s="1140">
        <v>176832.64830999999</v>
      </c>
      <c r="R31" s="552"/>
      <c r="S31" s="552"/>
      <c r="T31" s="552"/>
    </row>
    <row r="32" spans="2:20">
      <c r="B32" s="106" t="s">
        <v>272</v>
      </c>
      <c r="C32" s="404">
        <v>568980</v>
      </c>
      <c r="D32" s="404">
        <v>538637.51785000029</v>
      </c>
      <c r="E32" s="404">
        <v>602027.95656999853</v>
      </c>
      <c r="F32" s="404">
        <v>95705</v>
      </c>
      <c r="G32" s="404">
        <v>29890</v>
      </c>
      <c r="H32" s="404">
        <v>-194686.95877999999</v>
      </c>
      <c r="I32" s="404">
        <v>-1184.1761800000002</v>
      </c>
      <c r="J32" s="404">
        <v>176113.99514000004</v>
      </c>
      <c r="K32" s="404">
        <v>160429</v>
      </c>
      <c r="L32" s="404">
        <v>5913</v>
      </c>
      <c r="M32" s="404">
        <v>27435.866160000001</v>
      </c>
      <c r="N32" s="404">
        <v>108329</v>
      </c>
      <c r="O32" s="404">
        <v>910316.52066000004</v>
      </c>
      <c r="P32" s="404">
        <v>-1062690</v>
      </c>
      <c r="Q32" s="404">
        <v>1965218</v>
      </c>
      <c r="R32" s="552"/>
      <c r="S32" s="552"/>
      <c r="T32" s="552"/>
    </row>
    <row r="33" spans="2:20">
      <c r="B33" s="106" t="s">
        <v>29</v>
      </c>
      <c r="C33" s="1134">
        <v>-192487</v>
      </c>
      <c r="D33" s="1139">
        <v>-172537.55379000003</v>
      </c>
      <c r="E33" s="1140">
        <v>-205794.77146999998</v>
      </c>
      <c r="F33" s="1140">
        <v>-4926.5484199999973</v>
      </c>
      <c r="G33" s="1140">
        <v>3576.552640000009</v>
      </c>
      <c r="H33" s="1140">
        <v>4808.4183499999999</v>
      </c>
      <c r="I33" s="1140">
        <v>-492.85537999999997</v>
      </c>
      <c r="J33" s="1140">
        <v>-71906.873369999972</v>
      </c>
      <c r="K33" s="1140">
        <v>11222.699329999999</v>
      </c>
      <c r="L33" s="1140">
        <v>1585.8767899999998</v>
      </c>
      <c r="M33" s="1140">
        <v>3537.4687400000012</v>
      </c>
      <c r="N33" s="1140">
        <v>17884.805910000003</v>
      </c>
      <c r="O33" s="1140">
        <v>28928.523679999998</v>
      </c>
      <c r="P33" s="1140">
        <v>0</v>
      </c>
      <c r="Q33" s="1140">
        <v>-576598</v>
      </c>
      <c r="R33" s="552"/>
      <c r="S33" s="552"/>
      <c r="T33" s="552"/>
    </row>
    <row r="34" spans="2:20">
      <c r="B34" s="94" t="s">
        <v>30</v>
      </c>
      <c r="C34" s="1132">
        <v>54603</v>
      </c>
      <c r="D34" s="1137">
        <v>29798.928629999995</v>
      </c>
      <c r="E34" s="1138">
        <v>254313.45572999999</v>
      </c>
      <c r="F34" s="1138">
        <v>13604.604069999999</v>
      </c>
      <c r="G34" s="1138">
        <v>67466.250590000011</v>
      </c>
      <c r="H34" s="1138">
        <v>8075.6473299999998</v>
      </c>
      <c r="I34" s="1138">
        <v>273.07645000000002</v>
      </c>
      <c r="J34" s="1138">
        <v>69928.564680000025</v>
      </c>
      <c r="K34" s="1138">
        <v>11529.09807</v>
      </c>
      <c r="L34" s="1138">
        <v>1585.8814399999999</v>
      </c>
      <c r="M34" s="1138">
        <v>4937.7472300000009</v>
      </c>
      <c r="N34" s="1138">
        <v>18037.420460000001</v>
      </c>
      <c r="O34" s="1138">
        <v>33136.389439999999</v>
      </c>
      <c r="P34" s="1138">
        <v>-13335.965249999999</v>
      </c>
      <c r="Q34" s="1138">
        <v>553953</v>
      </c>
      <c r="R34" s="552"/>
      <c r="S34" s="552"/>
      <c r="T34" s="552"/>
    </row>
    <row r="35" spans="2:20">
      <c r="B35" s="94" t="s">
        <v>31</v>
      </c>
      <c r="C35" s="1132">
        <v>-247090</v>
      </c>
      <c r="D35" s="1137">
        <v>-202336.48242000001</v>
      </c>
      <c r="E35" s="1138">
        <v>-460108.22719999996</v>
      </c>
      <c r="F35" s="1138">
        <v>-18532.152489999997</v>
      </c>
      <c r="G35" s="1138">
        <v>-63888.697950000002</v>
      </c>
      <c r="H35" s="1138">
        <v>-3268.2289799999999</v>
      </c>
      <c r="I35" s="1138">
        <v>-765.93182999999999</v>
      </c>
      <c r="J35" s="1138">
        <v>-141835.43805</v>
      </c>
      <c r="K35" s="1138">
        <v>-306.39873999999998</v>
      </c>
      <c r="L35" s="1138">
        <v>-4.6500000000000005E-3</v>
      </c>
      <c r="M35" s="1138">
        <v>-1400.2784899999999</v>
      </c>
      <c r="N35" s="1138">
        <v>-151.61454999999998</v>
      </c>
      <c r="O35" s="1138">
        <v>-4207.8657599999997</v>
      </c>
      <c r="P35" s="1138">
        <v>13335.965249999999</v>
      </c>
      <c r="Q35" s="1138">
        <v>-1130551</v>
      </c>
      <c r="R35" s="552"/>
      <c r="S35" s="552"/>
      <c r="T35" s="552"/>
    </row>
    <row r="36" spans="2:20">
      <c r="B36" s="106" t="s">
        <v>273</v>
      </c>
      <c r="C36" s="404">
        <v>376493</v>
      </c>
      <c r="D36" s="404">
        <v>366100.03222000005</v>
      </c>
      <c r="E36" s="404">
        <v>396233.18509999855</v>
      </c>
      <c r="F36" s="404">
        <v>90778.155779999928</v>
      </c>
      <c r="G36" s="404">
        <v>33466.792190000022</v>
      </c>
      <c r="H36" s="404">
        <v>-189879</v>
      </c>
      <c r="I36" s="404">
        <v>-1677.0315600000001</v>
      </c>
      <c r="J36" s="404">
        <v>104207.12177000003</v>
      </c>
      <c r="K36" s="404">
        <v>171652</v>
      </c>
      <c r="L36" s="404">
        <v>7499</v>
      </c>
      <c r="M36" s="404">
        <v>30973.334899999998</v>
      </c>
      <c r="N36" s="404">
        <v>126214.23639000009</v>
      </c>
      <c r="O36" s="404">
        <v>939245.04434000002</v>
      </c>
      <c r="P36" s="404">
        <v>-1062690</v>
      </c>
      <c r="Q36" s="404">
        <v>1388622.9983499986</v>
      </c>
      <c r="R36" s="552"/>
      <c r="S36" s="552"/>
      <c r="T36" s="552"/>
    </row>
    <row r="37" spans="2:20">
      <c r="B37" s="106" t="s">
        <v>34</v>
      </c>
      <c r="C37" s="1134">
        <v>-112686</v>
      </c>
      <c r="D37" s="1139">
        <v>-57674.538560000015</v>
      </c>
      <c r="E37" s="1140">
        <v>-95012.553719999996</v>
      </c>
      <c r="F37" s="1140">
        <v>-30589.773289999997</v>
      </c>
      <c r="G37" s="1140">
        <v>-8201.1695099999997</v>
      </c>
      <c r="H37" s="1140">
        <v>-13613.8336</v>
      </c>
      <c r="I37" s="1140">
        <v>0</v>
      </c>
      <c r="J37" s="1140">
        <v>-34148.837280000007</v>
      </c>
      <c r="K37" s="1140">
        <v>-57968.024860000005</v>
      </c>
      <c r="L37" s="1140">
        <v>-1881.66129</v>
      </c>
      <c r="M37" s="1140">
        <v>-2736.4680599999997</v>
      </c>
      <c r="N37" s="1140">
        <v>-38376.037179999999</v>
      </c>
      <c r="O37" s="1140">
        <v>5136.9424900000004</v>
      </c>
      <c r="P37" s="1140">
        <v>2331.1864399999999</v>
      </c>
      <c r="Q37" s="1140">
        <v>-445423.76842000004</v>
      </c>
      <c r="R37" s="552"/>
      <c r="S37" s="552"/>
      <c r="T37" s="552"/>
    </row>
    <row r="38" spans="2:20">
      <c r="B38" s="106" t="s">
        <v>274</v>
      </c>
      <c r="C38" s="404">
        <v>263807</v>
      </c>
      <c r="D38" s="404">
        <v>308425.49365999992</v>
      </c>
      <c r="E38" s="404">
        <v>301219.63137999852</v>
      </c>
      <c r="F38" s="404">
        <v>60188.382489999931</v>
      </c>
      <c r="G38" s="404">
        <v>25265.622680000022</v>
      </c>
      <c r="H38" s="404">
        <v>-203493.37403000001</v>
      </c>
      <c r="I38" s="404">
        <v>-1677.0315600000001</v>
      </c>
      <c r="J38" s="404">
        <v>70058.284489999947</v>
      </c>
      <c r="K38" s="404">
        <v>113684.11225000003</v>
      </c>
      <c r="L38" s="404">
        <v>5618.1490200000007</v>
      </c>
      <c r="M38" s="404">
        <v>28236.866840000002</v>
      </c>
      <c r="N38" s="404">
        <v>87838.199210000093</v>
      </c>
      <c r="O38" s="404">
        <v>944381.98683000007</v>
      </c>
      <c r="P38" s="404">
        <v>-1060359</v>
      </c>
      <c r="Q38" s="404">
        <v>943196</v>
      </c>
      <c r="R38" s="552"/>
      <c r="S38" s="552"/>
      <c r="T38" s="552"/>
    </row>
    <row r="39" spans="2:20">
      <c r="B39" s="105" t="s">
        <v>96</v>
      </c>
      <c r="C39" s="417">
        <v>263807</v>
      </c>
      <c r="D39" s="1137">
        <v>308425.49365999992</v>
      </c>
      <c r="E39" s="1137">
        <v>301219.63137999852</v>
      </c>
      <c r="F39" s="1137">
        <v>30697</v>
      </c>
      <c r="G39" s="1137">
        <v>17686</v>
      </c>
      <c r="H39" s="1137">
        <v>-165236</v>
      </c>
      <c r="I39" s="1137">
        <v>-1677.0315600000001</v>
      </c>
      <c r="J39" s="1137">
        <v>70058.284489999947</v>
      </c>
      <c r="K39" s="1137">
        <v>113684.11225000003</v>
      </c>
      <c r="L39" s="1137">
        <v>5618.1490200000007</v>
      </c>
      <c r="M39" s="1137">
        <v>28236.866840000002</v>
      </c>
      <c r="N39" s="1137">
        <v>87838.199210000093</v>
      </c>
      <c r="O39" s="1137">
        <v>944381.98683000007</v>
      </c>
      <c r="P39" s="1137">
        <v>-1060359</v>
      </c>
      <c r="Q39" s="1137">
        <v>944381.98683000007</v>
      </c>
      <c r="R39" s="552"/>
      <c r="S39" s="552"/>
      <c r="T39" s="552"/>
    </row>
    <row r="40" spans="2:20">
      <c r="B40" s="107" t="s">
        <v>275</v>
      </c>
      <c r="C40" s="417">
        <v>0</v>
      </c>
      <c r="D40" s="1137">
        <v>0</v>
      </c>
      <c r="E40" s="1137">
        <v>0</v>
      </c>
      <c r="F40" s="1137">
        <v>29491.382489999931</v>
      </c>
      <c r="G40" s="1137">
        <v>7579.6226800000222</v>
      </c>
      <c r="H40" s="1137">
        <v>-38257.374030000006</v>
      </c>
      <c r="I40" s="1137">
        <v>0</v>
      </c>
      <c r="J40" s="1137">
        <v>0</v>
      </c>
      <c r="K40" s="1137">
        <v>0</v>
      </c>
      <c r="L40" s="1137">
        <v>0</v>
      </c>
      <c r="M40" s="1137">
        <v>0</v>
      </c>
      <c r="N40" s="1137">
        <v>0</v>
      </c>
      <c r="O40" s="1137">
        <v>0</v>
      </c>
      <c r="P40" s="1137">
        <v>0</v>
      </c>
      <c r="Q40" s="1137">
        <v>-1186</v>
      </c>
      <c r="R40" s="552"/>
      <c r="S40" s="552"/>
      <c r="T40" s="552"/>
    </row>
    <row r="41" spans="2:20" s="108" customFormat="1" ht="20.100000000000001" customHeight="1">
      <c r="B41" s="109" t="s">
        <v>164</v>
      </c>
      <c r="C41" s="407">
        <v>758288</v>
      </c>
      <c r="D41" s="1141">
        <v>546376.29823000007</v>
      </c>
      <c r="E41" s="1142">
        <v>855207.11405999854</v>
      </c>
      <c r="F41" s="1142">
        <v>115339.94817</v>
      </c>
      <c r="G41" s="1142">
        <v>46907.375239999994</v>
      </c>
      <c r="H41" s="1142">
        <v>-183504.83158</v>
      </c>
      <c r="I41" s="1142">
        <v>-100.28988000000004</v>
      </c>
      <c r="J41" s="1142">
        <v>302183.86387000006</v>
      </c>
      <c r="K41" s="1142">
        <v>224226.77174</v>
      </c>
      <c r="L41" s="1142">
        <v>11535.56675</v>
      </c>
      <c r="M41" s="1142">
        <v>27454.186950000003</v>
      </c>
      <c r="N41" s="1142">
        <v>109459.39891</v>
      </c>
      <c r="O41" s="1142">
        <v>911798.89508000005</v>
      </c>
      <c r="P41" s="1142">
        <v>-1049680.62381</v>
      </c>
      <c r="Q41" s="1142">
        <v>2675490</v>
      </c>
      <c r="R41" s="552"/>
      <c r="S41" s="552"/>
      <c r="T41" s="552"/>
    </row>
    <row r="42" spans="2:20" s="108" customFormat="1" ht="20.100000000000001" customHeight="1">
      <c r="B42" s="271"/>
      <c r="C42" s="272"/>
      <c r="D42" s="272"/>
      <c r="E42" s="272"/>
      <c r="F42" s="272"/>
      <c r="G42" s="272"/>
      <c r="H42" s="272"/>
      <c r="I42" s="272"/>
      <c r="J42" s="272"/>
      <c r="K42" s="272"/>
      <c r="L42" s="272"/>
      <c r="M42" s="272"/>
      <c r="N42" s="272"/>
      <c r="O42" s="272"/>
      <c r="P42" s="272"/>
      <c r="Q42" s="272"/>
    </row>
    <row r="43" spans="2:20">
      <c r="B43" s="968" t="s">
        <v>44</v>
      </c>
      <c r="C43" s="968"/>
      <c r="D43" s="968"/>
      <c r="E43" s="968"/>
      <c r="F43" s="968"/>
      <c r="G43" s="968"/>
      <c r="H43" s="968"/>
      <c r="I43" s="968"/>
      <c r="J43" s="968"/>
      <c r="K43" s="968"/>
      <c r="L43" s="968"/>
      <c r="M43" s="968"/>
      <c r="N43" s="968"/>
      <c r="O43" s="968"/>
      <c r="P43" s="968"/>
      <c r="Q43" s="968"/>
    </row>
    <row r="44" spans="2:20" ht="15" customHeight="1">
      <c r="B44" s="969" t="s">
        <v>789</v>
      </c>
      <c r="C44" s="971" t="s">
        <v>244</v>
      </c>
      <c r="D44" s="971"/>
      <c r="E44" s="972" t="s">
        <v>245</v>
      </c>
      <c r="F44" s="972" t="s">
        <v>246</v>
      </c>
      <c r="G44" s="972" t="s">
        <v>247</v>
      </c>
      <c r="H44" s="966" t="s">
        <v>248</v>
      </c>
      <c r="I44" s="966" t="s">
        <v>249</v>
      </c>
      <c r="J44" s="966" t="s">
        <v>250</v>
      </c>
      <c r="K44" s="966" t="s">
        <v>251</v>
      </c>
      <c r="L44" s="966" t="s">
        <v>252</v>
      </c>
      <c r="M44" s="966" t="s">
        <v>253</v>
      </c>
      <c r="N44" s="966" t="s">
        <v>254</v>
      </c>
      <c r="O44" s="972" t="s">
        <v>255</v>
      </c>
      <c r="P44" s="974" t="s">
        <v>256</v>
      </c>
      <c r="Q44" s="972" t="s">
        <v>257</v>
      </c>
    </row>
    <row r="45" spans="2:20" ht="24" customHeight="1">
      <c r="B45" s="970"/>
      <c r="C45" s="103" t="s">
        <v>258</v>
      </c>
      <c r="D45" s="103" t="s">
        <v>259</v>
      </c>
      <c r="E45" s="973"/>
      <c r="F45" s="973"/>
      <c r="G45" s="973"/>
      <c r="H45" s="967"/>
      <c r="I45" s="967"/>
      <c r="J45" s="967"/>
      <c r="K45" s="967"/>
      <c r="L45" s="967"/>
      <c r="M45" s="967"/>
      <c r="N45" s="967"/>
      <c r="O45" s="973"/>
      <c r="P45" s="975"/>
      <c r="Q45" s="973"/>
    </row>
    <row r="46" spans="2:20">
      <c r="B46" s="104" t="s">
        <v>260</v>
      </c>
      <c r="C46" s="408">
        <v>1231580</v>
      </c>
      <c r="D46" s="408">
        <v>648858</v>
      </c>
      <c r="E46" s="408">
        <v>6747955</v>
      </c>
      <c r="F46" s="408">
        <v>589191</v>
      </c>
      <c r="G46" s="408">
        <v>107397.81</v>
      </c>
      <c r="H46" s="408">
        <v>98032</v>
      </c>
      <c r="I46" s="408">
        <v>8014</v>
      </c>
      <c r="J46" s="408">
        <v>277297</v>
      </c>
      <c r="K46" s="408">
        <v>364265</v>
      </c>
      <c r="L46" s="408">
        <v>14283</v>
      </c>
      <c r="M46" s="408">
        <v>81921</v>
      </c>
      <c r="N46" s="408">
        <v>2348115</v>
      </c>
      <c r="O46" s="408">
        <v>0</v>
      </c>
      <c r="P46" s="408">
        <v>-1670594</v>
      </c>
      <c r="Q46" s="408">
        <v>10846315</v>
      </c>
    </row>
    <row r="47" spans="2:20">
      <c r="B47" s="105" t="s">
        <v>261</v>
      </c>
      <c r="C47" s="409">
        <v>100</v>
      </c>
      <c r="D47" s="409">
        <v>0</v>
      </c>
      <c r="E47" s="409">
        <v>2856189</v>
      </c>
      <c r="F47" s="409">
        <v>0</v>
      </c>
      <c r="G47" s="409">
        <v>0</v>
      </c>
      <c r="H47" s="409">
        <v>0</v>
      </c>
      <c r="I47" s="408">
        <v>0</v>
      </c>
      <c r="J47" s="416">
        <v>0</v>
      </c>
      <c r="K47" s="416">
        <v>0</v>
      </c>
      <c r="L47" s="409">
        <v>0</v>
      </c>
      <c r="M47" s="409">
        <v>0</v>
      </c>
      <c r="N47" s="409">
        <v>1141855</v>
      </c>
      <c r="O47" s="409">
        <v>0</v>
      </c>
      <c r="P47" s="409">
        <v>-1282</v>
      </c>
      <c r="Q47" s="409">
        <v>3996862</v>
      </c>
    </row>
    <row r="48" spans="2:20">
      <c r="B48" s="105" t="s">
        <v>262</v>
      </c>
      <c r="C48" s="409">
        <v>1193667</v>
      </c>
      <c r="D48" s="409">
        <v>0</v>
      </c>
      <c r="E48" s="409">
        <v>117072</v>
      </c>
      <c r="F48" s="409">
        <v>0</v>
      </c>
      <c r="G48" s="409">
        <v>107398</v>
      </c>
      <c r="H48" s="409">
        <v>98032</v>
      </c>
      <c r="I48" s="408">
        <v>0</v>
      </c>
      <c r="J48" s="416">
        <v>275233</v>
      </c>
      <c r="K48" s="416">
        <v>364253</v>
      </c>
      <c r="L48" s="409">
        <v>14283</v>
      </c>
      <c r="M48" s="409">
        <v>0</v>
      </c>
      <c r="N48" s="409">
        <v>1202193</v>
      </c>
      <c r="O48" s="409">
        <v>0</v>
      </c>
      <c r="P48" s="409">
        <v>-1437753</v>
      </c>
      <c r="Q48" s="409">
        <v>1934378</v>
      </c>
    </row>
    <row r="49" spans="2:17">
      <c r="B49" s="105" t="s">
        <v>263</v>
      </c>
      <c r="C49" s="409">
        <v>0</v>
      </c>
      <c r="D49" s="409">
        <v>570747</v>
      </c>
      <c r="E49" s="409">
        <v>1901505</v>
      </c>
      <c r="F49" s="409">
        <v>0</v>
      </c>
      <c r="G49" s="409">
        <v>0</v>
      </c>
      <c r="H49" s="409">
        <v>0</v>
      </c>
      <c r="I49" s="408">
        <v>0</v>
      </c>
      <c r="J49" s="416">
        <v>0</v>
      </c>
      <c r="K49" s="416">
        <v>0</v>
      </c>
      <c r="L49" s="409">
        <v>0</v>
      </c>
      <c r="M49" s="409">
        <v>81580</v>
      </c>
      <c r="N49" s="409">
        <v>0</v>
      </c>
      <c r="O49" s="409">
        <v>0</v>
      </c>
      <c r="P49" s="409">
        <v>-193393</v>
      </c>
      <c r="Q49" s="409">
        <v>2360439</v>
      </c>
    </row>
    <row r="50" spans="2:17">
      <c r="B50" s="105" t="s">
        <v>7</v>
      </c>
      <c r="C50" s="409">
        <v>0</v>
      </c>
      <c r="D50" s="409">
        <v>64437</v>
      </c>
      <c r="E50" s="409">
        <v>963288</v>
      </c>
      <c r="F50" s="409">
        <v>6316</v>
      </c>
      <c r="G50" s="409">
        <v>0</v>
      </c>
      <c r="H50" s="409">
        <v>0</v>
      </c>
      <c r="I50" s="408">
        <v>0</v>
      </c>
      <c r="J50" s="416">
        <v>0</v>
      </c>
      <c r="K50" s="416">
        <v>0</v>
      </c>
      <c r="L50" s="409">
        <v>0</v>
      </c>
      <c r="M50" s="409">
        <v>329</v>
      </c>
      <c r="N50" s="409">
        <v>0</v>
      </c>
      <c r="O50" s="409">
        <v>0</v>
      </c>
      <c r="P50" s="409">
        <v>0</v>
      </c>
      <c r="Q50" s="409">
        <v>1034370</v>
      </c>
    </row>
    <row r="51" spans="2:17">
      <c r="B51" s="105" t="s">
        <v>8</v>
      </c>
      <c r="C51" s="409">
        <v>0</v>
      </c>
      <c r="D51" s="409">
        <v>0</v>
      </c>
      <c r="E51" s="409">
        <v>58963</v>
      </c>
      <c r="F51" s="409">
        <v>18342</v>
      </c>
      <c r="G51" s="409">
        <v>0</v>
      </c>
      <c r="H51" s="409">
        <v>0</v>
      </c>
      <c r="I51" s="408">
        <v>0</v>
      </c>
      <c r="J51" s="416">
        <v>0</v>
      </c>
      <c r="K51" s="416">
        <v>0</v>
      </c>
      <c r="L51" s="409">
        <v>0</v>
      </c>
      <c r="M51" s="409">
        <v>0</v>
      </c>
      <c r="N51" s="409">
        <v>0</v>
      </c>
      <c r="O51" s="409">
        <v>0</v>
      </c>
      <c r="P51" s="409">
        <v>0</v>
      </c>
      <c r="Q51" s="409">
        <v>77305</v>
      </c>
    </row>
    <row r="52" spans="2:17">
      <c r="B52" s="105" t="s">
        <v>264</v>
      </c>
      <c r="C52" s="409">
        <v>0</v>
      </c>
      <c r="D52" s="409">
        <v>0</v>
      </c>
      <c r="E52" s="409">
        <v>0</v>
      </c>
      <c r="F52" s="409">
        <v>564469</v>
      </c>
      <c r="G52" s="409">
        <v>0</v>
      </c>
      <c r="H52" s="409">
        <v>0</v>
      </c>
      <c r="I52" s="408">
        <v>0</v>
      </c>
      <c r="J52" s="416">
        <v>0</v>
      </c>
      <c r="K52" s="416">
        <v>0</v>
      </c>
      <c r="L52" s="409">
        <v>0</v>
      </c>
      <c r="M52" s="409">
        <v>0</v>
      </c>
      <c r="N52" s="409">
        <v>0</v>
      </c>
      <c r="O52" s="409">
        <v>0</v>
      </c>
      <c r="P52" s="409">
        <v>-3027</v>
      </c>
      <c r="Q52" s="409">
        <v>561442</v>
      </c>
    </row>
    <row r="53" spans="2:17">
      <c r="B53" s="105" t="s">
        <v>265</v>
      </c>
      <c r="C53" s="409">
        <v>0</v>
      </c>
      <c r="D53" s="409">
        <v>0</v>
      </c>
      <c r="E53" s="409">
        <v>678508</v>
      </c>
      <c r="F53" s="409">
        <v>0</v>
      </c>
      <c r="G53" s="409">
        <v>0</v>
      </c>
      <c r="H53" s="409">
        <v>0</v>
      </c>
      <c r="I53" s="408">
        <v>0</v>
      </c>
      <c r="J53" s="416">
        <v>0</v>
      </c>
      <c r="K53" s="416">
        <v>0</v>
      </c>
      <c r="L53" s="409">
        <v>0</v>
      </c>
      <c r="M53" s="409">
        <v>0</v>
      </c>
      <c r="N53" s="409">
        <v>0</v>
      </c>
      <c r="O53" s="409">
        <v>0</v>
      </c>
      <c r="P53" s="409">
        <v>0</v>
      </c>
      <c r="Q53" s="409">
        <v>678508</v>
      </c>
    </row>
    <row r="54" spans="2:17">
      <c r="B54" s="105" t="s">
        <v>12</v>
      </c>
      <c r="C54" s="409">
        <v>37813</v>
      </c>
      <c r="D54" s="409">
        <v>13674</v>
      </c>
      <c r="E54" s="409">
        <v>172430</v>
      </c>
      <c r="F54" s="409">
        <v>64</v>
      </c>
      <c r="G54" s="409">
        <v>0</v>
      </c>
      <c r="H54" s="409">
        <v>0</v>
      </c>
      <c r="I54" s="416">
        <v>8014</v>
      </c>
      <c r="J54" s="416">
        <v>2064</v>
      </c>
      <c r="K54" s="416">
        <v>12</v>
      </c>
      <c r="L54" s="409">
        <v>0</v>
      </c>
      <c r="M54" s="409">
        <v>12</v>
      </c>
      <c r="N54" s="409">
        <v>4067</v>
      </c>
      <c r="O54" s="409">
        <v>0</v>
      </c>
      <c r="P54" s="409">
        <v>-35139</v>
      </c>
      <c r="Q54" s="409">
        <v>203011</v>
      </c>
    </row>
    <row r="55" spans="2:17">
      <c r="B55" s="106" t="s">
        <v>13</v>
      </c>
      <c r="C55" s="411">
        <v>-698775</v>
      </c>
      <c r="D55" s="411">
        <v>-161711</v>
      </c>
      <c r="E55" s="411">
        <v>-6156600.6500000004</v>
      </c>
      <c r="F55" s="411">
        <v>-502011</v>
      </c>
      <c r="G55" s="411">
        <v>-42346</v>
      </c>
      <c r="H55" s="411">
        <v>-142244</v>
      </c>
      <c r="I55" s="411">
        <v>-8577</v>
      </c>
      <c r="J55" s="411">
        <v>-190024</v>
      </c>
      <c r="K55" s="411">
        <v>-187189</v>
      </c>
      <c r="L55" s="411">
        <v>-9500</v>
      </c>
      <c r="M55" s="411">
        <v>-4012</v>
      </c>
      <c r="N55" s="411">
        <v>-2321203</v>
      </c>
      <c r="O55" s="411">
        <v>-64340</v>
      </c>
      <c r="P55" s="411">
        <v>1689965</v>
      </c>
      <c r="Q55" s="411">
        <v>-8798568</v>
      </c>
    </row>
    <row r="56" spans="2:17">
      <c r="B56" s="105" t="s">
        <v>266</v>
      </c>
      <c r="C56" s="409">
        <v>-95515</v>
      </c>
      <c r="D56" s="409">
        <v>0</v>
      </c>
      <c r="E56" s="409">
        <v>-2867080.04</v>
      </c>
      <c r="F56" s="409">
        <v>0</v>
      </c>
      <c r="G56" s="409">
        <v>-102.22</v>
      </c>
      <c r="H56" s="409">
        <v>0</v>
      </c>
      <c r="I56" s="409">
        <v>0</v>
      </c>
      <c r="J56" s="409">
        <v>-10665</v>
      </c>
      <c r="K56" s="409">
        <v>-13086</v>
      </c>
      <c r="L56" s="409">
        <v>-741</v>
      </c>
      <c r="M56" s="409">
        <v>0</v>
      </c>
      <c r="N56" s="409">
        <v>-2308526</v>
      </c>
      <c r="O56" s="409">
        <v>0</v>
      </c>
      <c r="P56" s="409">
        <v>1437808</v>
      </c>
      <c r="Q56" s="409">
        <v>-3857907</v>
      </c>
    </row>
    <row r="57" spans="2:17">
      <c r="B57" s="105" t="s">
        <v>267</v>
      </c>
      <c r="C57" s="409">
        <v>-162541</v>
      </c>
      <c r="D57" s="409">
        <v>0</v>
      </c>
      <c r="E57" s="409">
        <v>-1188096.03</v>
      </c>
      <c r="F57" s="409">
        <v>0</v>
      </c>
      <c r="G57" s="409">
        <v>-13156</v>
      </c>
      <c r="H57" s="409">
        <v>-15714</v>
      </c>
      <c r="I57" s="409">
        <v>0</v>
      </c>
      <c r="J57" s="409">
        <v>-22055</v>
      </c>
      <c r="K57" s="409">
        <v>-70177</v>
      </c>
      <c r="L57" s="409">
        <v>-644</v>
      </c>
      <c r="M57" s="409">
        <v>0</v>
      </c>
      <c r="N57" s="409">
        <v>0</v>
      </c>
      <c r="O57" s="409">
        <v>0</v>
      </c>
      <c r="P57" s="409">
        <v>193968</v>
      </c>
      <c r="Q57" s="409">
        <v>-1278415</v>
      </c>
    </row>
    <row r="58" spans="2:17">
      <c r="B58" s="105" t="s">
        <v>16</v>
      </c>
      <c r="C58" s="409">
        <v>-89898</v>
      </c>
      <c r="D58" s="409">
        <v>-62151</v>
      </c>
      <c r="E58" s="409">
        <v>-300636</v>
      </c>
      <c r="F58" s="409">
        <v>-19728</v>
      </c>
      <c r="G58" s="409">
        <v>-2397.2600000000002</v>
      </c>
      <c r="H58" s="409">
        <v>-3636</v>
      </c>
      <c r="I58" s="409">
        <v>-3681</v>
      </c>
      <c r="J58" s="409">
        <v>-6256</v>
      </c>
      <c r="K58" s="409">
        <v>-1305</v>
      </c>
      <c r="L58" s="409">
        <v>-598</v>
      </c>
      <c r="M58" s="409">
        <v>-420</v>
      </c>
      <c r="N58" s="409">
        <v>-6229</v>
      </c>
      <c r="O58" s="409">
        <v>-18270</v>
      </c>
      <c r="P58" s="409">
        <v>0</v>
      </c>
      <c r="Q58" s="409">
        <v>-515205</v>
      </c>
    </row>
    <row r="59" spans="2:17">
      <c r="B59" s="105" t="s">
        <v>268</v>
      </c>
      <c r="C59" s="409">
        <v>-23499</v>
      </c>
      <c r="D59" s="409">
        <v>-15539</v>
      </c>
      <c r="E59" s="409">
        <v>-85358.42</v>
      </c>
      <c r="F59" s="409">
        <v>-2704</v>
      </c>
      <c r="G59" s="409">
        <v>-115</v>
      </c>
      <c r="H59" s="409">
        <v>-304</v>
      </c>
      <c r="I59" s="409">
        <v>-2103</v>
      </c>
      <c r="J59" s="409">
        <v>-625</v>
      </c>
      <c r="K59" s="409">
        <v>-133</v>
      </c>
      <c r="L59" s="409">
        <v>-33</v>
      </c>
      <c r="M59" s="409">
        <v>-43</v>
      </c>
      <c r="N59" s="409">
        <v>-899</v>
      </c>
      <c r="O59" s="409">
        <v>-3227</v>
      </c>
      <c r="P59" s="409">
        <v>0</v>
      </c>
      <c r="Q59" s="409">
        <v>-134582</v>
      </c>
    </row>
    <row r="60" spans="2:17">
      <c r="B60" s="105" t="s">
        <v>276</v>
      </c>
      <c r="C60" s="409">
        <v>-5269</v>
      </c>
      <c r="D60" s="409">
        <v>-2506</v>
      </c>
      <c r="E60" s="409">
        <v>-34587</v>
      </c>
      <c r="F60" s="409">
        <v>-1051</v>
      </c>
      <c r="G60" s="409">
        <v>-609</v>
      </c>
      <c r="H60" s="409">
        <v>-91</v>
      </c>
      <c r="I60" s="409">
        <v>-48</v>
      </c>
      <c r="J60" s="409">
        <v>-233</v>
      </c>
      <c r="K60" s="409">
        <v>-327</v>
      </c>
      <c r="L60" s="409">
        <v>0</v>
      </c>
      <c r="M60" s="409">
        <v>-3</v>
      </c>
      <c r="N60" s="409">
        <v>-23</v>
      </c>
      <c r="O60" s="409">
        <v>-437</v>
      </c>
      <c r="P60" s="409">
        <v>0</v>
      </c>
      <c r="Q60" s="409">
        <v>-45184</v>
      </c>
    </row>
    <row r="61" spans="2:17">
      <c r="B61" s="105" t="s">
        <v>277</v>
      </c>
      <c r="C61" s="409">
        <v>0</v>
      </c>
      <c r="D61" s="409">
        <v>0</v>
      </c>
      <c r="E61" s="409">
        <v>0</v>
      </c>
      <c r="F61" s="409">
        <v>0</v>
      </c>
      <c r="G61" s="409">
        <v>0</v>
      </c>
      <c r="H61" s="409">
        <v>-89760</v>
      </c>
      <c r="I61" s="409">
        <v>0</v>
      </c>
      <c r="J61" s="409">
        <v>0</v>
      </c>
      <c r="K61" s="409">
        <v>0</v>
      </c>
      <c r="L61" s="409">
        <v>0</v>
      </c>
      <c r="M61" s="409">
        <v>0</v>
      </c>
      <c r="N61" s="409">
        <v>0</v>
      </c>
      <c r="O61" s="409">
        <v>0</v>
      </c>
      <c r="P61" s="409">
        <v>2830</v>
      </c>
      <c r="Q61" s="409">
        <v>-86930</v>
      </c>
    </row>
    <row r="62" spans="2:17">
      <c r="B62" s="105" t="s">
        <v>270</v>
      </c>
      <c r="C62" s="409">
        <v>0</v>
      </c>
      <c r="D62" s="409">
        <v>0</v>
      </c>
      <c r="E62" s="409">
        <v>0</v>
      </c>
      <c r="F62" s="409">
        <v>-438415</v>
      </c>
      <c r="G62" s="409">
        <v>0</v>
      </c>
      <c r="H62" s="409">
        <v>0</v>
      </c>
      <c r="I62" s="409">
        <v>0</v>
      </c>
      <c r="J62" s="409">
        <v>0</v>
      </c>
      <c r="K62" s="409">
        <v>0</v>
      </c>
      <c r="L62" s="409">
        <v>0</v>
      </c>
      <c r="M62" s="409">
        <v>0</v>
      </c>
      <c r="N62" s="409">
        <v>0</v>
      </c>
      <c r="O62" s="409">
        <v>0</v>
      </c>
      <c r="P62" s="409">
        <v>0</v>
      </c>
      <c r="Q62" s="409">
        <v>-438415</v>
      </c>
    </row>
    <row r="63" spans="2:17">
      <c r="B63" s="105" t="s">
        <v>21</v>
      </c>
      <c r="C63" s="409">
        <v>-41261</v>
      </c>
      <c r="D63" s="409">
        <v>-16595</v>
      </c>
      <c r="E63" s="409">
        <v>-238379</v>
      </c>
      <c r="F63" s="409">
        <v>-6691</v>
      </c>
      <c r="G63" s="409">
        <v>-5776</v>
      </c>
      <c r="H63" s="409">
        <v>-14716</v>
      </c>
      <c r="I63" s="409">
        <v>-1502</v>
      </c>
      <c r="J63" s="409">
        <v>-37253</v>
      </c>
      <c r="K63" s="409">
        <v>-16298</v>
      </c>
      <c r="L63" s="409">
        <v>-1281</v>
      </c>
      <c r="M63" s="409">
        <v>-2912</v>
      </c>
      <c r="N63" s="409">
        <v>-1685</v>
      </c>
      <c r="O63" s="409">
        <v>-18914</v>
      </c>
      <c r="P63" s="409">
        <v>38665</v>
      </c>
      <c r="Q63" s="409">
        <v>-364598</v>
      </c>
    </row>
    <row r="64" spans="2:17">
      <c r="B64" s="105" t="s">
        <v>22</v>
      </c>
      <c r="C64" s="409">
        <v>-186839</v>
      </c>
      <c r="D64" s="409">
        <v>-6338</v>
      </c>
      <c r="E64" s="409">
        <v>-219561.16</v>
      </c>
      <c r="F64" s="409">
        <v>-21125</v>
      </c>
      <c r="G64" s="409">
        <v>-16159</v>
      </c>
      <c r="H64" s="409">
        <v>-11851</v>
      </c>
      <c r="I64" s="409">
        <v>-992</v>
      </c>
      <c r="J64" s="409">
        <v>-96498</v>
      </c>
      <c r="K64" s="409">
        <v>-70635</v>
      </c>
      <c r="L64" s="409">
        <v>-5565</v>
      </c>
      <c r="M64" s="409">
        <v>-15</v>
      </c>
      <c r="N64" s="409">
        <v>-164</v>
      </c>
      <c r="O64" s="409">
        <v>-1231</v>
      </c>
      <c r="P64" s="409">
        <v>-4899</v>
      </c>
      <c r="Q64" s="409">
        <v>-641872</v>
      </c>
    </row>
    <row r="65" spans="2:17">
      <c r="B65" s="105" t="s">
        <v>23</v>
      </c>
      <c r="C65" s="409">
        <v>-14629</v>
      </c>
      <c r="D65" s="409">
        <v>-1034</v>
      </c>
      <c r="E65" s="409">
        <v>-165148</v>
      </c>
      <c r="F65" s="409">
        <v>-2100.11</v>
      </c>
      <c r="G65" s="409">
        <v>0</v>
      </c>
      <c r="H65" s="409">
        <v>-2761</v>
      </c>
      <c r="I65" s="409">
        <v>-190</v>
      </c>
      <c r="J65" s="409">
        <v>-214</v>
      </c>
      <c r="K65" s="409">
        <v>-5</v>
      </c>
      <c r="L65" s="409">
        <v>0</v>
      </c>
      <c r="M65" s="409">
        <v>-40</v>
      </c>
      <c r="N65" s="409">
        <v>-1325</v>
      </c>
      <c r="O65" s="409">
        <v>-12305</v>
      </c>
      <c r="P65" s="409">
        <v>23914</v>
      </c>
      <c r="Q65" s="409">
        <v>-175837</v>
      </c>
    </row>
    <row r="66" spans="2:17">
      <c r="B66" s="105" t="s">
        <v>24</v>
      </c>
      <c r="C66" s="409">
        <v>0</v>
      </c>
      <c r="D66" s="409">
        <v>-52312</v>
      </c>
      <c r="E66" s="409">
        <v>-963288</v>
      </c>
      <c r="F66" s="409">
        <v>-6316</v>
      </c>
      <c r="G66" s="409">
        <v>0</v>
      </c>
      <c r="H66" s="409">
        <v>0</v>
      </c>
      <c r="I66" s="409">
        <v>0</v>
      </c>
      <c r="J66" s="409">
        <v>0</v>
      </c>
      <c r="K66" s="409">
        <v>0</v>
      </c>
      <c r="L66" s="409">
        <v>0</v>
      </c>
      <c r="M66" s="409">
        <v>-329</v>
      </c>
      <c r="N66" s="409">
        <v>0</v>
      </c>
      <c r="O66" s="409">
        <v>0</v>
      </c>
      <c r="P66" s="409">
        <v>0</v>
      </c>
      <c r="Q66" s="409">
        <v>-1022245</v>
      </c>
    </row>
    <row r="67" spans="2:17">
      <c r="B67" s="105" t="s">
        <v>271</v>
      </c>
      <c r="C67" s="409">
        <v>-79324</v>
      </c>
      <c r="D67" s="409">
        <v>-5236</v>
      </c>
      <c r="E67" s="409">
        <v>-94467</v>
      </c>
      <c r="F67" s="409">
        <v>-3881</v>
      </c>
      <c r="G67" s="409">
        <v>-4032</v>
      </c>
      <c r="H67" s="409">
        <v>-3411</v>
      </c>
      <c r="I67" s="409">
        <v>-61</v>
      </c>
      <c r="J67" s="409">
        <v>-16225</v>
      </c>
      <c r="K67" s="409">
        <v>-15223</v>
      </c>
      <c r="L67" s="409">
        <v>-638</v>
      </c>
      <c r="M67" s="409">
        <v>-250</v>
      </c>
      <c r="N67" s="409">
        <v>-2352</v>
      </c>
      <c r="O67" s="409">
        <v>-9956</v>
      </c>
      <c r="P67" s="409">
        <v>-2321</v>
      </c>
      <c r="Q67" s="409">
        <v>-237378</v>
      </c>
    </row>
    <row r="68" spans="2:17">
      <c r="B68" s="762" t="s">
        <v>26</v>
      </c>
      <c r="C68" s="409">
        <v>0</v>
      </c>
      <c r="D68" s="409">
        <v>0</v>
      </c>
      <c r="E68" s="409">
        <v>-810563</v>
      </c>
      <c r="F68" s="409">
        <v>0</v>
      </c>
      <c r="G68" s="409">
        <v>0</v>
      </c>
      <c r="H68" s="409">
        <v>0</v>
      </c>
      <c r="I68" s="409">
        <v>0</v>
      </c>
      <c r="J68" s="416">
        <v>0</v>
      </c>
      <c r="K68" s="409">
        <v>0</v>
      </c>
      <c r="L68" s="409">
        <v>0</v>
      </c>
      <c r="M68" s="409">
        <v>0</v>
      </c>
      <c r="N68" s="409">
        <v>0</v>
      </c>
      <c r="O68" s="409">
        <v>0</v>
      </c>
      <c r="P68" s="409">
        <v>0</v>
      </c>
      <c r="Q68" s="409">
        <v>-810563</v>
      </c>
    </row>
    <row r="69" spans="2:17">
      <c r="B69" s="106" t="s">
        <v>27</v>
      </c>
      <c r="C69" s="411">
        <v>104390</v>
      </c>
      <c r="D69" s="411">
        <v>391649</v>
      </c>
      <c r="E69" s="411">
        <v>0</v>
      </c>
      <c r="F69" s="411">
        <v>0</v>
      </c>
      <c r="G69" s="411">
        <v>0</v>
      </c>
      <c r="H69" s="411">
        <v>0</v>
      </c>
      <c r="I69" s="411">
        <v>0</v>
      </c>
      <c r="J69" s="408">
        <v>17420</v>
      </c>
      <c r="K69" s="411">
        <v>0</v>
      </c>
      <c r="L69" s="411">
        <v>0</v>
      </c>
      <c r="M69" s="411">
        <v>0</v>
      </c>
      <c r="N69" s="411">
        <v>0</v>
      </c>
      <c r="O69" s="411">
        <v>257061</v>
      </c>
      <c r="P69" s="411">
        <v>-449314</v>
      </c>
      <c r="Q69" s="411">
        <v>321206</v>
      </c>
    </row>
    <row r="70" spans="2:17">
      <c r="B70" s="106" t="s">
        <v>272</v>
      </c>
      <c r="C70" s="411">
        <v>637195</v>
      </c>
      <c r="D70" s="411">
        <v>878796</v>
      </c>
      <c r="E70" s="411">
        <v>-219209.41000000015</v>
      </c>
      <c r="F70" s="411">
        <v>87180</v>
      </c>
      <c r="G70" s="411">
        <v>65051.81</v>
      </c>
      <c r="H70" s="411">
        <v>-44212</v>
      </c>
      <c r="I70" s="411">
        <v>-563</v>
      </c>
      <c r="J70" s="411">
        <v>104693</v>
      </c>
      <c r="K70" s="411">
        <v>177076</v>
      </c>
      <c r="L70" s="411">
        <v>4783</v>
      </c>
      <c r="M70" s="411">
        <v>77909</v>
      </c>
      <c r="N70" s="411">
        <v>26912</v>
      </c>
      <c r="O70" s="411">
        <v>192721</v>
      </c>
      <c r="P70" s="411">
        <v>-429943</v>
      </c>
      <c r="Q70" s="411">
        <v>1558390</v>
      </c>
    </row>
    <row r="71" spans="2:17">
      <c r="B71" s="106" t="s">
        <v>29</v>
      </c>
      <c r="C71" s="411">
        <v>-176253</v>
      </c>
      <c r="D71" s="411">
        <v>-115714</v>
      </c>
      <c r="E71" s="411">
        <v>-1018860</v>
      </c>
      <c r="F71" s="411">
        <v>10380</v>
      </c>
      <c r="G71" s="411">
        <v>-103888</v>
      </c>
      <c r="H71" s="411">
        <v>7247</v>
      </c>
      <c r="I71" s="411">
        <v>478</v>
      </c>
      <c r="J71" s="408">
        <v>-71338</v>
      </c>
      <c r="K71" s="411">
        <v>13781</v>
      </c>
      <c r="L71" s="411">
        <v>367</v>
      </c>
      <c r="M71" s="411">
        <v>1623</v>
      </c>
      <c r="N71" s="411">
        <v>14004</v>
      </c>
      <c r="O71" s="411">
        <v>-53852</v>
      </c>
      <c r="P71" s="411">
        <v>0</v>
      </c>
      <c r="Q71" s="411">
        <v>-1492026</v>
      </c>
    </row>
    <row r="72" spans="2:17">
      <c r="B72" s="94" t="s">
        <v>30</v>
      </c>
      <c r="C72" s="409">
        <v>59843</v>
      </c>
      <c r="D72" s="409">
        <v>30653</v>
      </c>
      <c r="E72" s="409">
        <v>310134</v>
      </c>
      <c r="F72" s="409">
        <v>23648</v>
      </c>
      <c r="G72" s="409">
        <v>7799</v>
      </c>
      <c r="H72" s="409">
        <v>11830</v>
      </c>
      <c r="I72" s="409">
        <v>1117</v>
      </c>
      <c r="J72" s="416">
        <v>47481</v>
      </c>
      <c r="K72" s="409">
        <v>14047</v>
      </c>
      <c r="L72" s="409">
        <v>367</v>
      </c>
      <c r="M72" s="409">
        <v>3145</v>
      </c>
      <c r="N72" s="409">
        <v>14286</v>
      </c>
      <c r="O72" s="409">
        <v>37125</v>
      </c>
      <c r="P72" s="409">
        <v>-30689</v>
      </c>
      <c r="Q72" s="409">
        <v>530786</v>
      </c>
    </row>
    <row r="73" spans="2:17">
      <c r="B73" s="94" t="s">
        <v>31</v>
      </c>
      <c r="C73" s="409">
        <v>-236096</v>
      </c>
      <c r="D73" s="409">
        <v>-146367</v>
      </c>
      <c r="E73" s="409">
        <v>-317624</v>
      </c>
      <c r="F73" s="409">
        <v>-13268</v>
      </c>
      <c r="G73" s="409">
        <v>-111687</v>
      </c>
      <c r="H73" s="409">
        <v>-4583</v>
      </c>
      <c r="I73" s="409">
        <v>-639</v>
      </c>
      <c r="J73" s="416">
        <v>-118819</v>
      </c>
      <c r="K73" s="409">
        <v>-266</v>
      </c>
      <c r="L73" s="409">
        <v>0</v>
      </c>
      <c r="M73" s="409">
        <v>-1522</v>
      </c>
      <c r="N73" s="409">
        <v>-283</v>
      </c>
      <c r="O73" s="409">
        <v>-90977</v>
      </c>
      <c r="P73" s="409">
        <v>30689</v>
      </c>
      <c r="Q73" s="409">
        <v>-1011442</v>
      </c>
    </row>
    <row r="74" spans="2:17">
      <c r="B74" s="764"/>
      <c r="C74" s="409">
        <v>0</v>
      </c>
      <c r="D74" s="409">
        <v>0</v>
      </c>
      <c r="E74" s="409">
        <v>-1011370</v>
      </c>
      <c r="F74" s="409">
        <v>0</v>
      </c>
      <c r="G74" s="409">
        <v>0</v>
      </c>
      <c r="H74" s="409">
        <v>0</v>
      </c>
      <c r="I74" s="409">
        <v>0</v>
      </c>
      <c r="J74" s="416">
        <v>0</v>
      </c>
      <c r="K74" s="409">
        <v>0</v>
      </c>
      <c r="L74" s="409">
        <v>0</v>
      </c>
      <c r="M74" s="409">
        <v>0</v>
      </c>
      <c r="N74" s="409">
        <v>0</v>
      </c>
      <c r="O74" s="409">
        <v>0</v>
      </c>
      <c r="P74" s="409">
        <v>0</v>
      </c>
      <c r="Q74" s="409">
        <v>-1011370</v>
      </c>
    </row>
    <row r="75" spans="2:17">
      <c r="B75" s="106" t="s">
        <v>273</v>
      </c>
      <c r="C75" s="411">
        <v>460942</v>
      </c>
      <c r="D75" s="411">
        <v>763082</v>
      </c>
      <c r="E75" s="411">
        <v>-1238069.4100000001</v>
      </c>
      <c r="F75" s="411">
        <v>97560</v>
      </c>
      <c r="G75" s="411">
        <v>-38836.19</v>
      </c>
      <c r="H75" s="411">
        <v>-36965</v>
      </c>
      <c r="I75" s="411">
        <v>-85</v>
      </c>
      <c r="J75" s="411">
        <v>33355</v>
      </c>
      <c r="K75" s="411">
        <v>190857</v>
      </c>
      <c r="L75" s="411">
        <v>5150</v>
      </c>
      <c r="M75" s="411">
        <v>79532</v>
      </c>
      <c r="N75" s="411">
        <v>40916</v>
      </c>
      <c r="O75" s="411">
        <v>138869</v>
      </c>
      <c r="P75" s="411">
        <v>-429943</v>
      </c>
      <c r="Q75" s="411">
        <v>66364</v>
      </c>
    </row>
    <row r="76" spans="2:17">
      <c r="B76" s="106" t="s">
        <v>34</v>
      </c>
      <c r="C76" s="411">
        <v>-118617.69496898974</v>
      </c>
      <c r="D76" s="411">
        <v>-123568.30503101026</v>
      </c>
      <c r="E76" s="411">
        <v>458334</v>
      </c>
      <c r="F76" s="411">
        <v>-27341</v>
      </c>
      <c r="G76" s="411">
        <v>13239</v>
      </c>
      <c r="H76" s="411">
        <v>-940</v>
      </c>
      <c r="I76" s="411">
        <v>0</v>
      </c>
      <c r="J76" s="408">
        <v>-23914</v>
      </c>
      <c r="K76" s="411">
        <v>-64879</v>
      </c>
      <c r="L76" s="411">
        <v>-570</v>
      </c>
      <c r="M76" s="411">
        <v>-3641</v>
      </c>
      <c r="N76" s="411">
        <v>-13835</v>
      </c>
      <c r="O76" s="411">
        <v>-11051</v>
      </c>
      <c r="P76" s="411">
        <v>-2160</v>
      </c>
      <c r="Q76" s="411">
        <v>81056</v>
      </c>
    </row>
    <row r="77" spans="2:17">
      <c r="B77" s="106" t="s">
        <v>274</v>
      </c>
      <c r="C77" s="411">
        <v>342324.30503101024</v>
      </c>
      <c r="D77" s="411">
        <v>639513.6949689897</v>
      </c>
      <c r="E77" s="411">
        <v>-779735.41000000015</v>
      </c>
      <c r="F77" s="411">
        <v>70219</v>
      </c>
      <c r="G77" s="411">
        <v>-25597.190000000002</v>
      </c>
      <c r="H77" s="411">
        <v>-37905</v>
      </c>
      <c r="I77" s="411">
        <v>-85</v>
      </c>
      <c r="J77" s="411">
        <v>9441</v>
      </c>
      <c r="K77" s="411">
        <v>125978</v>
      </c>
      <c r="L77" s="411">
        <v>4580</v>
      </c>
      <c r="M77" s="411">
        <v>75891</v>
      </c>
      <c r="N77" s="411">
        <v>27081</v>
      </c>
      <c r="O77" s="411">
        <v>127818</v>
      </c>
      <c r="P77" s="411">
        <v>-432103</v>
      </c>
      <c r="Q77" s="411">
        <v>147420</v>
      </c>
    </row>
    <row r="78" spans="2:17">
      <c r="B78" s="105" t="s">
        <v>278</v>
      </c>
      <c r="C78" s="409">
        <v>0</v>
      </c>
      <c r="D78" s="412">
        <v>0</v>
      </c>
      <c r="E78" s="412">
        <v>0</v>
      </c>
      <c r="F78" s="417">
        <v>0</v>
      </c>
      <c r="G78" s="417">
        <v>0</v>
      </c>
      <c r="H78" s="417">
        <v>0</v>
      </c>
      <c r="I78" s="412">
        <v>0</v>
      </c>
      <c r="J78" s="412">
        <v>0</v>
      </c>
      <c r="K78" s="412">
        <v>0</v>
      </c>
      <c r="L78" s="412">
        <v>0</v>
      </c>
      <c r="M78" s="412">
        <v>0</v>
      </c>
      <c r="N78" s="412">
        <v>0</v>
      </c>
      <c r="O78" s="412">
        <v>0</v>
      </c>
      <c r="P78" s="412">
        <v>0</v>
      </c>
      <c r="Q78" s="410">
        <v>127818</v>
      </c>
    </row>
    <row r="79" spans="2:17">
      <c r="B79" s="107" t="s">
        <v>275</v>
      </c>
      <c r="C79" s="412">
        <v>0</v>
      </c>
      <c r="D79" s="412">
        <v>0</v>
      </c>
      <c r="E79" s="412">
        <v>0</v>
      </c>
      <c r="F79" s="405">
        <v>0</v>
      </c>
      <c r="G79" s="405">
        <v>0</v>
      </c>
      <c r="H79" s="405">
        <v>0</v>
      </c>
      <c r="I79" s="412">
        <v>0</v>
      </c>
      <c r="J79" s="412">
        <v>0</v>
      </c>
      <c r="K79" s="412">
        <v>0</v>
      </c>
      <c r="L79" s="412">
        <v>0</v>
      </c>
      <c r="M79" s="412">
        <v>0</v>
      </c>
      <c r="N79" s="412">
        <v>0</v>
      </c>
      <c r="O79" s="412">
        <v>0</v>
      </c>
      <c r="P79" s="412">
        <v>0</v>
      </c>
      <c r="Q79" s="413">
        <v>19602</v>
      </c>
    </row>
    <row r="80" spans="2:17" s="67" customFormat="1" ht="20.100000000000001" customHeight="1">
      <c r="B80" s="109" t="s">
        <v>164</v>
      </c>
      <c r="C80" s="415">
        <v>824034</v>
      </c>
      <c r="D80" s="415">
        <v>885134</v>
      </c>
      <c r="E80" s="415">
        <v>352</v>
      </c>
      <c r="F80" s="415">
        <v>108305</v>
      </c>
      <c r="G80" s="415">
        <v>81210.81</v>
      </c>
      <c r="H80" s="415">
        <v>-32361</v>
      </c>
      <c r="I80" s="415">
        <v>429</v>
      </c>
      <c r="J80" s="415">
        <v>201191</v>
      </c>
      <c r="K80" s="415">
        <v>247711</v>
      </c>
      <c r="L80" s="415">
        <v>10348</v>
      </c>
      <c r="M80" s="415">
        <v>77924</v>
      </c>
      <c r="N80" s="415">
        <v>27076</v>
      </c>
      <c r="O80" s="415">
        <v>193952</v>
      </c>
      <c r="P80" s="415">
        <v>-425044</v>
      </c>
      <c r="Q80" s="414">
        <v>2200262</v>
      </c>
    </row>
    <row r="84" spans="2:17">
      <c r="B84" s="110"/>
      <c r="C84" s="111"/>
      <c r="D84" s="111"/>
      <c r="E84" s="111"/>
      <c r="F84" s="111"/>
      <c r="G84" s="111"/>
      <c r="H84" s="111"/>
      <c r="I84" s="111"/>
      <c r="J84" s="111"/>
      <c r="K84" s="111"/>
      <c r="L84" s="111"/>
      <c r="M84" s="111"/>
      <c r="N84" s="111"/>
      <c r="O84" s="111"/>
      <c r="P84" s="111"/>
      <c r="Q84" s="111"/>
    </row>
  </sheetData>
  <sheetProtection algorithmName="SHA-512" hashValue="waAaAAQNbCUlOkG303up4CNdtNltwKR6uhcKlRnjOVMvyKAfCWOzmtuX2VRb3CXkA/d3J2qx1retkd736aaopQ==" saltValue="GJF0jKwe40MiOzofCrMucA==" spinCount="100000" sheet="1" objects="1" scenarios="1"/>
  <mergeCells count="32">
    <mergeCell ref="Q44:Q45"/>
    <mergeCell ref="B43:Q43"/>
    <mergeCell ref="B44:B45"/>
    <mergeCell ref="C44:D44"/>
    <mergeCell ref="E44:E45"/>
    <mergeCell ref="F44:F45"/>
    <mergeCell ref="G44:G45"/>
    <mergeCell ref="H44:H45"/>
    <mergeCell ref="I44:I45"/>
    <mergeCell ref="J44:J45"/>
    <mergeCell ref="K44:K45"/>
    <mergeCell ref="L44:L45"/>
    <mergeCell ref="M44:M45"/>
    <mergeCell ref="N44:N45"/>
    <mergeCell ref="O44:O45"/>
    <mergeCell ref="P44:P45"/>
    <mergeCell ref="Q7:Q8"/>
    <mergeCell ref="B6:Q6"/>
    <mergeCell ref="B7:B8"/>
    <mergeCell ref="C7:D7"/>
    <mergeCell ref="E7:E8"/>
    <mergeCell ref="F7:F8"/>
    <mergeCell ref="G7:G8"/>
    <mergeCell ref="H7:H8"/>
    <mergeCell ref="I7:I8"/>
    <mergeCell ref="J7:J8"/>
    <mergeCell ref="K7:K8"/>
    <mergeCell ref="L7:L8"/>
    <mergeCell ref="M7:M8"/>
    <mergeCell ref="N7:N8"/>
    <mergeCell ref="O7:O8"/>
    <mergeCell ref="P7:P8"/>
  </mergeCells>
  <pageMargins left="0.25" right="0.25" top="0.75" bottom="0.75" header="0.3" footer="0.3"/>
  <pageSetup paperSize="9" scale="68" fitToHeight="2" orientation="landscape" r:id="rId1"/>
  <rowBreaks count="1" manualBreakCount="1">
    <brk id="42"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dimension ref="B4:R83"/>
  <sheetViews>
    <sheetView zoomScaleNormal="100" workbookViewId="0"/>
  </sheetViews>
  <sheetFormatPr defaultColWidth="9.140625" defaultRowHeight="15"/>
  <cols>
    <col min="1" max="1" width="3.28515625" style="1" customWidth="1"/>
    <col min="2" max="2" width="38" style="10" customWidth="1"/>
    <col min="3" max="3" width="15.7109375" style="10" customWidth="1"/>
    <col min="4" max="16" width="13.7109375" style="10" customWidth="1"/>
    <col min="17" max="17" width="2.7109375" style="1" customWidth="1"/>
    <col min="18" max="16384" width="9.140625" style="1"/>
  </cols>
  <sheetData>
    <row r="4" spans="2:18" ht="35.25" customHeight="1"/>
    <row r="6" spans="2:18">
      <c r="B6" s="58"/>
      <c r="C6" s="58"/>
      <c r="D6" s="58"/>
      <c r="E6" s="58"/>
      <c r="F6" s="58"/>
      <c r="G6" s="58"/>
      <c r="H6" s="58"/>
      <c r="I6" s="58"/>
      <c r="J6" s="58"/>
      <c r="K6" s="58"/>
      <c r="L6" s="58"/>
      <c r="M6" s="58"/>
      <c r="N6" s="58"/>
      <c r="O6" s="58"/>
      <c r="P6" s="131" t="s">
        <v>44</v>
      </c>
    </row>
    <row r="7" spans="2:18" ht="39.950000000000003" customHeight="1">
      <c r="B7" s="112" t="s">
        <v>764</v>
      </c>
      <c r="C7" s="113" t="s">
        <v>279</v>
      </c>
      <c r="D7" s="114" t="s">
        <v>245</v>
      </c>
      <c r="E7" s="114" t="s">
        <v>246</v>
      </c>
      <c r="F7" s="114" t="s">
        <v>247</v>
      </c>
      <c r="G7" s="113" t="s">
        <v>248</v>
      </c>
      <c r="H7" s="113" t="s">
        <v>249</v>
      </c>
      <c r="I7" s="113" t="s">
        <v>250</v>
      </c>
      <c r="J7" s="113" t="s">
        <v>251</v>
      </c>
      <c r="K7" s="113" t="s">
        <v>252</v>
      </c>
      <c r="L7" s="113" t="s">
        <v>280</v>
      </c>
      <c r="M7" s="113" t="s">
        <v>254</v>
      </c>
      <c r="N7" s="114" t="s">
        <v>255</v>
      </c>
      <c r="O7" s="115" t="s">
        <v>281</v>
      </c>
      <c r="P7" s="114" t="s">
        <v>257</v>
      </c>
    </row>
    <row r="8" spans="2:18" s="10" customFormat="1" ht="12" customHeight="1">
      <c r="B8" s="116" t="s">
        <v>48</v>
      </c>
      <c r="C8" s="1148">
        <v>2533484.6829799996</v>
      </c>
      <c r="D8" s="1148">
        <v>5966434.74816</v>
      </c>
      <c r="E8" s="1148">
        <v>286403.59509999998</v>
      </c>
      <c r="F8" s="1148">
        <v>221925.46003000002</v>
      </c>
      <c r="G8" s="1148">
        <v>71357.06005</v>
      </c>
      <c r="H8" s="1148">
        <v>6081.4851500000004</v>
      </c>
      <c r="I8" s="1148">
        <v>903553.66429999995</v>
      </c>
      <c r="J8" s="1148">
        <v>247649.41792999994</v>
      </c>
      <c r="K8" s="1148">
        <v>29588.640790000001</v>
      </c>
      <c r="L8" s="1148">
        <v>82014.523599999986</v>
      </c>
      <c r="M8" s="1148">
        <v>971268.02485999989</v>
      </c>
      <c r="N8" s="1148">
        <v>1785402.5565100003</v>
      </c>
      <c r="O8" s="1148">
        <v>-1996657.6816199999</v>
      </c>
      <c r="P8" s="1148">
        <v>11108508.591630001</v>
      </c>
      <c r="R8" s="678"/>
    </row>
    <row r="9" spans="2:18" s="10" customFormat="1" ht="12" customHeight="1">
      <c r="B9" s="118" t="s">
        <v>49</v>
      </c>
      <c r="C9" s="119">
        <v>1436523.2990599999</v>
      </c>
      <c r="D9" s="119">
        <v>1459386.0380899999</v>
      </c>
      <c r="E9" s="119">
        <v>115314.20931000001</v>
      </c>
      <c r="F9" s="119">
        <v>177521.60236000002</v>
      </c>
      <c r="G9" s="119">
        <v>35563.114099999999</v>
      </c>
      <c r="H9" s="119">
        <v>616.13990000000001</v>
      </c>
      <c r="I9" s="119">
        <v>694604.35369000002</v>
      </c>
      <c r="J9" s="1143">
        <v>171369.91918999999</v>
      </c>
      <c r="K9" s="120">
        <v>26245.984230000002</v>
      </c>
      <c r="L9" s="120">
        <v>56721.734759999999</v>
      </c>
      <c r="M9" s="120">
        <v>236048.64147999999</v>
      </c>
      <c r="N9" s="120">
        <v>37569.826580000001</v>
      </c>
      <c r="O9" s="120">
        <v>0</v>
      </c>
      <c r="P9" s="120">
        <v>4447484</v>
      </c>
      <c r="R9" s="678"/>
    </row>
    <row r="10" spans="2:18" s="10" customFormat="1" ht="12" customHeight="1">
      <c r="B10" s="118" t="s">
        <v>51</v>
      </c>
      <c r="C10" s="119">
        <v>0</v>
      </c>
      <c r="D10" s="119">
        <v>0</v>
      </c>
      <c r="E10" s="119">
        <v>0</v>
      </c>
      <c r="F10" s="119">
        <v>0</v>
      </c>
      <c r="G10" s="119">
        <v>0</v>
      </c>
      <c r="H10" s="119">
        <v>0</v>
      </c>
      <c r="I10" s="1143">
        <v>0</v>
      </c>
      <c r="J10" s="1145">
        <v>0</v>
      </c>
      <c r="K10" s="120">
        <v>0</v>
      </c>
      <c r="L10" s="120">
        <v>0</v>
      </c>
      <c r="M10" s="120">
        <v>0</v>
      </c>
      <c r="N10" s="120">
        <v>93.89058</v>
      </c>
      <c r="O10" s="120">
        <v>0</v>
      </c>
      <c r="P10" s="120">
        <v>93.890580000000028</v>
      </c>
      <c r="R10" s="678"/>
    </row>
    <row r="11" spans="2:18" s="10" customFormat="1" ht="12" customHeight="1">
      <c r="B11" s="118" t="s">
        <v>53</v>
      </c>
      <c r="C11" s="119">
        <v>0</v>
      </c>
      <c r="D11" s="119">
        <v>0</v>
      </c>
      <c r="E11" s="119">
        <v>221.35085999999998</v>
      </c>
      <c r="F11" s="119">
        <v>0</v>
      </c>
      <c r="G11" s="119">
        <v>0</v>
      </c>
      <c r="H11" s="119">
        <v>0</v>
      </c>
      <c r="I11" s="119">
        <v>0</v>
      </c>
      <c r="J11" s="1143">
        <v>0</v>
      </c>
      <c r="K11" s="120">
        <v>0</v>
      </c>
      <c r="L11" s="120">
        <v>0</v>
      </c>
      <c r="M11" s="120">
        <v>0</v>
      </c>
      <c r="N11" s="120">
        <v>0</v>
      </c>
      <c r="O11" s="120">
        <v>0</v>
      </c>
      <c r="P11" s="120">
        <v>221.35085999999998</v>
      </c>
      <c r="R11" s="678"/>
    </row>
    <row r="12" spans="2:18" s="10" customFormat="1" ht="12" customHeight="1">
      <c r="B12" s="118" t="s">
        <v>55</v>
      </c>
      <c r="C12" s="119">
        <v>399546.5589</v>
      </c>
      <c r="D12" s="119">
        <v>2457925.3894699998</v>
      </c>
      <c r="E12" s="119">
        <v>113440.70333</v>
      </c>
      <c r="F12" s="119">
        <v>27068.62514</v>
      </c>
      <c r="G12" s="119">
        <v>464.21008</v>
      </c>
      <c r="H12" s="119">
        <v>0</v>
      </c>
      <c r="I12" s="119">
        <v>97725.289700000008</v>
      </c>
      <c r="J12" s="1143">
        <v>73889.691609999994</v>
      </c>
      <c r="K12" s="120">
        <v>2670.44904</v>
      </c>
      <c r="L12" s="120">
        <v>7668.2857199999999</v>
      </c>
      <c r="M12" s="120">
        <v>355997.44891000004</v>
      </c>
      <c r="N12" s="120">
        <v>0</v>
      </c>
      <c r="O12" s="120">
        <v>-220981</v>
      </c>
      <c r="P12" s="120">
        <v>3315418</v>
      </c>
      <c r="R12" s="678"/>
    </row>
    <row r="13" spans="2:18" s="10" customFormat="1" ht="12" customHeight="1">
      <c r="B13" s="118" t="s">
        <v>57</v>
      </c>
      <c r="C13" s="119">
        <v>116269.36670999999</v>
      </c>
      <c r="D13" s="119">
        <v>0</v>
      </c>
      <c r="E13" s="119">
        <v>0</v>
      </c>
      <c r="F13" s="119">
        <v>0</v>
      </c>
      <c r="G13" s="119">
        <v>0</v>
      </c>
      <c r="H13" s="119">
        <v>0</v>
      </c>
      <c r="I13" s="119">
        <v>45818.402130000002</v>
      </c>
      <c r="J13" s="1143">
        <v>0</v>
      </c>
      <c r="K13" s="120">
        <v>0</v>
      </c>
      <c r="L13" s="120">
        <v>0</v>
      </c>
      <c r="M13" s="120">
        <v>4.2999999999999999E-4</v>
      </c>
      <c r="N13" s="120">
        <v>1570637.3464300002</v>
      </c>
      <c r="O13" s="120">
        <v>-1680549.6513</v>
      </c>
      <c r="P13" s="120">
        <v>52175.464399999997</v>
      </c>
      <c r="R13" s="678"/>
    </row>
    <row r="14" spans="2:18" s="10" customFormat="1" ht="12" customHeight="1">
      <c r="B14" s="118" t="s">
        <v>59</v>
      </c>
      <c r="C14" s="119">
        <v>0</v>
      </c>
      <c r="D14" s="119">
        <v>0</v>
      </c>
      <c r="E14" s="119">
        <v>0</v>
      </c>
      <c r="F14" s="119">
        <v>0</v>
      </c>
      <c r="G14" s="119">
        <v>0</v>
      </c>
      <c r="H14" s="119">
        <v>0</v>
      </c>
      <c r="I14" s="119">
        <v>0</v>
      </c>
      <c r="J14" s="1143">
        <v>0</v>
      </c>
      <c r="K14" s="120">
        <v>0</v>
      </c>
      <c r="L14" s="120">
        <v>0</v>
      </c>
      <c r="M14" s="120">
        <v>0</v>
      </c>
      <c r="N14" s="120">
        <v>0</v>
      </c>
      <c r="O14" s="120">
        <v>0</v>
      </c>
      <c r="P14" s="120">
        <v>0</v>
      </c>
      <c r="R14" s="678"/>
    </row>
    <row r="15" spans="2:18" s="10" customFormat="1" ht="12" customHeight="1">
      <c r="B15" s="118" t="s">
        <v>61</v>
      </c>
      <c r="C15" s="119">
        <v>9384.8185199999989</v>
      </c>
      <c r="D15" s="119">
        <v>0</v>
      </c>
      <c r="E15" s="119">
        <v>0</v>
      </c>
      <c r="F15" s="119">
        <v>0</v>
      </c>
      <c r="G15" s="119">
        <v>0</v>
      </c>
      <c r="H15" s="119">
        <v>0</v>
      </c>
      <c r="I15" s="119">
        <v>0</v>
      </c>
      <c r="J15" s="1143">
        <v>0</v>
      </c>
      <c r="K15" s="120">
        <v>0</v>
      </c>
      <c r="L15" s="120">
        <v>0</v>
      </c>
      <c r="M15" s="120">
        <v>0</v>
      </c>
      <c r="N15" s="120">
        <v>0</v>
      </c>
      <c r="O15" s="120">
        <v>0</v>
      </c>
      <c r="P15" s="120">
        <v>9384.8185199999989</v>
      </c>
      <c r="R15" s="678"/>
    </row>
    <row r="16" spans="2:18" s="10" customFormat="1" ht="12" customHeight="1">
      <c r="B16" s="118" t="s">
        <v>63</v>
      </c>
      <c r="C16" s="119">
        <v>251792.41990000001</v>
      </c>
      <c r="D16" s="119">
        <v>0</v>
      </c>
      <c r="E16" s="119">
        <v>0</v>
      </c>
      <c r="F16" s="119">
        <v>0</v>
      </c>
      <c r="G16" s="119">
        <v>0</v>
      </c>
      <c r="H16" s="119">
        <v>0</v>
      </c>
      <c r="I16" s="119">
        <v>0</v>
      </c>
      <c r="J16" s="1143">
        <v>0</v>
      </c>
      <c r="K16" s="120">
        <v>0</v>
      </c>
      <c r="L16" s="120">
        <v>15518.82877</v>
      </c>
      <c r="M16" s="120">
        <v>0</v>
      </c>
      <c r="N16" s="120">
        <v>0</v>
      </c>
      <c r="O16" s="120">
        <v>0</v>
      </c>
      <c r="P16" s="120">
        <v>267310</v>
      </c>
      <c r="R16" s="678"/>
    </row>
    <row r="17" spans="2:18" s="10" customFormat="1" ht="12" customHeight="1">
      <c r="B17" s="118" t="s">
        <v>65</v>
      </c>
      <c r="C17" s="119">
        <v>147881.96799</v>
      </c>
      <c r="D17" s="119">
        <v>484472.77310000005</v>
      </c>
      <c r="E17" s="119">
        <v>41834.018340000002</v>
      </c>
      <c r="F17" s="119">
        <v>11511.624609999999</v>
      </c>
      <c r="G17" s="119">
        <v>55.070239999999998</v>
      </c>
      <c r="H17" s="119">
        <v>3091</v>
      </c>
      <c r="I17" s="119">
        <v>13632.56986</v>
      </c>
      <c r="J17" s="1143">
        <v>31.608270000000001</v>
      </c>
      <c r="K17" s="120">
        <v>0</v>
      </c>
      <c r="L17" s="120">
        <v>546.50401999999997</v>
      </c>
      <c r="M17" s="120">
        <v>370601.42358</v>
      </c>
      <c r="N17" s="120">
        <v>1331.58124</v>
      </c>
      <c r="O17" s="120">
        <v>-10070</v>
      </c>
      <c r="P17" s="120">
        <v>1064925</v>
      </c>
      <c r="R17" s="678"/>
    </row>
    <row r="18" spans="2:18" s="10" customFormat="1" ht="12" customHeight="1">
      <c r="B18" s="118" t="s">
        <v>67</v>
      </c>
      <c r="C18" s="119">
        <v>34719.384539999999</v>
      </c>
      <c r="D18" s="119">
        <v>169701.81433000002</v>
      </c>
      <c r="E18" s="119">
        <v>6906.3205599999992</v>
      </c>
      <c r="F18" s="119">
        <v>215.34106</v>
      </c>
      <c r="G18" s="119">
        <v>0</v>
      </c>
      <c r="H18" s="119">
        <v>249.13077999999999</v>
      </c>
      <c r="I18" s="119">
        <v>4375.2891799999998</v>
      </c>
      <c r="J18" s="1143">
        <v>275.05401000000001</v>
      </c>
      <c r="K18" s="120">
        <v>0</v>
      </c>
      <c r="L18" s="120">
        <v>205.02608999999998</v>
      </c>
      <c r="M18" s="120">
        <v>0</v>
      </c>
      <c r="N18" s="120">
        <v>0</v>
      </c>
      <c r="O18" s="120">
        <v>0</v>
      </c>
      <c r="P18" s="120">
        <v>216646</v>
      </c>
      <c r="R18" s="678"/>
    </row>
    <row r="19" spans="2:18" s="10" customFormat="1" ht="12" customHeight="1">
      <c r="B19" s="118" t="s">
        <v>69</v>
      </c>
      <c r="C19" s="119">
        <v>96963.75976999999</v>
      </c>
      <c r="D19" s="119">
        <v>97168.373739999995</v>
      </c>
      <c r="E19" s="119">
        <v>1779.7460000000001</v>
      </c>
      <c r="F19" s="119">
        <v>5146.5357100000001</v>
      </c>
      <c r="G19" s="119">
        <v>13471.102720000001</v>
      </c>
      <c r="H19" s="119">
        <v>1821.0020500000001</v>
      </c>
      <c r="I19" s="119">
        <v>18408.102890000002</v>
      </c>
      <c r="J19" s="1143">
        <v>484.18518999999998</v>
      </c>
      <c r="K19" s="120">
        <v>281.56837000000002</v>
      </c>
      <c r="L19" s="120">
        <v>1026.7530099999999</v>
      </c>
      <c r="M19" s="120">
        <v>7575.7058999999999</v>
      </c>
      <c r="N19" s="120">
        <v>120179.962</v>
      </c>
      <c r="O19" s="120">
        <v>0</v>
      </c>
      <c r="P19" s="120">
        <v>364309</v>
      </c>
      <c r="R19" s="678"/>
    </row>
    <row r="20" spans="2:18" s="10" customFormat="1" ht="12" customHeight="1">
      <c r="B20" s="118" t="s">
        <v>71</v>
      </c>
      <c r="C20" s="119">
        <v>19086.794420000002</v>
      </c>
      <c r="D20" s="119">
        <v>1251762.2963099999</v>
      </c>
      <c r="E20" s="119">
        <v>6684.9492399999999</v>
      </c>
      <c r="F20" s="119">
        <v>0</v>
      </c>
      <c r="G20" s="119">
        <v>21804.562910000001</v>
      </c>
      <c r="H20" s="119">
        <v>304.21242000000001</v>
      </c>
      <c r="I20" s="119">
        <v>9598.4990499999985</v>
      </c>
      <c r="J20" s="1143">
        <v>1360.2326499999999</v>
      </c>
      <c r="K20" s="120">
        <v>19.473119999999998</v>
      </c>
      <c r="L20" s="120">
        <v>0</v>
      </c>
      <c r="M20" s="120">
        <v>330.60596000000004</v>
      </c>
      <c r="N20" s="120">
        <v>0</v>
      </c>
      <c r="O20" s="120">
        <v>0</v>
      </c>
      <c r="P20" s="120">
        <v>1310951</v>
      </c>
      <c r="R20" s="678"/>
    </row>
    <row r="21" spans="2:18" s="10" customFormat="1" ht="12" customHeight="1">
      <c r="B21" s="118" t="s">
        <v>73</v>
      </c>
      <c r="C21" s="119">
        <v>8208.6116299999994</v>
      </c>
      <c r="D21" s="119">
        <v>38221.13422</v>
      </c>
      <c r="E21" s="119">
        <v>223.29746</v>
      </c>
      <c r="F21" s="119">
        <v>459.73115000000001</v>
      </c>
      <c r="G21" s="119">
        <v>0</v>
      </c>
      <c r="H21" s="119">
        <v>0</v>
      </c>
      <c r="I21" s="119">
        <v>8183.3593900000014</v>
      </c>
      <c r="J21" s="1143">
        <v>237.72701000000001</v>
      </c>
      <c r="K21" s="120">
        <v>372.16603000000003</v>
      </c>
      <c r="L21" s="120">
        <v>327.39122999999995</v>
      </c>
      <c r="M21" s="1144">
        <v>714.19859999999994</v>
      </c>
      <c r="N21" s="120">
        <v>1775.2809399999999</v>
      </c>
      <c r="O21" s="120">
        <v>0</v>
      </c>
      <c r="P21" s="1144">
        <v>58720</v>
      </c>
      <c r="R21" s="678"/>
    </row>
    <row r="22" spans="2:18" s="10" customFormat="1" ht="12" customHeight="1">
      <c r="B22" s="118" t="s">
        <v>75</v>
      </c>
      <c r="C22" s="1143">
        <v>13107.701539999998</v>
      </c>
      <c r="D22" s="1143">
        <v>7797.9289000000008</v>
      </c>
      <c r="E22" s="1143">
        <v>0</v>
      </c>
      <c r="F22" s="1143">
        <v>0</v>
      </c>
      <c r="G22" s="1143">
        <v>0</v>
      </c>
      <c r="H22" s="1143">
        <v>0</v>
      </c>
      <c r="I22" s="1143">
        <v>11207.798410000001</v>
      </c>
      <c r="J22" s="1143">
        <v>0</v>
      </c>
      <c r="K22" s="1144">
        <v>0</v>
      </c>
      <c r="L22" s="1144">
        <v>0</v>
      </c>
      <c r="M22" s="1146">
        <v>0</v>
      </c>
      <c r="N22" s="1144">
        <v>53814.668740000001</v>
      </c>
      <c r="O22" s="1144">
        <v>-85057.030319999991</v>
      </c>
      <c r="P22" s="1143">
        <v>871.06727000000001</v>
      </c>
      <c r="R22" s="678"/>
    </row>
    <row r="23" spans="2:18" s="10" customFormat="1" ht="12" customHeight="1">
      <c r="B23" s="116" t="s">
        <v>77</v>
      </c>
      <c r="C23" s="1147">
        <v>20967599.96229</v>
      </c>
      <c r="D23" s="1147">
        <v>15767575.521340001</v>
      </c>
      <c r="E23" s="1147">
        <v>786325.66512000002</v>
      </c>
      <c r="F23" s="1147">
        <v>608661.94507999998</v>
      </c>
      <c r="G23" s="1147">
        <v>70589.558200000014</v>
      </c>
      <c r="H23" s="1147">
        <v>47766.311059999993</v>
      </c>
      <c r="I23" s="1147">
        <v>8190775.2312699994</v>
      </c>
      <c r="J23" s="1147">
        <v>499273.59933999996</v>
      </c>
      <c r="K23" s="1147">
        <v>204441.53598000002</v>
      </c>
      <c r="L23" s="1147">
        <v>493191.73584000004</v>
      </c>
      <c r="M23" s="1147">
        <v>1245029.72857</v>
      </c>
      <c r="N23" s="1147">
        <v>20865450.267239999</v>
      </c>
      <c r="O23" s="1147">
        <v>-26848108.687540002</v>
      </c>
      <c r="P23" s="1147">
        <v>42898564.663089998</v>
      </c>
      <c r="R23" s="678"/>
    </row>
    <row r="24" spans="2:18" s="10" customFormat="1" ht="12" customHeight="1">
      <c r="B24" s="116" t="s">
        <v>79</v>
      </c>
      <c r="C24" s="1148">
        <v>6027295.6085799998</v>
      </c>
      <c r="D24" s="1148">
        <v>7853255.3914599996</v>
      </c>
      <c r="E24" s="1148">
        <v>61027.722669999996</v>
      </c>
      <c r="F24" s="1148">
        <v>80955.323700000008</v>
      </c>
      <c r="G24" s="1148">
        <v>29328.302170000003</v>
      </c>
      <c r="H24" s="1148">
        <v>560.45051999999998</v>
      </c>
      <c r="I24" s="1148">
        <v>600977.77863999992</v>
      </c>
      <c r="J24" s="1148">
        <v>16863.905839999999</v>
      </c>
      <c r="K24" s="1148">
        <v>227.88469000000001</v>
      </c>
      <c r="L24" s="1148">
        <v>492857.03668000002</v>
      </c>
      <c r="M24" s="1148">
        <v>1236335.0729</v>
      </c>
      <c r="N24" s="1148">
        <v>561223.04940000002</v>
      </c>
      <c r="O24" s="1148">
        <v>-254504.60417999999</v>
      </c>
      <c r="P24" s="1148">
        <v>16706395.163969999</v>
      </c>
      <c r="R24" s="678"/>
    </row>
    <row r="25" spans="2:18" s="10" customFormat="1" ht="12" customHeight="1">
      <c r="B25" s="118" t="s">
        <v>51</v>
      </c>
      <c r="C25" s="119">
        <v>129802.54936</v>
      </c>
      <c r="D25" s="119">
        <v>955.16056000000003</v>
      </c>
      <c r="E25" s="119">
        <v>0</v>
      </c>
      <c r="F25" s="119">
        <v>0</v>
      </c>
      <c r="G25" s="119">
        <v>0</v>
      </c>
      <c r="H25" s="119">
        <v>0</v>
      </c>
      <c r="I25" s="119">
        <v>359853.35372999992</v>
      </c>
      <c r="J25" s="1143">
        <v>15562.313480000001</v>
      </c>
      <c r="K25" s="120">
        <v>0</v>
      </c>
      <c r="L25" s="120">
        <v>4193.1867300000004</v>
      </c>
      <c r="M25" s="120">
        <v>1785.9576000000002</v>
      </c>
      <c r="N25" s="120">
        <v>0</v>
      </c>
      <c r="O25" s="1144">
        <v>0</v>
      </c>
      <c r="P25" s="120">
        <v>512147</v>
      </c>
      <c r="R25" s="678"/>
    </row>
    <row r="26" spans="2:18" s="10" customFormat="1" ht="12" customHeight="1">
      <c r="B26" s="118" t="s">
        <v>80</v>
      </c>
      <c r="C26" s="119">
        <v>0</v>
      </c>
      <c r="D26" s="119">
        <v>0</v>
      </c>
      <c r="E26" s="119">
        <v>0</v>
      </c>
      <c r="F26" s="119">
        <v>0</v>
      </c>
      <c r="G26" s="119">
        <v>0</v>
      </c>
      <c r="H26" s="119">
        <v>0</v>
      </c>
      <c r="I26" s="119">
        <v>0</v>
      </c>
      <c r="J26" s="1143">
        <v>0</v>
      </c>
      <c r="K26" s="120">
        <v>0</v>
      </c>
      <c r="L26" s="120">
        <v>0</v>
      </c>
      <c r="M26" s="120">
        <v>0</v>
      </c>
      <c r="N26" s="120">
        <v>30616.256239999999</v>
      </c>
      <c r="O26" s="1144">
        <v>0</v>
      </c>
      <c r="P26" s="120">
        <v>30616.256239999999</v>
      </c>
      <c r="R26" s="678"/>
    </row>
    <row r="27" spans="2:18" s="10" customFormat="1" ht="12" customHeight="1">
      <c r="B27" s="118" t="s">
        <v>55</v>
      </c>
      <c r="C27" s="119">
        <v>0</v>
      </c>
      <c r="D27" s="119">
        <v>117615.19376000001</v>
      </c>
      <c r="E27" s="119">
        <v>0</v>
      </c>
      <c r="F27" s="119">
        <v>0</v>
      </c>
      <c r="G27" s="119">
        <v>0</v>
      </c>
      <c r="H27" s="119">
        <v>0</v>
      </c>
      <c r="I27" s="119">
        <v>49.555309999999999</v>
      </c>
      <c r="J27" s="1143">
        <v>0</v>
      </c>
      <c r="K27" s="120">
        <v>0</v>
      </c>
      <c r="L27" s="120">
        <v>0</v>
      </c>
      <c r="M27" s="120">
        <v>0</v>
      </c>
      <c r="N27" s="120">
        <v>0</v>
      </c>
      <c r="O27" s="1144">
        <v>0</v>
      </c>
      <c r="P27" s="120">
        <v>117664.74906999999</v>
      </c>
      <c r="R27" s="678"/>
    </row>
    <row r="28" spans="2:18" s="10" customFormat="1" ht="12" customHeight="1">
      <c r="B28" s="118" t="s">
        <v>82</v>
      </c>
      <c r="C28" s="119">
        <v>93927.875520000001</v>
      </c>
      <c r="D28" s="119">
        <v>381138.96950000001</v>
      </c>
      <c r="E28" s="119">
        <v>64.742730000000009</v>
      </c>
      <c r="F28" s="119">
        <v>52.739899999999999</v>
      </c>
      <c r="G28" s="119">
        <v>6671.2415799999999</v>
      </c>
      <c r="H28" s="119">
        <v>560.45051999999998</v>
      </c>
      <c r="I28" s="119">
        <v>47.675449999999998</v>
      </c>
      <c r="J28" s="1143">
        <v>0</v>
      </c>
      <c r="K28" s="120">
        <v>218.33510000000001</v>
      </c>
      <c r="L28" s="120">
        <v>0</v>
      </c>
      <c r="M28" s="120">
        <v>14967.49475</v>
      </c>
      <c r="N28" s="120">
        <v>143856.93961</v>
      </c>
      <c r="O28" s="1144">
        <v>0</v>
      </c>
      <c r="P28" s="120">
        <v>641506.46465999994</v>
      </c>
      <c r="R28" s="678"/>
    </row>
    <row r="29" spans="2:18" s="10" customFormat="1" ht="12" customHeight="1">
      <c r="B29" s="118" t="s">
        <v>83</v>
      </c>
      <c r="C29" s="119">
        <v>0</v>
      </c>
      <c r="D29" s="119">
        <v>77333.685310000001</v>
      </c>
      <c r="E29" s="119">
        <v>0</v>
      </c>
      <c r="F29" s="119">
        <v>0</v>
      </c>
      <c r="G29" s="119">
        <v>0</v>
      </c>
      <c r="H29" s="119">
        <v>0</v>
      </c>
      <c r="I29" s="119">
        <v>0</v>
      </c>
      <c r="J29" s="1143">
        <v>0</v>
      </c>
      <c r="K29" s="120">
        <v>0</v>
      </c>
      <c r="L29" s="120">
        <v>0</v>
      </c>
      <c r="M29" s="120">
        <v>0</v>
      </c>
      <c r="N29" s="120">
        <v>0</v>
      </c>
      <c r="O29" s="1144">
        <v>0</v>
      </c>
      <c r="P29" s="120">
        <v>77333.685310000001</v>
      </c>
      <c r="R29" s="678"/>
    </row>
    <row r="30" spans="2:18" s="10" customFormat="1" ht="12" customHeight="1">
      <c r="B30" s="118" t="s">
        <v>61</v>
      </c>
      <c r="C30" s="119">
        <v>847259.96675999998</v>
      </c>
      <c r="D30" s="119">
        <v>1691901.37118</v>
      </c>
      <c r="E30" s="119">
        <v>0</v>
      </c>
      <c r="F30" s="119">
        <v>0</v>
      </c>
      <c r="G30" s="119">
        <v>0</v>
      </c>
      <c r="H30" s="119">
        <v>0</v>
      </c>
      <c r="I30" s="119">
        <v>0</v>
      </c>
      <c r="J30" s="1143">
        <v>0</v>
      </c>
      <c r="K30" s="120">
        <v>0</v>
      </c>
      <c r="L30" s="120">
        <v>0</v>
      </c>
      <c r="M30" s="120">
        <v>0</v>
      </c>
      <c r="N30" s="120">
        <v>0</v>
      </c>
      <c r="O30" s="1144">
        <v>0</v>
      </c>
      <c r="P30" s="120">
        <v>2539161.33794</v>
      </c>
      <c r="R30" s="678"/>
    </row>
    <row r="31" spans="2:18" s="10" customFormat="1" ht="12" customHeight="1">
      <c r="B31" s="118" t="s">
        <v>63</v>
      </c>
      <c r="C31" s="119">
        <v>4684622.1206899993</v>
      </c>
      <c r="D31" s="119">
        <v>2260928.2974099996</v>
      </c>
      <c r="E31" s="119">
        <v>31796.075399999998</v>
      </c>
      <c r="F31" s="119">
        <v>0</v>
      </c>
      <c r="G31" s="119">
        <v>0</v>
      </c>
      <c r="H31" s="119">
        <v>0</v>
      </c>
      <c r="I31" s="119">
        <v>0</v>
      </c>
      <c r="J31" s="1143">
        <v>0</v>
      </c>
      <c r="K31" s="120">
        <v>0</v>
      </c>
      <c r="L31" s="120">
        <v>487730.45659999998</v>
      </c>
      <c r="M31" s="120">
        <v>0</v>
      </c>
      <c r="N31" s="120">
        <v>0</v>
      </c>
      <c r="O31" s="1144">
        <v>-7821.6041799999994</v>
      </c>
      <c r="P31" s="120">
        <v>7457254</v>
      </c>
      <c r="R31" s="678"/>
    </row>
    <row r="32" spans="2:18" s="10" customFormat="1" ht="12" customHeight="1">
      <c r="B32" s="118" t="s">
        <v>84</v>
      </c>
      <c r="C32" s="119">
        <v>82749.973360000004</v>
      </c>
      <c r="D32" s="119">
        <v>23704.83078</v>
      </c>
      <c r="E32" s="119">
        <v>29157.021489999999</v>
      </c>
      <c r="F32" s="119">
        <v>2507.5303199999998</v>
      </c>
      <c r="G32" s="119">
        <v>0</v>
      </c>
      <c r="H32" s="119">
        <v>0</v>
      </c>
      <c r="I32" s="119">
        <v>0</v>
      </c>
      <c r="J32" s="1143">
        <v>724.67395999999997</v>
      </c>
      <c r="K32" s="120">
        <v>0</v>
      </c>
      <c r="L32" s="120">
        <v>933.39334999999994</v>
      </c>
      <c r="M32" s="120">
        <v>1219460.02682</v>
      </c>
      <c r="N32" s="120">
        <v>18.816610000000001</v>
      </c>
      <c r="O32" s="1144">
        <v>0</v>
      </c>
      <c r="P32" s="120">
        <v>1359257</v>
      </c>
      <c r="R32" s="678"/>
    </row>
    <row r="33" spans="2:18" s="10" customFormat="1" ht="12" customHeight="1">
      <c r="B33" s="118" t="s">
        <v>69</v>
      </c>
      <c r="C33" s="119">
        <v>106737.75389000001</v>
      </c>
      <c r="D33" s="119">
        <v>20287.72337</v>
      </c>
      <c r="E33" s="119">
        <v>0</v>
      </c>
      <c r="F33" s="119">
        <v>1301.0925</v>
      </c>
      <c r="G33" s="119">
        <v>0</v>
      </c>
      <c r="H33" s="119">
        <v>0</v>
      </c>
      <c r="I33" s="119">
        <v>0</v>
      </c>
      <c r="J33" s="1143">
        <v>0</v>
      </c>
      <c r="K33" s="1144">
        <v>0</v>
      </c>
      <c r="L33" s="1144">
        <v>0</v>
      </c>
      <c r="M33" s="120">
        <v>70.666920000000005</v>
      </c>
      <c r="N33" s="120">
        <v>0</v>
      </c>
      <c r="O33" s="1144">
        <v>0</v>
      </c>
      <c r="P33" s="120">
        <v>128398</v>
      </c>
      <c r="R33" s="678"/>
    </row>
    <row r="34" spans="2:18" s="10" customFormat="1" ht="12" customHeight="1">
      <c r="B34" s="118" t="s">
        <v>86</v>
      </c>
      <c r="C34" s="119">
        <v>0</v>
      </c>
      <c r="D34" s="119">
        <v>1184658.1521400001</v>
      </c>
      <c r="E34" s="119">
        <v>0</v>
      </c>
      <c r="F34" s="119">
        <v>71242.056900000011</v>
      </c>
      <c r="G34" s="119">
        <v>22657.060590000001</v>
      </c>
      <c r="H34" s="119">
        <v>0</v>
      </c>
      <c r="I34" s="119">
        <v>0</v>
      </c>
      <c r="J34" s="1143">
        <v>0</v>
      </c>
      <c r="K34" s="1146">
        <v>0</v>
      </c>
      <c r="L34" s="122">
        <v>0</v>
      </c>
      <c r="M34" s="1144">
        <v>0</v>
      </c>
      <c r="N34" s="120">
        <v>339013.88276999997</v>
      </c>
      <c r="O34" s="1144">
        <v>0</v>
      </c>
      <c r="P34" s="120">
        <v>1617571.1524</v>
      </c>
      <c r="R34" s="678"/>
    </row>
    <row r="35" spans="2:18" s="10" customFormat="1" ht="12" customHeight="1">
      <c r="B35" s="118" t="s">
        <v>87</v>
      </c>
      <c r="C35" s="119">
        <v>82044</v>
      </c>
      <c r="D35" s="119">
        <v>2094732.0074500002</v>
      </c>
      <c r="E35" s="119">
        <v>0</v>
      </c>
      <c r="F35" s="119">
        <v>0</v>
      </c>
      <c r="G35" s="119">
        <v>0</v>
      </c>
      <c r="H35" s="119">
        <v>0</v>
      </c>
      <c r="I35" s="119">
        <v>170.83003999999997</v>
      </c>
      <c r="J35" s="1143">
        <v>576.91840000000002</v>
      </c>
      <c r="K35" s="1144">
        <v>9.5495900000000002</v>
      </c>
      <c r="L35" s="122">
        <v>0</v>
      </c>
      <c r="M35" s="1144">
        <v>50.926809999999996</v>
      </c>
      <c r="N35" s="120">
        <v>40454.487869999997</v>
      </c>
      <c r="O35" s="1144">
        <v>0</v>
      </c>
      <c r="P35" s="120">
        <v>2218040</v>
      </c>
      <c r="R35" s="678"/>
    </row>
    <row r="36" spans="2:18" s="10" customFormat="1" ht="12" customHeight="1">
      <c r="B36" s="118" t="s">
        <v>73</v>
      </c>
      <c r="C36" s="119">
        <v>151.369</v>
      </c>
      <c r="D36" s="119">
        <v>0</v>
      </c>
      <c r="E36" s="119">
        <v>9.883049999999999</v>
      </c>
      <c r="F36" s="119">
        <v>0</v>
      </c>
      <c r="G36" s="119">
        <v>0</v>
      </c>
      <c r="H36" s="119">
        <v>0</v>
      </c>
      <c r="I36" s="119">
        <v>21.6</v>
      </c>
      <c r="J36" s="1143">
        <v>0</v>
      </c>
      <c r="K36" s="122">
        <v>0</v>
      </c>
      <c r="L36" s="122">
        <v>0</v>
      </c>
      <c r="M36" s="122">
        <v>0</v>
      </c>
      <c r="N36" s="120">
        <v>7262.6662999999999</v>
      </c>
      <c r="O36" s="1144">
        <v>0</v>
      </c>
      <c r="P36" s="120">
        <v>7445.5183499999994</v>
      </c>
      <c r="R36" s="678"/>
    </row>
    <row r="37" spans="2:18" s="10" customFormat="1" ht="12" customHeight="1">
      <c r="B37" s="118" t="s">
        <v>75</v>
      </c>
      <c r="C37" s="1143">
        <v>0</v>
      </c>
      <c r="D37" s="1143">
        <v>0</v>
      </c>
      <c r="E37" s="1143">
        <v>0</v>
      </c>
      <c r="F37" s="1143">
        <v>5850.9040800000002</v>
      </c>
      <c r="G37" s="1143">
        <v>0</v>
      </c>
      <c r="H37" s="1143">
        <v>0</v>
      </c>
      <c r="I37" s="1143">
        <v>240834.76410999999</v>
      </c>
      <c r="J37" s="1143">
        <v>0</v>
      </c>
      <c r="K37" s="122">
        <v>0</v>
      </c>
      <c r="L37" s="122">
        <v>0</v>
      </c>
      <c r="M37" s="122">
        <v>0</v>
      </c>
      <c r="N37" s="1144">
        <v>0</v>
      </c>
      <c r="O37" s="1144">
        <v>-246683</v>
      </c>
      <c r="P37" s="1144">
        <v>0</v>
      </c>
      <c r="R37" s="678"/>
    </row>
    <row r="38" spans="2:18" s="10" customFormat="1" ht="12" customHeight="1">
      <c r="B38" s="124" t="s">
        <v>89</v>
      </c>
      <c r="C38" s="123">
        <v>8579850.42619</v>
      </c>
      <c r="D38" s="1147">
        <v>457.85144000000003</v>
      </c>
      <c r="E38" s="123">
        <v>0</v>
      </c>
      <c r="F38" s="123">
        <v>0</v>
      </c>
      <c r="G38" s="123">
        <v>0</v>
      </c>
      <c r="H38" s="123">
        <v>0</v>
      </c>
      <c r="I38" s="123">
        <v>2751862.3627200001</v>
      </c>
      <c r="J38" s="1147">
        <v>0</v>
      </c>
      <c r="K38" s="1146">
        <v>0</v>
      </c>
      <c r="L38" s="1146">
        <v>0</v>
      </c>
      <c r="M38" s="1146">
        <v>0</v>
      </c>
      <c r="N38" s="1146">
        <v>20285849.197080001</v>
      </c>
      <c r="O38" s="1146">
        <v>-28114338.083360001</v>
      </c>
      <c r="P38" s="1146">
        <v>3503681.7540700003</v>
      </c>
      <c r="R38" s="678"/>
    </row>
    <row r="39" spans="2:18" s="10" customFormat="1" ht="12" customHeight="1">
      <c r="B39" s="124" t="s">
        <v>91</v>
      </c>
      <c r="C39" s="123">
        <v>5220558.5048500001</v>
      </c>
      <c r="D39" s="1149">
        <v>0</v>
      </c>
      <c r="E39" s="123">
        <v>0</v>
      </c>
      <c r="F39" s="123">
        <v>336681.16726999998</v>
      </c>
      <c r="G39" s="123">
        <v>41220.666130000005</v>
      </c>
      <c r="H39" s="123">
        <v>31221.732820000001</v>
      </c>
      <c r="I39" s="123">
        <v>4806599.8251400003</v>
      </c>
      <c r="J39" s="1147">
        <v>309224.69863999996</v>
      </c>
      <c r="K39" s="125">
        <v>198730.00780000002</v>
      </c>
      <c r="L39" s="125">
        <v>255.93659000000002</v>
      </c>
      <c r="M39" s="125">
        <v>549</v>
      </c>
      <c r="N39" s="125">
        <v>7658.05224</v>
      </c>
      <c r="O39" s="1150">
        <v>0</v>
      </c>
      <c r="P39" s="1151">
        <v>10952699</v>
      </c>
      <c r="R39" s="678"/>
    </row>
    <row r="40" spans="2:18" ht="12" customHeight="1">
      <c r="B40" s="124" t="s">
        <v>93</v>
      </c>
      <c r="C40" s="123">
        <v>1074361.94267</v>
      </c>
      <c r="D40" s="123">
        <v>7778351.4273300003</v>
      </c>
      <c r="E40" s="123">
        <v>713004.30030999996</v>
      </c>
      <c r="F40" s="123">
        <v>190161.18231</v>
      </c>
      <c r="G40" s="123">
        <v>40.5899</v>
      </c>
      <c r="H40" s="123">
        <v>1014.56304</v>
      </c>
      <c r="I40" s="123">
        <v>2683.7404699999997</v>
      </c>
      <c r="J40" s="1147">
        <v>173184.99486000001</v>
      </c>
      <c r="K40" s="125">
        <v>5483.6434900000004</v>
      </c>
      <c r="L40" s="125">
        <v>78.762569999999997</v>
      </c>
      <c r="M40" s="125">
        <v>5999.4014200000001</v>
      </c>
      <c r="N40" s="125">
        <v>5575.1573899999994</v>
      </c>
      <c r="O40" s="1150">
        <v>1520734</v>
      </c>
      <c r="P40" s="1151">
        <v>11470673.34564</v>
      </c>
      <c r="R40" s="678"/>
    </row>
    <row r="41" spans="2:18" ht="12" customHeight="1">
      <c r="B41" s="124" t="s">
        <v>95</v>
      </c>
      <c r="C41" s="1147">
        <v>65533.48</v>
      </c>
      <c r="D41" s="1147">
        <v>135511.85111000002</v>
      </c>
      <c r="E41" s="1147">
        <v>12293.64214</v>
      </c>
      <c r="F41" s="1147">
        <v>864.2718000000001</v>
      </c>
      <c r="G41" s="1147">
        <v>0</v>
      </c>
      <c r="H41" s="1147">
        <v>14968.564679999999</v>
      </c>
      <c r="I41" s="1147">
        <v>28651.524299999997</v>
      </c>
      <c r="J41" s="1147">
        <v>0</v>
      </c>
      <c r="K41" s="1150">
        <v>0</v>
      </c>
      <c r="L41" s="1150">
        <v>0</v>
      </c>
      <c r="M41" s="1150">
        <v>2147.25425</v>
      </c>
      <c r="N41" s="1150">
        <v>5144.81113</v>
      </c>
      <c r="O41" s="1150">
        <v>0</v>
      </c>
      <c r="P41" s="1151">
        <v>265115.39941000001</v>
      </c>
      <c r="R41" s="678"/>
    </row>
    <row r="42" spans="2:18">
      <c r="B42" s="127" t="s">
        <v>204</v>
      </c>
      <c r="C42" s="128">
        <v>23501085</v>
      </c>
      <c r="D42" s="128">
        <v>21734011</v>
      </c>
      <c r="E42" s="128">
        <v>1072730.2602200001</v>
      </c>
      <c r="F42" s="128">
        <v>830586</v>
      </c>
      <c r="G42" s="128">
        <v>141947</v>
      </c>
      <c r="H42" s="128">
        <v>53847</v>
      </c>
      <c r="I42" s="1152">
        <v>9094328.8955700006</v>
      </c>
      <c r="J42" s="1153">
        <v>746923</v>
      </c>
      <c r="K42" s="128">
        <v>234031.17677000002</v>
      </c>
      <c r="L42" s="128">
        <v>575206.25943999994</v>
      </c>
      <c r="M42" s="128">
        <v>2216298</v>
      </c>
      <c r="N42" s="128">
        <v>22650852.82375</v>
      </c>
      <c r="O42" s="1152">
        <v>-28844766</v>
      </c>
      <c r="P42" s="1154">
        <v>54007074</v>
      </c>
      <c r="R42" s="678"/>
    </row>
    <row r="43" spans="2:18">
      <c r="B43" s="61"/>
      <c r="C43" s="679"/>
      <c r="D43" s="679"/>
      <c r="E43" s="679"/>
      <c r="F43" s="679"/>
      <c r="G43" s="679"/>
      <c r="H43" s="679"/>
      <c r="I43" s="679"/>
      <c r="J43" s="679"/>
      <c r="K43" s="679"/>
      <c r="L43" s="679"/>
      <c r="M43" s="679"/>
      <c r="N43" s="679"/>
      <c r="O43" s="679"/>
      <c r="P43" s="679"/>
    </row>
    <row r="44" spans="2:18">
      <c r="P44" s="62" t="s">
        <v>44</v>
      </c>
    </row>
    <row r="45" spans="2:18" ht="39.950000000000003" customHeight="1">
      <c r="B45" s="112" t="s">
        <v>282</v>
      </c>
      <c r="C45" s="113" t="s">
        <v>279</v>
      </c>
      <c r="D45" s="114" t="s">
        <v>245</v>
      </c>
      <c r="E45" s="114" t="s">
        <v>246</v>
      </c>
      <c r="F45" s="114" t="s">
        <v>247</v>
      </c>
      <c r="G45" s="113" t="s">
        <v>248</v>
      </c>
      <c r="H45" s="113" t="s">
        <v>249</v>
      </c>
      <c r="I45" s="113" t="s">
        <v>250</v>
      </c>
      <c r="J45" s="113" t="s">
        <v>251</v>
      </c>
      <c r="K45" s="113" t="s">
        <v>252</v>
      </c>
      <c r="L45" s="113" t="s">
        <v>280</v>
      </c>
      <c r="M45" s="113" t="s">
        <v>254</v>
      </c>
      <c r="N45" s="114" t="s">
        <v>255</v>
      </c>
      <c r="O45" s="115" t="s">
        <v>281</v>
      </c>
      <c r="P45" s="114" t="s">
        <v>257</v>
      </c>
    </row>
    <row r="46" spans="2:18" s="10" customFormat="1" ht="12" customHeight="1">
      <c r="B46" s="116" t="s">
        <v>48</v>
      </c>
      <c r="C46" s="117">
        <v>1647236</v>
      </c>
      <c r="D46" s="117">
        <v>4937240</v>
      </c>
      <c r="E46" s="117">
        <v>282714</v>
      </c>
      <c r="F46" s="117">
        <v>224833</v>
      </c>
      <c r="G46" s="117">
        <v>97587</v>
      </c>
      <c r="H46" s="117">
        <v>6075</v>
      </c>
      <c r="I46" s="117">
        <v>937476</v>
      </c>
      <c r="J46" s="117">
        <v>376804</v>
      </c>
      <c r="K46" s="117">
        <v>26828</v>
      </c>
      <c r="L46" s="117">
        <v>94931</v>
      </c>
      <c r="M46" s="117">
        <v>990867</v>
      </c>
      <c r="N46" s="117">
        <v>1180872</v>
      </c>
      <c r="O46" s="117">
        <v>-1476214</v>
      </c>
      <c r="P46" s="117">
        <v>9327249</v>
      </c>
    </row>
    <row r="47" spans="2:18" s="10" customFormat="1" ht="12" customHeight="1">
      <c r="B47" s="118" t="s">
        <v>49</v>
      </c>
      <c r="C47" s="119">
        <v>380955</v>
      </c>
      <c r="D47" s="119">
        <v>430121</v>
      </c>
      <c r="E47" s="119">
        <v>61059</v>
      </c>
      <c r="F47" s="119">
        <v>185916</v>
      </c>
      <c r="G47" s="119">
        <v>64991</v>
      </c>
      <c r="H47" s="119">
        <v>3748</v>
      </c>
      <c r="I47" s="119">
        <v>755355</v>
      </c>
      <c r="J47" s="120">
        <v>284624</v>
      </c>
      <c r="K47" s="120">
        <v>22934</v>
      </c>
      <c r="L47" s="120">
        <v>71141</v>
      </c>
      <c r="M47" s="120">
        <v>217736</v>
      </c>
      <c r="N47" s="120">
        <v>199877</v>
      </c>
      <c r="O47" s="120">
        <v>0</v>
      </c>
      <c r="P47" s="120">
        <v>2678457</v>
      </c>
    </row>
    <row r="48" spans="2:18" s="10" customFormat="1" ht="12" customHeight="1">
      <c r="B48" s="118" t="s">
        <v>51</v>
      </c>
      <c r="C48" s="119">
        <v>0</v>
      </c>
      <c r="D48" s="119">
        <v>0</v>
      </c>
      <c r="E48" s="119">
        <v>0</v>
      </c>
      <c r="F48" s="119">
        <v>0</v>
      </c>
      <c r="G48" s="119">
        <v>0</v>
      </c>
      <c r="H48" s="119">
        <v>0</v>
      </c>
      <c r="I48" s="121">
        <v>0</v>
      </c>
      <c r="J48" s="120">
        <v>0</v>
      </c>
      <c r="K48" s="120">
        <v>0</v>
      </c>
      <c r="L48" s="120">
        <v>0</v>
      </c>
      <c r="M48" s="120">
        <v>0</v>
      </c>
      <c r="N48" s="120">
        <v>93</v>
      </c>
      <c r="O48" s="120">
        <v>0</v>
      </c>
      <c r="P48" s="120">
        <v>93</v>
      </c>
    </row>
    <row r="49" spans="2:16" s="10" customFormat="1" ht="12" customHeight="1">
      <c r="B49" s="118" t="s">
        <v>53</v>
      </c>
      <c r="C49" s="119">
        <v>0</v>
      </c>
      <c r="D49" s="119">
        <v>90</v>
      </c>
      <c r="E49" s="119">
        <v>67</v>
      </c>
      <c r="F49" s="119">
        <v>0</v>
      </c>
      <c r="G49" s="119">
        <v>0</v>
      </c>
      <c r="H49" s="119">
        <v>0</v>
      </c>
      <c r="I49" s="119">
        <v>0</v>
      </c>
      <c r="J49" s="120">
        <v>0</v>
      </c>
      <c r="K49" s="120">
        <v>0</v>
      </c>
      <c r="L49" s="120">
        <v>0</v>
      </c>
      <c r="M49" s="120">
        <v>0</v>
      </c>
      <c r="N49" s="120">
        <v>0</v>
      </c>
      <c r="O49" s="120">
        <v>0</v>
      </c>
      <c r="P49" s="120">
        <v>157</v>
      </c>
    </row>
    <row r="50" spans="2:16" s="10" customFormat="1" ht="12" customHeight="1">
      <c r="B50" s="118" t="s">
        <v>55</v>
      </c>
      <c r="C50" s="119">
        <v>389967</v>
      </c>
      <c r="D50" s="119">
        <v>2429434</v>
      </c>
      <c r="E50" s="119">
        <v>128589</v>
      </c>
      <c r="F50" s="119">
        <v>23272</v>
      </c>
      <c r="G50" s="119">
        <v>0</v>
      </c>
      <c r="H50" s="119">
        <v>0</v>
      </c>
      <c r="I50" s="119">
        <v>97594</v>
      </c>
      <c r="J50" s="120">
        <v>88764</v>
      </c>
      <c r="K50" s="120">
        <v>2997</v>
      </c>
      <c r="L50" s="120">
        <v>7184</v>
      </c>
      <c r="M50" s="120">
        <v>475170</v>
      </c>
      <c r="N50" s="120">
        <v>0</v>
      </c>
      <c r="O50" s="120">
        <v>-300921</v>
      </c>
      <c r="P50" s="120">
        <v>3342050</v>
      </c>
    </row>
    <row r="51" spans="2:16" s="10" customFormat="1" ht="12" customHeight="1">
      <c r="B51" s="118" t="s">
        <v>57</v>
      </c>
      <c r="C51" s="119">
        <v>352718</v>
      </c>
      <c r="D51" s="119">
        <v>0</v>
      </c>
      <c r="E51" s="119">
        <v>0</v>
      </c>
      <c r="F51" s="119">
        <v>0</v>
      </c>
      <c r="G51" s="119">
        <v>0</v>
      </c>
      <c r="H51" s="119">
        <v>0</v>
      </c>
      <c r="I51" s="119">
        <v>45676</v>
      </c>
      <c r="J51" s="120">
        <v>0</v>
      </c>
      <c r="K51" s="120">
        <v>0</v>
      </c>
      <c r="L51" s="120">
        <v>0</v>
      </c>
      <c r="M51" s="120">
        <v>0</v>
      </c>
      <c r="N51" s="120">
        <v>824143</v>
      </c>
      <c r="O51" s="120">
        <v>-1084207</v>
      </c>
      <c r="P51" s="120">
        <v>138330</v>
      </c>
    </row>
    <row r="52" spans="2:16" s="10" customFormat="1" ht="12" customHeight="1">
      <c r="B52" s="118" t="s">
        <v>283</v>
      </c>
      <c r="C52" s="119">
        <v>0</v>
      </c>
      <c r="D52" s="119">
        <v>0</v>
      </c>
      <c r="E52" s="119">
        <v>0</v>
      </c>
      <c r="F52" s="119">
        <v>0</v>
      </c>
      <c r="G52" s="119">
        <v>0</v>
      </c>
      <c r="H52" s="119">
        <v>0</v>
      </c>
      <c r="I52" s="119"/>
      <c r="J52" s="120">
        <v>0</v>
      </c>
      <c r="K52" s="120">
        <v>0</v>
      </c>
      <c r="L52" s="120"/>
      <c r="M52" s="120">
        <v>0</v>
      </c>
      <c r="N52" s="120"/>
      <c r="O52" s="120"/>
      <c r="P52" s="120"/>
    </row>
    <row r="53" spans="2:16" s="10" customFormat="1" ht="12" customHeight="1">
      <c r="B53" s="118" t="s">
        <v>59</v>
      </c>
      <c r="C53" s="119">
        <v>0</v>
      </c>
      <c r="D53" s="119">
        <v>190699</v>
      </c>
      <c r="E53" s="119">
        <v>0</v>
      </c>
      <c r="F53" s="119">
        <v>0</v>
      </c>
      <c r="G53" s="119">
        <v>0</v>
      </c>
      <c r="H53" s="119">
        <v>0</v>
      </c>
      <c r="I53" s="119">
        <v>0</v>
      </c>
      <c r="J53" s="120">
        <v>0</v>
      </c>
      <c r="K53" s="120">
        <v>0</v>
      </c>
      <c r="L53" s="120">
        <v>0</v>
      </c>
      <c r="M53" s="120">
        <v>0</v>
      </c>
      <c r="N53" s="120">
        <v>0</v>
      </c>
      <c r="O53" s="120">
        <v>0</v>
      </c>
      <c r="P53" s="120">
        <v>190699</v>
      </c>
    </row>
    <row r="54" spans="2:16" s="10" customFormat="1" ht="12" customHeight="1">
      <c r="B54" s="118" t="s">
        <v>61</v>
      </c>
      <c r="C54" s="119">
        <v>8603</v>
      </c>
      <c r="D54" s="119">
        <v>0</v>
      </c>
      <c r="E54" s="119">
        <v>0</v>
      </c>
      <c r="F54" s="119">
        <v>0</v>
      </c>
      <c r="G54" s="119">
        <v>0</v>
      </c>
      <c r="H54" s="119">
        <v>0</v>
      </c>
      <c r="I54" s="119">
        <v>0</v>
      </c>
      <c r="J54" s="120">
        <v>0</v>
      </c>
      <c r="K54" s="120">
        <v>0</v>
      </c>
      <c r="L54" s="120">
        <v>0</v>
      </c>
      <c r="M54" s="120">
        <v>0</v>
      </c>
      <c r="N54" s="120">
        <v>0</v>
      </c>
      <c r="O54" s="120">
        <v>0</v>
      </c>
      <c r="P54" s="120">
        <v>8603</v>
      </c>
    </row>
    <row r="55" spans="2:16" s="10" customFormat="1" ht="12" customHeight="1">
      <c r="B55" s="118" t="s">
        <v>63</v>
      </c>
      <c r="C55" s="119">
        <v>205647</v>
      </c>
      <c r="D55" s="119">
        <v>0</v>
      </c>
      <c r="E55" s="119">
        <v>0</v>
      </c>
      <c r="F55" s="119">
        <v>0</v>
      </c>
      <c r="G55" s="119">
        <v>0</v>
      </c>
      <c r="H55" s="119">
        <v>0</v>
      </c>
      <c r="I55" s="119">
        <v>0</v>
      </c>
      <c r="J55" s="120">
        <v>0</v>
      </c>
      <c r="K55" s="120">
        <v>0</v>
      </c>
      <c r="L55" s="120">
        <v>15013</v>
      </c>
      <c r="M55" s="120">
        <v>0</v>
      </c>
      <c r="N55" s="120">
        <v>0</v>
      </c>
      <c r="O55" s="120">
        <v>0</v>
      </c>
      <c r="P55" s="120">
        <v>220660</v>
      </c>
    </row>
    <row r="56" spans="2:16" s="10" customFormat="1" ht="12" customHeight="1">
      <c r="B56" s="118" t="s">
        <v>65</v>
      </c>
      <c r="C56" s="119">
        <v>137224</v>
      </c>
      <c r="D56" s="119">
        <v>408462</v>
      </c>
      <c r="E56" s="119">
        <v>49518</v>
      </c>
      <c r="F56" s="119">
        <v>12237</v>
      </c>
      <c r="G56" s="119">
        <v>5</v>
      </c>
      <c r="H56" s="119">
        <v>2</v>
      </c>
      <c r="I56" s="119">
        <v>5616</v>
      </c>
      <c r="J56" s="120">
        <v>2</v>
      </c>
      <c r="K56" s="120">
        <v>0</v>
      </c>
      <c r="L56" s="120">
        <v>66</v>
      </c>
      <c r="M56" s="120">
        <v>292962</v>
      </c>
      <c r="N56" s="120">
        <v>977</v>
      </c>
      <c r="O56" s="120">
        <v>-9691</v>
      </c>
      <c r="P56" s="120">
        <v>897380</v>
      </c>
    </row>
    <row r="57" spans="2:16" s="10" customFormat="1" ht="12" customHeight="1">
      <c r="B57" s="118" t="s">
        <v>67</v>
      </c>
      <c r="C57" s="119">
        <v>30024</v>
      </c>
      <c r="D57" s="119">
        <v>158487</v>
      </c>
      <c r="E57" s="119">
        <v>5694</v>
      </c>
      <c r="F57" s="119">
        <v>195</v>
      </c>
      <c r="G57" s="119">
        <v>0</v>
      </c>
      <c r="H57" s="119">
        <v>249</v>
      </c>
      <c r="I57" s="119">
        <v>0</v>
      </c>
      <c r="J57" s="120">
        <v>0</v>
      </c>
      <c r="K57" s="120">
        <v>0</v>
      </c>
      <c r="L57" s="120">
        <v>201</v>
      </c>
      <c r="M57" s="120">
        <v>0</v>
      </c>
      <c r="N57" s="120">
        <v>0</v>
      </c>
      <c r="O57" s="120">
        <v>0</v>
      </c>
      <c r="P57" s="120">
        <v>194850</v>
      </c>
    </row>
    <row r="58" spans="2:16" s="10" customFormat="1" ht="12" customHeight="1">
      <c r="B58" s="118" t="s">
        <v>69</v>
      </c>
      <c r="C58" s="119">
        <v>102625</v>
      </c>
      <c r="D58" s="119">
        <v>95397</v>
      </c>
      <c r="E58" s="119">
        <v>8705</v>
      </c>
      <c r="F58" s="119">
        <v>3097</v>
      </c>
      <c r="G58" s="119">
        <v>12885</v>
      </c>
      <c r="H58" s="119">
        <v>1693</v>
      </c>
      <c r="I58" s="119">
        <v>16522</v>
      </c>
      <c r="J58" s="120">
        <v>1620</v>
      </c>
      <c r="K58" s="120">
        <v>250</v>
      </c>
      <c r="L58" s="120">
        <v>1129</v>
      </c>
      <c r="M58" s="120">
        <v>3619</v>
      </c>
      <c r="N58" s="120">
        <v>107523</v>
      </c>
      <c r="O58" s="120">
        <v>0</v>
      </c>
      <c r="P58" s="120">
        <v>355065</v>
      </c>
    </row>
    <row r="59" spans="2:16" s="10" customFormat="1" ht="12" customHeight="1">
      <c r="B59" s="118" t="s">
        <v>71</v>
      </c>
      <c r="C59" s="119">
        <v>11312</v>
      </c>
      <c r="D59" s="119">
        <v>1178192</v>
      </c>
      <c r="E59" s="119">
        <v>28505</v>
      </c>
      <c r="F59" s="119">
        <v>0</v>
      </c>
      <c r="G59" s="119">
        <v>19705</v>
      </c>
      <c r="H59" s="119">
        <v>241</v>
      </c>
      <c r="I59" s="119">
        <v>120</v>
      </c>
      <c r="J59" s="120">
        <v>1225</v>
      </c>
      <c r="K59" s="120">
        <v>16</v>
      </c>
      <c r="L59" s="120">
        <v>0</v>
      </c>
      <c r="M59" s="120">
        <v>378</v>
      </c>
      <c r="N59" s="120">
        <v>0</v>
      </c>
      <c r="O59" s="120">
        <v>0</v>
      </c>
      <c r="P59" s="120">
        <v>1239694</v>
      </c>
    </row>
    <row r="60" spans="2:16" s="10" customFormat="1" ht="12" customHeight="1">
      <c r="B60" s="118" t="s">
        <v>73</v>
      </c>
      <c r="C60" s="119">
        <v>13000</v>
      </c>
      <c r="D60" s="119">
        <v>37593</v>
      </c>
      <c r="E60" s="119">
        <v>577</v>
      </c>
      <c r="F60" s="119">
        <v>116</v>
      </c>
      <c r="G60" s="119">
        <v>0</v>
      </c>
      <c r="H60" s="119">
        <v>142</v>
      </c>
      <c r="I60" s="119">
        <v>5394</v>
      </c>
      <c r="J60" s="120">
        <v>569</v>
      </c>
      <c r="K60" s="120">
        <v>631</v>
      </c>
      <c r="L60" s="120">
        <v>197</v>
      </c>
      <c r="M60" s="120">
        <v>1002</v>
      </c>
      <c r="N60" s="120">
        <v>855</v>
      </c>
      <c r="O60" s="120">
        <v>0</v>
      </c>
      <c r="P60" s="120">
        <v>60076</v>
      </c>
    </row>
    <row r="61" spans="2:16" s="10" customFormat="1" ht="12" customHeight="1">
      <c r="B61" s="118" t="s">
        <v>75</v>
      </c>
      <c r="C61" s="119">
        <v>15162</v>
      </c>
      <c r="D61" s="119">
        <v>8765</v>
      </c>
      <c r="E61" s="119">
        <v>0</v>
      </c>
      <c r="F61" s="119">
        <v>0</v>
      </c>
      <c r="G61" s="119">
        <v>0</v>
      </c>
      <c r="H61" s="119">
        <v>0</v>
      </c>
      <c r="I61" s="119">
        <v>11199</v>
      </c>
      <c r="J61" s="120">
        <v>0</v>
      </c>
      <c r="K61" s="122">
        <v>0</v>
      </c>
      <c r="L61" s="122">
        <v>0</v>
      </c>
      <c r="M61" s="122">
        <v>0</v>
      </c>
      <c r="N61" s="120">
        <v>47404</v>
      </c>
      <c r="O61" s="120">
        <v>-81395</v>
      </c>
      <c r="P61" s="120">
        <v>1135</v>
      </c>
    </row>
    <row r="62" spans="2:16" s="10" customFormat="1" ht="12" customHeight="1">
      <c r="B62" s="116" t="s">
        <v>77</v>
      </c>
      <c r="C62" s="123">
        <v>20110117</v>
      </c>
      <c r="D62" s="123">
        <v>15601575</v>
      </c>
      <c r="E62" s="123">
        <v>800999</v>
      </c>
      <c r="F62" s="123">
        <v>623364</v>
      </c>
      <c r="G62" s="123">
        <v>236832</v>
      </c>
      <c r="H62" s="123">
        <v>16870</v>
      </c>
      <c r="I62" s="123">
        <v>6623943</v>
      </c>
      <c r="J62" s="123">
        <v>561976</v>
      </c>
      <c r="K62" s="123">
        <v>210555</v>
      </c>
      <c r="L62" s="123">
        <v>496329</v>
      </c>
      <c r="M62" s="123">
        <v>818104</v>
      </c>
      <c r="N62" s="123">
        <v>20894673</v>
      </c>
      <c r="O62" s="123">
        <v>-26618884</v>
      </c>
      <c r="P62" s="123">
        <v>40376451</v>
      </c>
    </row>
    <row r="63" spans="2:16" s="10" customFormat="1" ht="12" customHeight="1">
      <c r="B63" s="116" t="s">
        <v>79</v>
      </c>
      <c r="C63" s="117">
        <v>5924570</v>
      </c>
      <c r="D63" s="117">
        <v>8200557</v>
      </c>
      <c r="E63" s="117">
        <v>59505</v>
      </c>
      <c r="F63" s="117">
        <v>80811</v>
      </c>
      <c r="G63" s="117">
        <v>43358</v>
      </c>
      <c r="H63" s="117">
        <v>536</v>
      </c>
      <c r="I63" s="117">
        <v>476931</v>
      </c>
      <c r="J63" s="117">
        <v>15875</v>
      </c>
      <c r="K63" s="117">
        <v>15</v>
      </c>
      <c r="L63" s="117">
        <v>496232</v>
      </c>
      <c r="M63" s="117">
        <v>809498</v>
      </c>
      <c r="N63" s="117">
        <v>538071</v>
      </c>
      <c r="O63" s="117">
        <v>-203812</v>
      </c>
      <c r="P63" s="117">
        <v>16442145</v>
      </c>
    </row>
    <row r="64" spans="2:16" s="10" customFormat="1" ht="12" customHeight="1">
      <c r="B64" s="118" t="s">
        <v>51</v>
      </c>
      <c r="C64" s="119">
        <v>123022</v>
      </c>
      <c r="D64" s="119">
        <v>905</v>
      </c>
      <c r="E64" s="119">
        <v>0</v>
      </c>
      <c r="F64" s="119">
        <v>0</v>
      </c>
      <c r="G64" s="119">
        <v>0</v>
      </c>
      <c r="H64" s="119">
        <v>0</v>
      </c>
      <c r="I64" s="119">
        <v>286623</v>
      </c>
      <c r="J64" s="120">
        <v>14750</v>
      </c>
      <c r="K64" s="120">
        <v>0</v>
      </c>
      <c r="L64" s="120">
        <v>3974</v>
      </c>
      <c r="M64" s="120">
        <v>1689</v>
      </c>
      <c r="N64" s="120">
        <v>0</v>
      </c>
      <c r="O64" s="120">
        <v>0</v>
      </c>
      <c r="P64" s="120">
        <v>430963</v>
      </c>
    </row>
    <row r="65" spans="2:16" s="10" customFormat="1" ht="12" customHeight="1">
      <c r="B65" s="118" t="s">
        <v>80</v>
      </c>
      <c r="C65" s="119">
        <v>0</v>
      </c>
      <c r="D65" s="119">
        <v>0</v>
      </c>
      <c r="E65" s="119">
        <v>0</v>
      </c>
      <c r="F65" s="119">
        <v>0</v>
      </c>
      <c r="G65" s="119">
        <v>0</v>
      </c>
      <c r="H65" s="119">
        <v>0</v>
      </c>
      <c r="I65" s="119">
        <v>0</v>
      </c>
      <c r="J65" s="120">
        <v>0</v>
      </c>
      <c r="K65" s="120">
        <v>0</v>
      </c>
      <c r="L65" s="120">
        <v>0</v>
      </c>
      <c r="M65" s="120">
        <v>0</v>
      </c>
      <c r="N65" s="120">
        <v>25619</v>
      </c>
      <c r="O65" s="120">
        <v>0</v>
      </c>
      <c r="P65" s="120">
        <v>25619</v>
      </c>
    </row>
    <row r="66" spans="2:16" s="10" customFormat="1" ht="12" customHeight="1">
      <c r="B66" s="118" t="s">
        <v>53</v>
      </c>
      <c r="C66" s="119">
        <v>0</v>
      </c>
      <c r="D66" s="119">
        <v>0</v>
      </c>
      <c r="E66" s="119">
        <v>0</v>
      </c>
      <c r="F66" s="119">
        <v>0</v>
      </c>
      <c r="G66" s="119">
        <v>0</v>
      </c>
      <c r="H66" s="119">
        <v>0</v>
      </c>
      <c r="I66" s="119"/>
      <c r="J66" s="120">
        <v>0</v>
      </c>
      <c r="K66" s="120">
        <v>0</v>
      </c>
      <c r="L66" s="120"/>
      <c r="M66" s="120">
        <v>0</v>
      </c>
      <c r="N66" s="120"/>
      <c r="O66" s="120"/>
      <c r="P66" s="120"/>
    </row>
    <row r="67" spans="2:16" s="10" customFormat="1" ht="12" customHeight="1">
      <c r="B67" s="118" t="s">
        <v>55</v>
      </c>
      <c r="C67" s="119">
        <v>0</v>
      </c>
      <c r="D67" s="119">
        <v>109472</v>
      </c>
      <c r="E67" s="119">
        <v>0</v>
      </c>
      <c r="F67" s="119">
        <v>0</v>
      </c>
      <c r="G67" s="119">
        <v>0</v>
      </c>
      <c r="H67" s="119">
        <v>0</v>
      </c>
      <c r="I67" s="119">
        <v>347</v>
      </c>
      <c r="J67" s="120">
        <v>0</v>
      </c>
      <c r="K67" s="120">
        <v>0</v>
      </c>
      <c r="L67" s="120">
        <v>0</v>
      </c>
      <c r="M67" s="120">
        <v>0</v>
      </c>
      <c r="N67" s="120">
        <v>0</v>
      </c>
      <c r="O67" s="120">
        <v>0</v>
      </c>
      <c r="P67" s="120">
        <v>109819</v>
      </c>
    </row>
    <row r="68" spans="2:16" s="10" customFormat="1" ht="12" customHeight="1">
      <c r="B68" s="118" t="s">
        <v>283</v>
      </c>
      <c r="C68" s="119">
        <v>0</v>
      </c>
      <c r="D68" s="119">
        <v>0</v>
      </c>
      <c r="E68" s="119">
        <v>0</v>
      </c>
      <c r="F68" s="119">
        <v>0</v>
      </c>
      <c r="G68" s="119">
        <v>0</v>
      </c>
      <c r="H68" s="119">
        <v>0</v>
      </c>
      <c r="I68" s="119"/>
      <c r="J68" s="120">
        <v>0</v>
      </c>
      <c r="K68" s="120">
        <v>0</v>
      </c>
      <c r="L68" s="120"/>
      <c r="M68" s="120">
        <v>0</v>
      </c>
      <c r="N68" s="120"/>
      <c r="O68" s="120"/>
      <c r="P68" s="120"/>
    </row>
    <row r="69" spans="2:16" s="10" customFormat="1" ht="12" customHeight="1">
      <c r="B69" s="118" t="s">
        <v>82</v>
      </c>
      <c r="C69" s="119">
        <v>87125</v>
      </c>
      <c r="D69" s="119">
        <v>384425</v>
      </c>
      <c r="E69" s="119">
        <v>69</v>
      </c>
      <c r="F69" s="119">
        <v>58</v>
      </c>
      <c r="G69" s="119">
        <v>7087</v>
      </c>
      <c r="H69" s="119">
        <v>536</v>
      </c>
      <c r="I69" s="119">
        <v>49</v>
      </c>
      <c r="J69" s="120">
        <v>0</v>
      </c>
      <c r="K69" s="120">
        <v>0</v>
      </c>
      <c r="L69" s="120">
        <v>0</v>
      </c>
      <c r="M69" s="120">
        <v>14362</v>
      </c>
      <c r="N69" s="120">
        <v>138747</v>
      </c>
      <c r="O69" s="120">
        <v>0</v>
      </c>
      <c r="P69" s="120">
        <v>632458</v>
      </c>
    </row>
    <row r="70" spans="2:16" s="10" customFormat="1" ht="12" customHeight="1">
      <c r="B70" s="118" t="s">
        <v>83</v>
      </c>
      <c r="C70" s="119">
        <v>0</v>
      </c>
      <c r="D70" s="119">
        <v>190699</v>
      </c>
      <c r="E70" s="119">
        <v>0</v>
      </c>
      <c r="F70" s="119">
        <v>0</v>
      </c>
      <c r="G70" s="119">
        <v>0</v>
      </c>
      <c r="H70" s="119">
        <v>0</v>
      </c>
      <c r="I70" s="119">
        <v>0</v>
      </c>
      <c r="J70" s="120">
        <v>0</v>
      </c>
      <c r="K70" s="120">
        <v>0</v>
      </c>
      <c r="L70" s="120">
        <v>0</v>
      </c>
      <c r="M70" s="120">
        <v>0</v>
      </c>
      <c r="N70" s="120">
        <v>0</v>
      </c>
      <c r="O70" s="120">
        <v>0</v>
      </c>
      <c r="P70" s="120">
        <v>190699</v>
      </c>
    </row>
    <row r="71" spans="2:16" s="10" customFormat="1" ht="12" customHeight="1">
      <c r="B71" s="118" t="s">
        <v>61</v>
      </c>
      <c r="C71" s="119">
        <v>826871</v>
      </c>
      <c r="D71" s="119">
        <v>1442819</v>
      </c>
      <c r="E71" s="119">
        <v>0</v>
      </c>
      <c r="F71" s="119">
        <v>0</v>
      </c>
      <c r="G71" s="119">
        <v>0</v>
      </c>
      <c r="H71" s="119">
        <v>0</v>
      </c>
      <c r="I71" s="119">
        <v>0</v>
      </c>
      <c r="J71" s="120">
        <v>0</v>
      </c>
      <c r="K71" s="120">
        <v>0</v>
      </c>
      <c r="L71" s="120">
        <v>0</v>
      </c>
      <c r="M71" s="120">
        <v>0</v>
      </c>
      <c r="N71" s="120">
        <v>0</v>
      </c>
      <c r="O71" s="120">
        <v>0</v>
      </c>
      <c r="P71" s="120">
        <v>2269690</v>
      </c>
    </row>
    <row r="72" spans="2:16" s="10" customFormat="1" ht="12" customHeight="1">
      <c r="B72" s="118" t="s">
        <v>63</v>
      </c>
      <c r="C72" s="119">
        <v>4607214</v>
      </c>
      <c r="D72" s="119">
        <v>2332171</v>
      </c>
      <c r="E72" s="119">
        <v>30032</v>
      </c>
      <c r="F72" s="119">
        <v>0</v>
      </c>
      <c r="G72" s="119">
        <v>0</v>
      </c>
      <c r="H72" s="119">
        <v>0</v>
      </c>
      <c r="I72" s="119">
        <v>0</v>
      </c>
      <c r="J72" s="120">
        <v>0</v>
      </c>
      <c r="K72" s="120">
        <v>0</v>
      </c>
      <c r="L72" s="120">
        <v>490785</v>
      </c>
      <c r="M72" s="120">
        <v>0</v>
      </c>
      <c r="N72" s="120">
        <v>0</v>
      </c>
      <c r="O72" s="120">
        <v>-8183</v>
      </c>
      <c r="P72" s="120">
        <v>7452019</v>
      </c>
    </row>
    <row r="73" spans="2:16" s="10" customFormat="1" ht="12" customHeight="1">
      <c r="B73" s="118" t="s">
        <v>84</v>
      </c>
      <c r="C73" s="119">
        <v>89225</v>
      </c>
      <c r="D73" s="119">
        <v>15020</v>
      </c>
      <c r="E73" s="119">
        <v>29394</v>
      </c>
      <c r="F73" s="119">
        <v>2508</v>
      </c>
      <c r="G73" s="119">
        <v>0</v>
      </c>
      <c r="H73" s="119">
        <v>0</v>
      </c>
      <c r="I73" s="119">
        <v>0</v>
      </c>
      <c r="J73" s="120">
        <v>475</v>
      </c>
      <c r="K73" s="120">
        <v>0</v>
      </c>
      <c r="L73" s="120">
        <v>1473</v>
      </c>
      <c r="M73" s="120">
        <v>793339</v>
      </c>
      <c r="N73" s="120">
        <v>18</v>
      </c>
      <c r="O73" s="120">
        <v>0</v>
      </c>
      <c r="P73" s="120">
        <v>931452</v>
      </c>
    </row>
    <row r="74" spans="2:16" s="10" customFormat="1" ht="12" customHeight="1">
      <c r="B74" s="118" t="s">
        <v>69</v>
      </c>
      <c r="C74" s="119">
        <v>106729</v>
      </c>
      <c r="D74" s="119">
        <v>19723</v>
      </c>
      <c r="E74" s="119">
        <v>0</v>
      </c>
      <c r="F74" s="119">
        <v>1301</v>
      </c>
      <c r="G74" s="119">
        <v>0</v>
      </c>
      <c r="H74" s="119">
        <v>0</v>
      </c>
      <c r="I74" s="119">
        <v>0</v>
      </c>
      <c r="J74" s="120">
        <v>0</v>
      </c>
      <c r="K74" s="120">
        <v>0</v>
      </c>
      <c r="L74" s="120">
        <v>0</v>
      </c>
      <c r="M74" s="120">
        <v>71</v>
      </c>
      <c r="N74" s="120">
        <v>0</v>
      </c>
      <c r="O74" s="120">
        <v>0</v>
      </c>
      <c r="P74" s="120">
        <v>127824</v>
      </c>
    </row>
    <row r="75" spans="2:16" s="10" customFormat="1" ht="12" customHeight="1">
      <c r="B75" s="118" t="s">
        <v>86</v>
      </c>
      <c r="C75" s="119">
        <v>0</v>
      </c>
      <c r="D75" s="119">
        <v>1203057</v>
      </c>
      <c r="E75" s="119">
        <v>0</v>
      </c>
      <c r="F75" s="119">
        <v>71094</v>
      </c>
      <c r="G75" s="119">
        <v>36271</v>
      </c>
      <c r="H75" s="119">
        <v>0</v>
      </c>
      <c r="I75" s="119">
        <v>0</v>
      </c>
      <c r="J75" s="122">
        <v>0</v>
      </c>
      <c r="K75" s="122">
        <v>0</v>
      </c>
      <c r="L75" s="122">
        <v>0</v>
      </c>
      <c r="M75" s="122">
        <v>0</v>
      </c>
      <c r="N75" s="120">
        <v>333877</v>
      </c>
      <c r="O75" s="120">
        <v>0</v>
      </c>
      <c r="P75" s="120">
        <v>1644299</v>
      </c>
    </row>
    <row r="76" spans="2:16" s="10" customFormat="1" ht="12" customHeight="1">
      <c r="B76" s="118" t="s">
        <v>87</v>
      </c>
      <c r="C76" s="119">
        <v>84383</v>
      </c>
      <c r="D76" s="119">
        <v>2502266</v>
      </c>
      <c r="E76" s="119">
        <v>0</v>
      </c>
      <c r="F76" s="119">
        <v>0</v>
      </c>
      <c r="G76" s="119">
        <v>0</v>
      </c>
      <c r="H76" s="119">
        <v>0</v>
      </c>
      <c r="I76" s="119">
        <v>133</v>
      </c>
      <c r="J76" s="120">
        <v>649</v>
      </c>
      <c r="K76" s="120">
        <v>15</v>
      </c>
      <c r="L76" s="122">
        <v>0</v>
      </c>
      <c r="M76" s="120">
        <v>37</v>
      </c>
      <c r="N76" s="120">
        <v>39810</v>
      </c>
      <c r="O76" s="120">
        <v>0</v>
      </c>
      <c r="P76" s="120">
        <v>2627293</v>
      </c>
    </row>
    <row r="77" spans="2:16" s="10" customFormat="1" ht="12" customHeight="1">
      <c r="B77" s="118" t="s">
        <v>73</v>
      </c>
      <c r="C77" s="119">
        <v>0</v>
      </c>
      <c r="D77" s="119">
        <v>0</v>
      </c>
      <c r="E77" s="119">
        <v>10</v>
      </c>
      <c r="F77" s="119">
        <v>0</v>
      </c>
      <c r="G77" s="119">
        <v>0</v>
      </c>
      <c r="H77" s="119">
        <v>0</v>
      </c>
      <c r="I77" s="119">
        <v>0</v>
      </c>
      <c r="J77" s="122">
        <v>0</v>
      </c>
      <c r="K77" s="122">
        <v>0</v>
      </c>
      <c r="L77" s="122">
        <v>0</v>
      </c>
      <c r="M77" s="122">
        <v>0</v>
      </c>
      <c r="N77" s="120">
        <v>0</v>
      </c>
      <c r="O77" s="120">
        <v>0</v>
      </c>
      <c r="P77" s="120">
        <v>10</v>
      </c>
    </row>
    <row r="78" spans="2:16" s="10" customFormat="1" ht="12" customHeight="1">
      <c r="B78" s="118" t="s">
        <v>75</v>
      </c>
      <c r="C78" s="119">
        <v>0</v>
      </c>
      <c r="D78" s="119">
        <v>0</v>
      </c>
      <c r="E78" s="119">
        <v>0</v>
      </c>
      <c r="F78" s="119">
        <v>5851</v>
      </c>
      <c r="G78" s="119">
        <v>0</v>
      </c>
      <c r="H78" s="119">
        <v>0</v>
      </c>
      <c r="I78" s="119">
        <v>189779</v>
      </c>
      <c r="J78" s="122">
        <v>0</v>
      </c>
      <c r="K78" s="122">
        <v>0</v>
      </c>
      <c r="L78" s="122">
        <v>0</v>
      </c>
      <c r="M78" s="122">
        <v>0</v>
      </c>
      <c r="N78" s="120">
        <v>0</v>
      </c>
      <c r="O78" s="120">
        <v>-195630</v>
      </c>
      <c r="P78" s="120">
        <v>0</v>
      </c>
    </row>
    <row r="79" spans="2:16" s="10" customFormat="1" ht="12" customHeight="1">
      <c r="B79" s="124" t="s">
        <v>89</v>
      </c>
      <c r="C79" s="123">
        <v>7720268</v>
      </c>
      <c r="D79" s="123">
        <v>534</v>
      </c>
      <c r="E79" s="123">
        <v>0</v>
      </c>
      <c r="F79" s="123">
        <v>0</v>
      </c>
      <c r="G79" s="123">
        <v>0</v>
      </c>
      <c r="H79" s="123">
        <v>0</v>
      </c>
      <c r="I79" s="123">
        <v>2402494</v>
      </c>
      <c r="J79" s="122">
        <v>0</v>
      </c>
      <c r="K79" s="122">
        <v>0</v>
      </c>
      <c r="L79" s="122">
        <v>0</v>
      </c>
      <c r="M79" s="122">
        <v>0</v>
      </c>
      <c r="N79" s="122">
        <v>20339344</v>
      </c>
      <c r="O79" s="122">
        <v>-27136909</v>
      </c>
      <c r="P79" s="122">
        <v>3325731</v>
      </c>
    </row>
    <row r="80" spans="2:16" s="10" customFormat="1" ht="12" customHeight="1">
      <c r="B80" s="124" t="s">
        <v>91</v>
      </c>
      <c r="C80" s="123">
        <v>5278437</v>
      </c>
      <c r="D80" s="123">
        <v>0</v>
      </c>
      <c r="E80" s="123">
        <v>0</v>
      </c>
      <c r="F80" s="123">
        <v>345813</v>
      </c>
      <c r="G80" s="123">
        <v>193421</v>
      </c>
      <c r="H80" s="123">
        <v>1977</v>
      </c>
      <c r="I80" s="123">
        <v>3720908</v>
      </c>
      <c r="J80" s="125">
        <v>315167</v>
      </c>
      <c r="K80" s="125">
        <v>205250</v>
      </c>
      <c r="L80" s="125">
        <v>5</v>
      </c>
      <c r="M80" s="125">
        <v>541</v>
      </c>
      <c r="N80" s="125">
        <v>7948</v>
      </c>
      <c r="O80" s="126">
        <v>0</v>
      </c>
      <c r="P80" s="125">
        <v>10069468</v>
      </c>
    </row>
    <row r="81" spans="2:16" ht="12" customHeight="1">
      <c r="B81" s="124" t="s">
        <v>93</v>
      </c>
      <c r="C81" s="123">
        <v>1126526</v>
      </c>
      <c r="D81" s="123">
        <v>7257827</v>
      </c>
      <c r="E81" s="123">
        <v>726107</v>
      </c>
      <c r="F81" s="123">
        <v>195778</v>
      </c>
      <c r="G81" s="123">
        <v>53</v>
      </c>
      <c r="H81" s="123">
        <v>1263</v>
      </c>
      <c r="I81" s="123">
        <v>1104</v>
      </c>
      <c r="J81" s="125">
        <v>230934</v>
      </c>
      <c r="K81" s="125">
        <v>5288</v>
      </c>
      <c r="L81" s="125">
        <v>92</v>
      </c>
      <c r="M81" s="125">
        <v>6193</v>
      </c>
      <c r="N81" s="125">
        <v>4724</v>
      </c>
      <c r="O81" s="126">
        <v>721837</v>
      </c>
      <c r="P81" s="125">
        <v>10277727</v>
      </c>
    </row>
    <row r="82" spans="2:16" ht="12" customHeight="1">
      <c r="B82" s="124" t="s">
        <v>95</v>
      </c>
      <c r="C82" s="123">
        <v>60316</v>
      </c>
      <c r="D82" s="123">
        <v>142657</v>
      </c>
      <c r="E82" s="123">
        <v>15387</v>
      </c>
      <c r="F82" s="123">
        <v>962</v>
      </c>
      <c r="G82" s="123">
        <v>0</v>
      </c>
      <c r="H82" s="123">
        <v>13094</v>
      </c>
      <c r="I82" s="123">
        <v>22506</v>
      </c>
      <c r="J82" s="125">
        <v>0</v>
      </c>
      <c r="K82" s="125">
        <v>0</v>
      </c>
      <c r="L82" s="125">
        <v>0</v>
      </c>
      <c r="M82" s="125">
        <v>1872</v>
      </c>
      <c r="N82" s="125">
        <v>4586</v>
      </c>
      <c r="O82" s="126">
        <v>0</v>
      </c>
      <c r="P82" s="125">
        <v>261380</v>
      </c>
    </row>
    <row r="83" spans="2:16">
      <c r="B83" s="127" t="s">
        <v>204</v>
      </c>
      <c r="C83" s="128">
        <v>21757353</v>
      </c>
      <c r="D83" s="128">
        <v>20538815</v>
      </c>
      <c r="E83" s="128">
        <v>1083713</v>
      </c>
      <c r="F83" s="128">
        <v>848198</v>
      </c>
      <c r="G83" s="128">
        <v>334418</v>
      </c>
      <c r="H83" s="128">
        <v>22946</v>
      </c>
      <c r="I83" s="129">
        <v>7561419</v>
      </c>
      <c r="J83" s="128">
        <v>938779</v>
      </c>
      <c r="K83" s="128">
        <v>237382</v>
      </c>
      <c r="L83" s="128">
        <v>591260</v>
      </c>
      <c r="M83" s="128">
        <v>1808971</v>
      </c>
      <c r="N83" s="128">
        <v>22075545</v>
      </c>
      <c r="O83" s="130">
        <v>-28095099</v>
      </c>
      <c r="P83" s="128">
        <v>49703700</v>
      </c>
    </row>
  </sheetData>
  <sheetProtection algorithmName="SHA-512" hashValue="IiCgoKIFcRAuN6Asarir29T6Q2qesXhUtbQ+XhsflgPfDlwPTHxEBEEMrOw+1BEv0hZZ1FLnQD0QRSox55PORQ==" saltValue="GCWbeKif77Z0HbEYkicSIA==" spinCount="100000" sheet="1" objects="1" scenarios="1"/>
  <pageMargins left="0.25" right="0.25" top="0.75" bottom="0.75" header="0.3" footer="0.3"/>
  <pageSetup paperSize="9" scale="59" fitToHeight="2" orientation="landscape" r:id="rId1"/>
  <rowBreaks count="1" manualBreakCount="1">
    <brk id="43"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dimension ref="B4:R102"/>
  <sheetViews>
    <sheetView zoomScaleNormal="100" workbookViewId="0"/>
  </sheetViews>
  <sheetFormatPr defaultColWidth="9.140625" defaultRowHeight="15"/>
  <cols>
    <col min="1" max="1" width="5.7109375" style="1" customWidth="1"/>
    <col min="2" max="2" width="38" style="1" customWidth="1"/>
    <col min="3" max="3" width="15.7109375" style="10" customWidth="1"/>
    <col min="4" max="11" width="11.7109375" style="1" customWidth="1"/>
    <col min="12" max="12" width="13.7109375" style="1" customWidth="1"/>
    <col min="13" max="16" width="11.7109375" style="1" customWidth="1"/>
    <col min="17" max="17" width="2.5703125" style="1" customWidth="1"/>
    <col min="18" max="16384" width="9.140625" style="1"/>
  </cols>
  <sheetData>
    <row r="4" spans="2:18" ht="35.25" customHeight="1"/>
    <row r="6" spans="2:18" s="10" customFormat="1" ht="13.5">
      <c r="B6" s="58"/>
      <c r="C6" s="58"/>
      <c r="D6" s="58"/>
      <c r="E6" s="58"/>
      <c r="F6" s="58"/>
      <c r="G6" s="58"/>
      <c r="H6" s="58"/>
      <c r="I6" s="58"/>
      <c r="J6" s="58"/>
      <c r="K6" s="58"/>
      <c r="L6" s="58"/>
      <c r="M6" s="58"/>
      <c r="N6" s="58"/>
      <c r="O6" s="58"/>
      <c r="P6" s="131" t="s">
        <v>44</v>
      </c>
    </row>
    <row r="7" spans="2:18" ht="36">
      <c r="B7" s="112" t="s">
        <v>765</v>
      </c>
      <c r="C7" s="113" t="s">
        <v>279</v>
      </c>
      <c r="D7" s="114" t="s">
        <v>245</v>
      </c>
      <c r="E7" s="114" t="s">
        <v>246</v>
      </c>
      <c r="F7" s="114" t="s">
        <v>247</v>
      </c>
      <c r="G7" s="113" t="s">
        <v>248</v>
      </c>
      <c r="H7" s="113" t="s">
        <v>249</v>
      </c>
      <c r="I7" s="113" t="s">
        <v>250</v>
      </c>
      <c r="J7" s="113" t="s">
        <v>251</v>
      </c>
      <c r="K7" s="113" t="s">
        <v>252</v>
      </c>
      <c r="L7" s="113" t="s">
        <v>280</v>
      </c>
      <c r="M7" s="113" t="s">
        <v>254</v>
      </c>
      <c r="N7" s="114" t="s">
        <v>255</v>
      </c>
      <c r="O7" s="115" t="s">
        <v>281</v>
      </c>
      <c r="P7" s="114" t="s">
        <v>257</v>
      </c>
    </row>
    <row r="8" spans="2:18" ht="12" customHeight="1">
      <c r="B8" s="132" t="s">
        <v>48</v>
      </c>
      <c r="C8" s="133">
        <v>2760594.5540599995</v>
      </c>
      <c r="D8" s="133">
        <v>4573473.1185799986</v>
      </c>
      <c r="E8" s="133">
        <v>482047.81440000003</v>
      </c>
      <c r="F8" s="133">
        <v>112628.81509</v>
      </c>
      <c r="G8" s="133">
        <v>55974.492460000009</v>
      </c>
      <c r="H8" s="133">
        <v>857.8350999999999</v>
      </c>
      <c r="I8" s="133">
        <v>607069.48308000003</v>
      </c>
      <c r="J8" s="133">
        <v>116925.58949999999</v>
      </c>
      <c r="K8" s="133">
        <v>1563.1177400000001</v>
      </c>
      <c r="L8" s="133">
        <v>11682.673939999997</v>
      </c>
      <c r="M8" s="133">
        <v>826586.92737000005</v>
      </c>
      <c r="N8" s="133">
        <v>32033.813059999997</v>
      </c>
      <c r="O8" s="133">
        <v>-2010204.3942800001</v>
      </c>
      <c r="P8" s="133">
        <v>7571229</v>
      </c>
      <c r="R8" s="677"/>
    </row>
    <row r="9" spans="2:18" ht="12" customHeight="1">
      <c r="B9" s="134" t="s">
        <v>284</v>
      </c>
      <c r="C9" s="135">
        <v>86158.758029999997</v>
      </c>
      <c r="D9" s="135">
        <v>173469.69956000001</v>
      </c>
      <c r="E9" s="135">
        <v>8998.3747800000001</v>
      </c>
      <c r="F9" s="135">
        <v>458.65523999999999</v>
      </c>
      <c r="G9" s="135">
        <v>740.76558999999997</v>
      </c>
      <c r="H9" s="135">
        <v>0</v>
      </c>
      <c r="I9" s="135">
        <v>44.521960000000007</v>
      </c>
      <c r="J9" s="135">
        <v>0</v>
      </c>
      <c r="K9" s="135">
        <v>20.721</v>
      </c>
      <c r="L9" s="135">
        <v>0</v>
      </c>
      <c r="M9" s="135">
        <v>2996.1477999999997</v>
      </c>
      <c r="N9" s="135">
        <v>8055.4918399999997</v>
      </c>
      <c r="O9" s="135">
        <v>0</v>
      </c>
      <c r="P9" s="135">
        <v>280944</v>
      </c>
      <c r="R9" s="677"/>
    </row>
    <row r="10" spans="2:18" ht="12" customHeight="1">
      <c r="B10" s="134" t="s">
        <v>285</v>
      </c>
      <c r="C10" s="135">
        <v>5236.6891299999997</v>
      </c>
      <c r="D10" s="135">
        <v>11022.428669999999</v>
      </c>
      <c r="E10" s="135">
        <v>0</v>
      </c>
      <c r="F10" s="135">
        <v>0</v>
      </c>
      <c r="G10" s="135">
        <v>0</v>
      </c>
      <c r="H10" s="135">
        <v>0</v>
      </c>
      <c r="I10" s="135">
        <v>81965.760670000003</v>
      </c>
      <c r="J10" s="135">
        <v>711.38189</v>
      </c>
      <c r="K10" s="135">
        <v>186.24415999999999</v>
      </c>
      <c r="L10" s="135">
        <v>253.94403</v>
      </c>
      <c r="M10" s="135">
        <v>296.29221999999999</v>
      </c>
      <c r="N10" s="135">
        <v>1635.98903</v>
      </c>
      <c r="O10" s="135">
        <v>-101307</v>
      </c>
      <c r="P10" s="135" t="s">
        <v>809</v>
      </c>
      <c r="R10" s="677"/>
    </row>
    <row r="11" spans="2:18" ht="12" customHeight="1">
      <c r="B11" s="134" t="s">
        <v>52</v>
      </c>
      <c r="C11" s="135">
        <v>316872</v>
      </c>
      <c r="D11" s="135">
        <v>1436940</v>
      </c>
      <c r="E11" s="135">
        <v>81189.392919999998</v>
      </c>
      <c r="F11" s="135">
        <v>3332.7955999999999</v>
      </c>
      <c r="G11" s="135">
        <v>14340.47939</v>
      </c>
      <c r="H11" s="135">
        <v>86.378820000000005</v>
      </c>
      <c r="I11" s="135">
        <v>78045.905009999988</v>
      </c>
      <c r="J11" s="135">
        <v>42890</v>
      </c>
      <c r="K11" s="135">
        <v>736</v>
      </c>
      <c r="L11" s="135">
        <v>949.24336999999991</v>
      </c>
      <c r="M11" s="135">
        <v>330627.17087000003</v>
      </c>
      <c r="N11" s="135">
        <v>5868.9006500000005</v>
      </c>
      <c r="O11" s="135">
        <v>-228346.74307</v>
      </c>
      <c r="P11" s="135">
        <v>2083527</v>
      </c>
      <c r="R11" s="677"/>
    </row>
    <row r="12" spans="2:18" ht="12" customHeight="1">
      <c r="B12" s="134" t="s">
        <v>286</v>
      </c>
      <c r="C12" s="135">
        <v>24380.794959999999</v>
      </c>
      <c r="D12" s="135">
        <v>0</v>
      </c>
      <c r="E12" s="135">
        <v>13042.53377</v>
      </c>
      <c r="F12" s="135">
        <v>6736.7577499999998</v>
      </c>
      <c r="G12" s="135">
        <v>0</v>
      </c>
      <c r="H12" s="135">
        <v>0</v>
      </c>
      <c r="I12" s="135">
        <v>12730.693499999999</v>
      </c>
      <c r="J12" s="135">
        <v>63095.726130000003</v>
      </c>
      <c r="K12" s="135">
        <v>460.63869</v>
      </c>
      <c r="L12" s="135">
        <v>1499.4539</v>
      </c>
      <c r="M12" s="135">
        <v>0</v>
      </c>
      <c r="N12" s="135">
        <v>0</v>
      </c>
      <c r="O12" s="135">
        <v>0</v>
      </c>
      <c r="P12" s="135">
        <v>121947</v>
      </c>
      <c r="R12" s="677"/>
    </row>
    <row r="13" spans="2:18" ht="12" customHeight="1">
      <c r="B13" s="134" t="s">
        <v>131</v>
      </c>
      <c r="C13" s="135">
        <v>2987.6280700000025</v>
      </c>
      <c r="D13" s="135">
        <v>226225.89736999999</v>
      </c>
      <c r="E13" s="135">
        <v>13440</v>
      </c>
      <c r="F13" s="135">
        <v>815.26350999999977</v>
      </c>
      <c r="G13" s="135">
        <v>258.05052999999998</v>
      </c>
      <c r="H13" s="135">
        <v>3.4636799999999996</v>
      </c>
      <c r="I13" s="135">
        <v>15174.969950000001</v>
      </c>
      <c r="J13" s="135">
        <v>4705.7939699999915</v>
      </c>
      <c r="K13" s="135">
        <v>150.25136000000009</v>
      </c>
      <c r="L13" s="135">
        <v>260.46218000000005</v>
      </c>
      <c r="M13" s="135">
        <v>20367.342920000003</v>
      </c>
      <c r="N13" s="135">
        <v>2238.91453</v>
      </c>
      <c r="O13" s="135">
        <v>0</v>
      </c>
      <c r="P13" s="135">
        <v>286626</v>
      </c>
      <c r="R13" s="677"/>
    </row>
    <row r="14" spans="2:18" ht="12" customHeight="1">
      <c r="B14" s="134" t="s">
        <v>58</v>
      </c>
      <c r="C14" s="135">
        <v>179885.52299999999</v>
      </c>
      <c r="D14" s="135">
        <v>6152.5503099999996</v>
      </c>
      <c r="E14" s="135">
        <v>0</v>
      </c>
      <c r="F14" s="135">
        <v>0</v>
      </c>
      <c r="G14" s="135">
        <v>0</v>
      </c>
      <c r="H14" s="135">
        <v>0</v>
      </c>
      <c r="I14" s="135">
        <v>117936.23273000003</v>
      </c>
      <c r="J14" s="135">
        <v>0</v>
      </c>
      <c r="K14" s="135">
        <v>0</v>
      </c>
      <c r="L14" s="135">
        <v>6971.1739199999993</v>
      </c>
      <c r="M14" s="135">
        <v>0</v>
      </c>
      <c r="N14" s="135">
        <v>0</v>
      </c>
      <c r="O14" s="135">
        <v>0</v>
      </c>
      <c r="P14" s="135">
        <v>310946</v>
      </c>
      <c r="R14" s="677"/>
    </row>
    <row r="15" spans="2:18" ht="12" customHeight="1">
      <c r="B15" s="134" t="s">
        <v>60</v>
      </c>
      <c r="C15" s="135">
        <v>996594.48864999996</v>
      </c>
      <c r="D15" s="135">
        <v>930172.4429299999</v>
      </c>
      <c r="E15" s="135">
        <v>0</v>
      </c>
      <c r="F15" s="135">
        <v>0</v>
      </c>
      <c r="G15" s="135">
        <v>0</v>
      </c>
      <c r="H15" s="135">
        <v>0</v>
      </c>
      <c r="I15" s="135">
        <v>50378.178400000004</v>
      </c>
      <c r="J15" s="135">
        <v>0</v>
      </c>
      <c r="K15" s="135">
        <v>0</v>
      </c>
      <c r="L15" s="135">
        <v>0</v>
      </c>
      <c r="M15" s="135">
        <v>0</v>
      </c>
      <c r="N15" s="135">
        <v>0</v>
      </c>
      <c r="O15" s="135">
        <v>0</v>
      </c>
      <c r="P15" s="135">
        <v>1977145</v>
      </c>
      <c r="R15" s="677"/>
    </row>
    <row r="16" spans="2:18" ht="12" customHeight="1">
      <c r="B16" s="134" t="s">
        <v>287</v>
      </c>
      <c r="C16" s="135">
        <v>968052.03564000002</v>
      </c>
      <c r="D16" s="135">
        <v>265574.40000000002</v>
      </c>
      <c r="E16" s="135">
        <v>359121.63666000002</v>
      </c>
      <c r="F16" s="135">
        <v>0</v>
      </c>
      <c r="G16" s="135">
        <v>40635.196950000005</v>
      </c>
      <c r="H16" s="135">
        <v>0</v>
      </c>
      <c r="I16" s="135">
        <v>87375.218520000024</v>
      </c>
      <c r="J16" s="135">
        <v>0</v>
      </c>
      <c r="K16" s="135">
        <v>0</v>
      </c>
      <c r="L16" s="135">
        <v>0</v>
      </c>
      <c r="M16" s="135">
        <v>143400.18241000001</v>
      </c>
      <c r="N16" s="135">
        <v>9227.1514000000006</v>
      </c>
      <c r="O16" s="135">
        <v>-1680549.65121</v>
      </c>
      <c r="P16" s="135">
        <v>192836</v>
      </c>
      <c r="R16" s="677"/>
    </row>
    <row r="17" spans="2:18" ht="12" customHeight="1">
      <c r="B17" s="134" t="s">
        <v>288</v>
      </c>
      <c r="C17" s="135">
        <v>21863.874050000002</v>
      </c>
      <c r="D17" s="135">
        <v>59988.652430000002</v>
      </c>
      <c r="E17" s="135">
        <v>0</v>
      </c>
      <c r="F17" s="135">
        <v>0</v>
      </c>
      <c r="G17" s="135">
        <v>0</v>
      </c>
      <c r="H17" s="135">
        <v>0</v>
      </c>
      <c r="I17" s="135">
        <v>0</v>
      </c>
      <c r="J17" s="135">
        <v>0</v>
      </c>
      <c r="K17" s="135">
        <v>0</v>
      </c>
      <c r="L17" s="135">
        <v>0</v>
      </c>
      <c r="M17" s="135">
        <v>132.07113000000001</v>
      </c>
      <c r="N17" s="135">
        <v>3829.2929599999998</v>
      </c>
      <c r="O17" s="135">
        <v>0</v>
      </c>
      <c r="P17" s="135">
        <v>85814</v>
      </c>
      <c r="R17" s="677"/>
    </row>
    <row r="18" spans="2:18" ht="12" customHeight="1">
      <c r="B18" s="134" t="s">
        <v>66</v>
      </c>
      <c r="C18" s="135">
        <v>15322.355659999999</v>
      </c>
      <c r="D18" s="135">
        <v>44788.768329999999</v>
      </c>
      <c r="E18" s="135">
        <v>0</v>
      </c>
      <c r="F18" s="135">
        <v>0</v>
      </c>
      <c r="G18" s="135">
        <v>0</v>
      </c>
      <c r="H18" s="135">
        <v>0</v>
      </c>
      <c r="I18" s="135">
        <v>0</v>
      </c>
      <c r="J18" s="135">
        <v>711.28233999999998</v>
      </c>
      <c r="K18" s="135">
        <v>0</v>
      </c>
      <c r="L18" s="135">
        <v>143.73345999999998</v>
      </c>
      <c r="M18" s="135">
        <v>0</v>
      </c>
      <c r="N18" s="135">
        <v>0</v>
      </c>
      <c r="O18" s="135">
        <v>0</v>
      </c>
      <c r="P18" s="135">
        <v>60966</v>
      </c>
      <c r="R18" s="677"/>
    </row>
    <row r="19" spans="2:18" ht="12" customHeight="1">
      <c r="B19" s="134" t="s">
        <v>68</v>
      </c>
      <c r="C19" s="135">
        <v>88687.652430000002</v>
      </c>
      <c r="D19" s="135">
        <v>243724.94506999999</v>
      </c>
      <c r="E19" s="135">
        <v>0</v>
      </c>
      <c r="F19" s="135">
        <v>1708.63438</v>
      </c>
      <c r="G19" s="135">
        <v>0</v>
      </c>
      <c r="H19" s="135">
        <v>0</v>
      </c>
      <c r="I19" s="135">
        <v>0</v>
      </c>
      <c r="J19" s="135">
        <v>855.40517</v>
      </c>
      <c r="K19" s="135">
        <v>0</v>
      </c>
      <c r="L19" s="135">
        <v>1558.0014699999999</v>
      </c>
      <c r="M19" s="135">
        <v>0</v>
      </c>
      <c r="N19" s="135">
        <v>0</v>
      </c>
      <c r="O19" s="135">
        <v>0</v>
      </c>
      <c r="P19" s="135">
        <v>336536</v>
      </c>
      <c r="R19" s="677"/>
    </row>
    <row r="20" spans="2:18" ht="12" customHeight="1">
      <c r="B20" s="134" t="s">
        <v>289</v>
      </c>
      <c r="C20" s="135">
        <v>1997.91803</v>
      </c>
      <c r="D20" s="135">
        <v>0</v>
      </c>
      <c r="E20" s="135">
        <v>0</v>
      </c>
      <c r="F20" s="135">
        <v>98487.732099999994</v>
      </c>
      <c r="G20" s="135">
        <v>0</v>
      </c>
      <c r="H20" s="135">
        <v>0</v>
      </c>
      <c r="I20" s="135">
        <v>0</v>
      </c>
      <c r="J20" s="135">
        <v>0</v>
      </c>
      <c r="K20" s="135">
        <v>0</v>
      </c>
      <c r="L20" s="135">
        <v>0</v>
      </c>
      <c r="M20" s="135">
        <v>0</v>
      </c>
      <c r="N20" s="135">
        <v>0</v>
      </c>
      <c r="O20" s="135">
        <v>0</v>
      </c>
      <c r="P20" s="135">
        <v>100486</v>
      </c>
      <c r="R20" s="677"/>
    </row>
    <row r="21" spans="2:18" ht="12" customHeight="1">
      <c r="B21" s="134" t="s">
        <v>290</v>
      </c>
      <c r="C21" s="135">
        <v>0</v>
      </c>
      <c r="D21" s="135">
        <v>971469.58908000006</v>
      </c>
      <c r="E21" s="135">
        <v>0</v>
      </c>
      <c r="F21" s="135">
        <v>0</v>
      </c>
      <c r="G21" s="135">
        <v>0</v>
      </c>
      <c r="H21" s="135">
        <v>0</v>
      </c>
      <c r="I21" s="135">
        <v>0</v>
      </c>
      <c r="J21" s="135">
        <v>0</v>
      </c>
      <c r="K21" s="135">
        <v>0</v>
      </c>
      <c r="L21" s="135">
        <v>0</v>
      </c>
      <c r="M21" s="135">
        <v>0</v>
      </c>
      <c r="N21" s="135">
        <v>0</v>
      </c>
      <c r="O21" s="135">
        <v>0</v>
      </c>
      <c r="P21" s="135">
        <v>971470</v>
      </c>
      <c r="R21" s="677"/>
    </row>
    <row r="22" spans="2:18" ht="12" customHeight="1">
      <c r="B22" s="134" t="s">
        <v>76</v>
      </c>
      <c r="C22" s="135">
        <v>12630.20917</v>
      </c>
      <c r="D22" s="135">
        <v>44896.847439999998</v>
      </c>
      <c r="E22" s="135">
        <v>2950.9960799999999</v>
      </c>
      <c r="F22" s="135">
        <v>243.0001</v>
      </c>
      <c r="G22" s="135">
        <v>0</v>
      </c>
      <c r="H22" s="135">
        <v>762.80283999999995</v>
      </c>
      <c r="I22" s="135">
        <v>192.15224999999998</v>
      </c>
      <c r="J22" s="135">
        <v>0</v>
      </c>
      <c r="K22" s="135">
        <v>0</v>
      </c>
      <c r="L22" s="135">
        <v>0</v>
      </c>
      <c r="M22" s="135">
        <v>112.02964999999999</v>
      </c>
      <c r="N22" s="135">
        <v>450.31295</v>
      </c>
      <c r="O22" s="135">
        <v>0</v>
      </c>
      <c r="P22" s="135">
        <v>62239</v>
      </c>
      <c r="R22" s="677"/>
    </row>
    <row r="23" spans="2:18" ht="12" customHeight="1">
      <c r="B23" s="134" t="s">
        <v>291</v>
      </c>
      <c r="C23" s="135">
        <v>39923.627240000002</v>
      </c>
      <c r="D23" s="135">
        <v>159046.89739</v>
      </c>
      <c r="E23" s="135">
        <v>3304.8801899999999</v>
      </c>
      <c r="F23" s="135">
        <v>845.97640999999999</v>
      </c>
      <c r="G23" s="135">
        <v>0</v>
      </c>
      <c r="H23" s="135">
        <v>6.1897600000000006</v>
      </c>
      <c r="I23" s="135">
        <v>163225.85009000002</v>
      </c>
      <c r="J23" s="135">
        <v>3957</v>
      </c>
      <c r="K23" s="135">
        <v>9.2625299999999999</v>
      </c>
      <c r="L23" s="135">
        <v>46.661609999999996</v>
      </c>
      <c r="M23" s="135">
        <v>328656.69037000003</v>
      </c>
      <c r="N23" s="135">
        <v>728.75969999999995</v>
      </c>
      <c r="O23" s="135">
        <v>0</v>
      </c>
      <c r="P23" s="135">
        <v>699747</v>
      </c>
      <c r="R23" s="677"/>
    </row>
    <row r="24" spans="2:18" ht="12" customHeight="1">
      <c r="B24" s="134" t="s">
        <v>292</v>
      </c>
      <c r="C24" s="135"/>
      <c r="D24" s="135">
        <v>0</v>
      </c>
      <c r="E24" s="135"/>
      <c r="F24" s="135"/>
      <c r="G24" s="135"/>
      <c r="H24" s="135"/>
      <c r="I24" s="135">
        <v>0</v>
      </c>
      <c r="J24" s="135"/>
      <c r="K24" s="135"/>
      <c r="L24" s="135">
        <v>0</v>
      </c>
      <c r="M24" s="135"/>
      <c r="N24" s="135"/>
      <c r="O24" s="135">
        <v>0</v>
      </c>
      <c r="P24" s="135">
        <v>0</v>
      </c>
      <c r="R24" s="677"/>
    </row>
    <row r="25" spans="2:18" ht="12" customHeight="1">
      <c r="B25" s="134" t="s">
        <v>92</v>
      </c>
      <c r="C25" s="135"/>
      <c r="D25" s="135"/>
      <c r="E25" s="135"/>
      <c r="F25" s="135"/>
      <c r="G25" s="135"/>
      <c r="H25" s="135"/>
      <c r="I25" s="135">
        <v>0</v>
      </c>
      <c r="J25" s="135"/>
      <c r="K25" s="135"/>
      <c r="L25" s="135">
        <v>0</v>
      </c>
      <c r="M25" s="135"/>
      <c r="N25" s="135"/>
      <c r="O25" s="135">
        <v>0</v>
      </c>
      <c r="P25" s="135">
        <v>0</v>
      </c>
      <c r="R25" s="677"/>
    </row>
    <row r="26" spans="2:18" ht="12" customHeight="1">
      <c r="B26" s="132" t="s">
        <v>77</v>
      </c>
      <c r="C26" s="133">
        <v>8220343.4963900009</v>
      </c>
      <c r="D26" s="133">
        <v>10236046.19616</v>
      </c>
      <c r="E26" s="133">
        <v>100228.41044000001</v>
      </c>
      <c r="F26" s="133">
        <v>728856.37471999996</v>
      </c>
      <c r="G26" s="133">
        <v>16485.075639999999</v>
      </c>
      <c r="H26" s="133">
        <v>15581.73705</v>
      </c>
      <c r="I26" s="133">
        <v>3042923.7716200002</v>
      </c>
      <c r="J26" s="133">
        <v>60315.802020000003</v>
      </c>
      <c r="K26" s="133">
        <v>2560.7203599999998</v>
      </c>
      <c r="L26" s="133">
        <v>48497.483699999997</v>
      </c>
      <c r="M26" s="133">
        <v>1021731.59583</v>
      </c>
      <c r="N26" s="133">
        <v>857999.69870999991</v>
      </c>
      <c r="O26" s="133">
        <v>73349.512009999991</v>
      </c>
      <c r="P26" s="133">
        <v>24424913</v>
      </c>
      <c r="R26" s="677"/>
    </row>
    <row r="27" spans="2:18" ht="12" customHeight="1">
      <c r="B27" s="134" t="s">
        <v>285</v>
      </c>
      <c r="C27" s="135">
        <v>0</v>
      </c>
      <c r="D27" s="135">
        <v>0</v>
      </c>
      <c r="E27" s="135">
        <v>0</v>
      </c>
      <c r="F27" s="135">
        <v>0</v>
      </c>
      <c r="G27" s="135">
        <v>0</v>
      </c>
      <c r="H27" s="135">
        <v>0</v>
      </c>
      <c r="I27" s="135">
        <v>227279.68974</v>
      </c>
      <c r="J27" s="135">
        <v>0</v>
      </c>
      <c r="K27" s="135">
        <v>0</v>
      </c>
      <c r="L27" s="135">
        <v>0</v>
      </c>
      <c r="M27" s="135">
        <v>0</v>
      </c>
      <c r="N27" s="135">
        <v>5850.9040800000002</v>
      </c>
      <c r="O27" s="135">
        <v>-233130.59381999998</v>
      </c>
      <c r="P27" s="135">
        <v>0</v>
      </c>
      <c r="R27" s="677"/>
    </row>
    <row r="28" spans="2:18" ht="12" customHeight="1">
      <c r="B28" s="134" t="s">
        <v>52</v>
      </c>
      <c r="C28" s="135">
        <v>134731.47409999999</v>
      </c>
      <c r="D28" s="135">
        <v>0</v>
      </c>
      <c r="E28" s="135">
        <v>0</v>
      </c>
      <c r="F28" s="135">
        <v>0</v>
      </c>
      <c r="G28" s="135">
        <v>0</v>
      </c>
      <c r="H28" s="135">
        <v>0</v>
      </c>
      <c r="I28" s="135">
        <v>0</v>
      </c>
      <c r="J28" s="135">
        <v>0</v>
      </c>
      <c r="K28" s="135">
        <v>0</v>
      </c>
      <c r="L28" s="135">
        <v>0</v>
      </c>
      <c r="M28" s="135">
        <v>0</v>
      </c>
      <c r="N28" s="135">
        <v>0</v>
      </c>
      <c r="O28" s="135">
        <v>0</v>
      </c>
      <c r="P28" s="135">
        <v>134731</v>
      </c>
      <c r="R28" s="677"/>
    </row>
    <row r="29" spans="2:18" ht="12" customHeight="1">
      <c r="B29" s="134" t="s">
        <v>81</v>
      </c>
      <c r="C29" s="135">
        <v>1249094.7540599999</v>
      </c>
      <c r="D29" s="135">
        <v>0</v>
      </c>
      <c r="E29" s="135">
        <v>30132.225780000001</v>
      </c>
      <c r="F29" s="135">
        <v>0</v>
      </c>
      <c r="G29" s="135">
        <v>0</v>
      </c>
      <c r="H29" s="135">
        <v>0</v>
      </c>
      <c r="I29" s="135">
        <v>15600.454010000003</v>
      </c>
      <c r="J29" s="135">
        <v>53954.152529999999</v>
      </c>
      <c r="K29" s="135">
        <v>465.48419999999999</v>
      </c>
      <c r="L29" s="135">
        <v>17508.557370000002</v>
      </c>
      <c r="M29" s="135">
        <v>117177.43177</v>
      </c>
      <c r="N29" s="135">
        <v>0</v>
      </c>
      <c r="O29" s="135">
        <v>294273.71327999997</v>
      </c>
      <c r="P29" s="135">
        <v>1778207</v>
      </c>
      <c r="R29" s="677"/>
    </row>
    <row r="30" spans="2:18" ht="12" customHeight="1">
      <c r="B30" s="134" t="s">
        <v>293</v>
      </c>
      <c r="C30" s="135">
        <v>57997.342119999994</v>
      </c>
      <c r="D30" s="135">
        <v>558735.62537999998</v>
      </c>
      <c r="E30" s="135">
        <v>0</v>
      </c>
      <c r="F30" s="135">
        <v>0</v>
      </c>
      <c r="G30" s="135">
        <v>6620.5679700000001</v>
      </c>
      <c r="H30" s="135">
        <v>556.89846999999997</v>
      </c>
      <c r="I30" s="135">
        <v>0</v>
      </c>
      <c r="J30" s="135">
        <v>0</v>
      </c>
      <c r="K30" s="135">
        <v>0</v>
      </c>
      <c r="L30" s="135">
        <v>0</v>
      </c>
      <c r="M30" s="135">
        <v>461.13479999999998</v>
      </c>
      <c r="N30" s="135">
        <v>3820.4274399999999</v>
      </c>
      <c r="O30" s="135">
        <v>0</v>
      </c>
      <c r="P30" s="135">
        <v>628191</v>
      </c>
      <c r="R30" s="677"/>
    </row>
    <row r="31" spans="2:18" ht="12" customHeight="1">
      <c r="B31" s="134" t="s">
        <v>58</v>
      </c>
      <c r="C31" s="135">
        <v>2167828.48942</v>
      </c>
      <c r="D31" s="135">
        <v>749576.63673000003</v>
      </c>
      <c r="E31" s="135">
        <v>0</v>
      </c>
      <c r="F31" s="135">
        <v>0</v>
      </c>
      <c r="G31" s="135">
        <v>0</v>
      </c>
      <c r="H31" s="135">
        <v>0</v>
      </c>
      <c r="I31" s="135">
        <v>2207099.0628300002</v>
      </c>
      <c r="J31" s="135">
        <v>0</v>
      </c>
      <c r="K31" s="135">
        <v>0</v>
      </c>
      <c r="L31" s="135">
        <v>22712.798770000001</v>
      </c>
      <c r="M31" s="135">
        <v>0</v>
      </c>
      <c r="N31" s="135">
        <v>0</v>
      </c>
      <c r="O31" s="135">
        <v>0</v>
      </c>
      <c r="P31" s="135">
        <v>5147214</v>
      </c>
      <c r="R31" s="677"/>
    </row>
    <row r="32" spans="2:18" ht="12" customHeight="1">
      <c r="B32" s="134" t="s">
        <v>60</v>
      </c>
      <c r="C32" s="135">
        <v>3629570.1470100004</v>
      </c>
      <c r="D32" s="135">
        <v>4742206.9476499995</v>
      </c>
      <c r="E32" s="135">
        <v>0</v>
      </c>
      <c r="F32" s="135">
        <v>0</v>
      </c>
      <c r="G32" s="135">
        <v>0</v>
      </c>
      <c r="H32" s="135">
        <v>0</v>
      </c>
      <c r="I32" s="135">
        <v>500630.40110000002</v>
      </c>
      <c r="J32" s="135">
        <v>0</v>
      </c>
      <c r="K32" s="135">
        <v>0</v>
      </c>
      <c r="L32" s="135">
        <v>0</v>
      </c>
      <c r="M32" s="135">
        <v>0</v>
      </c>
      <c r="N32" s="135">
        <v>0</v>
      </c>
      <c r="O32" s="135">
        <v>0</v>
      </c>
      <c r="P32" s="135">
        <v>8872408</v>
      </c>
      <c r="R32" s="677"/>
    </row>
    <row r="33" spans="2:18" ht="12" customHeight="1">
      <c r="B33" s="134" t="s">
        <v>132</v>
      </c>
      <c r="C33" s="135">
        <v>306298.68112999998</v>
      </c>
      <c r="D33" s="135">
        <v>662705.24522000004</v>
      </c>
      <c r="E33" s="135">
        <v>9970.6133699999991</v>
      </c>
      <c r="F33" s="135">
        <v>0</v>
      </c>
      <c r="G33" s="135">
        <v>961.85248000000001</v>
      </c>
      <c r="H33" s="135">
        <v>0</v>
      </c>
      <c r="I33" s="135">
        <v>0</v>
      </c>
      <c r="J33" s="135">
        <v>0</v>
      </c>
      <c r="K33" s="135">
        <v>0</v>
      </c>
      <c r="L33" s="135">
        <v>0</v>
      </c>
      <c r="M33" s="135">
        <v>3419.5038100000002</v>
      </c>
      <c r="N33" s="135">
        <v>22776.132559999998</v>
      </c>
      <c r="O33" s="135">
        <v>0</v>
      </c>
      <c r="P33" s="135">
        <v>1006133</v>
      </c>
      <c r="R33" s="677"/>
    </row>
    <row r="34" spans="2:18" ht="12" customHeight="1">
      <c r="B34" s="134" t="s">
        <v>68</v>
      </c>
      <c r="C34" s="135">
        <v>0</v>
      </c>
      <c r="D34" s="135">
        <v>260033.48783000003</v>
      </c>
      <c r="E34" s="135">
        <v>0</v>
      </c>
      <c r="F34" s="135">
        <v>0</v>
      </c>
      <c r="G34" s="135">
        <v>8192.3100999999988</v>
      </c>
      <c r="H34" s="135">
        <v>0</v>
      </c>
      <c r="I34" s="135">
        <v>0</v>
      </c>
      <c r="J34" s="135">
        <v>6361.6494899999998</v>
      </c>
      <c r="K34" s="135">
        <v>0</v>
      </c>
      <c r="L34" s="135">
        <v>618.17925999999989</v>
      </c>
      <c r="M34" s="135">
        <v>0</v>
      </c>
      <c r="N34" s="135">
        <v>0</v>
      </c>
      <c r="O34" s="135">
        <v>0</v>
      </c>
      <c r="P34" s="135">
        <v>275205</v>
      </c>
      <c r="R34" s="677"/>
    </row>
    <row r="35" spans="2:18" ht="12" customHeight="1">
      <c r="B35" s="134" t="s">
        <v>294</v>
      </c>
      <c r="C35" s="135">
        <v>62321.548069999997</v>
      </c>
      <c r="D35" s="135">
        <v>0</v>
      </c>
      <c r="E35" s="135">
        <v>0</v>
      </c>
      <c r="F35" s="135">
        <v>728216.69042</v>
      </c>
      <c r="G35" s="135">
        <v>0</v>
      </c>
      <c r="H35" s="135">
        <v>0</v>
      </c>
      <c r="I35" s="135">
        <v>0</v>
      </c>
      <c r="J35" s="135">
        <v>0</v>
      </c>
      <c r="K35" s="135">
        <v>0</v>
      </c>
      <c r="L35" s="135">
        <v>0</v>
      </c>
      <c r="M35" s="135">
        <v>0</v>
      </c>
      <c r="N35" s="135">
        <v>0</v>
      </c>
      <c r="O35" s="135">
        <v>0</v>
      </c>
      <c r="P35" s="135">
        <v>790539</v>
      </c>
      <c r="R35" s="677"/>
    </row>
    <row r="36" spans="2:18" ht="12" customHeight="1">
      <c r="B36" s="134" t="s">
        <v>290</v>
      </c>
      <c r="C36" s="135">
        <v>0</v>
      </c>
      <c r="D36" s="135">
        <v>26273.976879999998</v>
      </c>
      <c r="E36" s="135">
        <v>0</v>
      </c>
      <c r="F36" s="135">
        <v>0</v>
      </c>
      <c r="G36" s="135">
        <v>0</v>
      </c>
      <c r="H36" s="135">
        <v>0</v>
      </c>
      <c r="I36" s="135">
        <v>0</v>
      </c>
      <c r="J36" s="135">
        <v>0</v>
      </c>
      <c r="K36" s="135">
        <v>0</v>
      </c>
      <c r="L36" s="135">
        <v>0</v>
      </c>
      <c r="M36" s="135">
        <v>0</v>
      </c>
      <c r="N36" s="135">
        <v>0</v>
      </c>
      <c r="O36" s="135">
        <v>0</v>
      </c>
      <c r="P36" s="135">
        <v>26274</v>
      </c>
      <c r="R36" s="677"/>
    </row>
    <row r="37" spans="2:18" ht="12" customHeight="1">
      <c r="B37" s="134" t="s">
        <v>74</v>
      </c>
      <c r="C37" s="135">
        <v>56920.656029999998</v>
      </c>
      <c r="D37" s="135">
        <v>98966.087189999991</v>
      </c>
      <c r="E37" s="135">
        <v>10154.756939999999</v>
      </c>
      <c r="F37" s="135">
        <v>638.68430000000001</v>
      </c>
      <c r="G37" s="135">
        <v>0</v>
      </c>
      <c r="H37" s="135">
        <v>15024.83858</v>
      </c>
      <c r="I37" s="135">
        <v>29417.596649999999</v>
      </c>
      <c r="J37" s="135">
        <v>0</v>
      </c>
      <c r="K37" s="135">
        <v>0</v>
      </c>
      <c r="L37" s="135">
        <v>0</v>
      </c>
      <c r="M37" s="135">
        <v>2170.0207999999998</v>
      </c>
      <c r="N37" s="135">
        <v>4993.16615</v>
      </c>
      <c r="O37" s="135">
        <v>0</v>
      </c>
      <c r="P37" s="135">
        <v>218287</v>
      </c>
      <c r="R37" s="677"/>
    </row>
    <row r="38" spans="2:18" ht="12" customHeight="1">
      <c r="B38" s="134" t="s">
        <v>295</v>
      </c>
      <c r="C38" s="135">
        <v>48250.7713</v>
      </c>
      <c r="D38" s="135">
        <v>5945.0961500000003</v>
      </c>
      <c r="E38" s="135">
        <v>33792.184990000002</v>
      </c>
      <c r="F38" s="135">
        <v>0</v>
      </c>
      <c r="G38" s="135">
        <v>0</v>
      </c>
      <c r="H38" s="135">
        <v>0</v>
      </c>
      <c r="I38" s="135">
        <v>55760.169970000003</v>
      </c>
      <c r="J38" s="135">
        <v>0</v>
      </c>
      <c r="K38" s="135">
        <v>0</v>
      </c>
      <c r="L38" s="135">
        <v>19.469629999999999</v>
      </c>
      <c r="M38" s="135">
        <v>897588.74559000006</v>
      </c>
      <c r="N38" s="135">
        <v>7942.4511900000007</v>
      </c>
      <c r="O38" s="135">
        <v>-7627</v>
      </c>
      <c r="P38" s="135">
        <v>1041669</v>
      </c>
      <c r="R38" s="677"/>
    </row>
    <row r="39" spans="2:18" ht="12" customHeight="1">
      <c r="B39" s="134" t="s">
        <v>296</v>
      </c>
      <c r="C39" s="135"/>
      <c r="D39" s="135">
        <v>625937.09313000005</v>
      </c>
      <c r="E39" s="135"/>
      <c r="F39" s="135"/>
      <c r="G39" s="135"/>
      <c r="H39" s="135"/>
      <c r="I39" s="135">
        <v>0</v>
      </c>
      <c r="J39" s="135"/>
      <c r="K39" s="135"/>
      <c r="L39" s="135">
        <v>0</v>
      </c>
      <c r="M39" s="135"/>
      <c r="N39" s="135"/>
      <c r="O39" s="135">
        <v>0</v>
      </c>
      <c r="P39" s="135">
        <v>625937</v>
      </c>
      <c r="R39" s="677"/>
    </row>
    <row r="40" spans="2:18" ht="12" customHeight="1">
      <c r="B40" s="134" t="s">
        <v>790</v>
      </c>
      <c r="C40" s="135"/>
      <c r="D40" s="135">
        <v>1912748</v>
      </c>
      <c r="E40" s="135"/>
      <c r="F40" s="135"/>
      <c r="G40" s="135"/>
      <c r="H40" s="135"/>
      <c r="I40" s="135"/>
      <c r="J40" s="135"/>
      <c r="K40" s="135"/>
      <c r="L40" s="135"/>
      <c r="M40" s="135"/>
      <c r="N40" s="135"/>
      <c r="O40" s="135"/>
      <c r="P40" s="135">
        <v>1912748</v>
      </c>
      <c r="R40" s="677"/>
    </row>
    <row r="41" spans="2:18" ht="12" customHeight="1">
      <c r="B41" s="134" t="s">
        <v>92</v>
      </c>
      <c r="C41" s="135">
        <v>507328.63314999995</v>
      </c>
      <c r="D41" s="135">
        <v>592918</v>
      </c>
      <c r="E41" s="135">
        <v>16177.629359999999</v>
      </c>
      <c r="F41" s="135">
        <v>0</v>
      </c>
      <c r="G41" s="135">
        <v>710.34508999999991</v>
      </c>
      <c r="H41" s="135">
        <v>0</v>
      </c>
      <c r="I41" s="135">
        <v>7136.39732</v>
      </c>
      <c r="J41" s="135">
        <v>0</v>
      </c>
      <c r="K41" s="135">
        <v>2096.2361599999999</v>
      </c>
      <c r="L41" s="135">
        <v>7638.4786700000004</v>
      </c>
      <c r="M41" s="135">
        <v>915.75906000000009</v>
      </c>
      <c r="N41" s="135">
        <v>812617.61728999997</v>
      </c>
      <c r="O41" s="135">
        <v>19833.39255</v>
      </c>
      <c r="P41" s="135">
        <v>1967370</v>
      </c>
      <c r="R41" s="677"/>
    </row>
    <row r="42" spans="2:18" ht="12" customHeight="1">
      <c r="B42" s="132" t="s">
        <v>94</v>
      </c>
      <c r="C42" s="133">
        <v>12520146.839479998</v>
      </c>
      <c r="D42" s="133">
        <v>6924492.499520001</v>
      </c>
      <c r="E42" s="133">
        <v>490454.14063000004</v>
      </c>
      <c r="F42" s="133">
        <v>-10898.784700000004</v>
      </c>
      <c r="G42" s="133">
        <v>69488.050149999966</v>
      </c>
      <c r="H42" s="133">
        <v>37406.615390000006</v>
      </c>
      <c r="I42" s="133">
        <v>5444335.6408700012</v>
      </c>
      <c r="J42" s="133">
        <v>569681.48117000004</v>
      </c>
      <c r="K42" s="133">
        <v>229906.77005000002</v>
      </c>
      <c r="L42" s="133">
        <v>515026.10180000006</v>
      </c>
      <c r="M42" s="133">
        <v>367979.43938999996</v>
      </c>
      <c r="N42" s="133">
        <v>21760819.340760004</v>
      </c>
      <c r="O42" s="133">
        <v>-26907911.02414</v>
      </c>
      <c r="P42" s="133">
        <v>22010932.124679998</v>
      </c>
      <c r="R42" s="677"/>
    </row>
    <row r="43" spans="2:18" ht="12" customHeight="1">
      <c r="B43" s="132" t="s">
        <v>297</v>
      </c>
      <c r="C43" s="133">
        <v>12520146.839479998</v>
      </c>
      <c r="D43" s="133">
        <v>6924492.499520001</v>
      </c>
      <c r="E43" s="133">
        <v>490454.14063000004</v>
      </c>
      <c r="F43" s="133">
        <v>-10898.784700000004</v>
      </c>
      <c r="G43" s="133">
        <v>69488.050149999966</v>
      </c>
      <c r="H43" s="133">
        <v>37406.615390000006</v>
      </c>
      <c r="I43" s="133">
        <v>5444335.6408700012</v>
      </c>
      <c r="J43" s="133">
        <v>569681.48117000004</v>
      </c>
      <c r="K43" s="133">
        <v>229906.77005000002</v>
      </c>
      <c r="L43" s="133">
        <v>515026.10180000006</v>
      </c>
      <c r="M43" s="133">
        <v>367979.43938999996</v>
      </c>
      <c r="N43" s="133">
        <v>21760819.340760004</v>
      </c>
      <c r="O43" s="133">
        <v>-27158024.02414</v>
      </c>
      <c r="P43" s="133">
        <v>21760819.124679998</v>
      </c>
      <c r="R43" s="677"/>
    </row>
    <row r="44" spans="2:18" ht="12" customHeight="1">
      <c r="B44" s="134" t="s">
        <v>298</v>
      </c>
      <c r="C44" s="135">
        <v>6242757.4241499994</v>
      </c>
      <c r="D44" s="135">
        <v>5372205.9487100001</v>
      </c>
      <c r="E44" s="135">
        <v>220965.71115000002</v>
      </c>
      <c r="F44" s="135">
        <v>35503</v>
      </c>
      <c r="G44" s="135">
        <v>425661.53600000002</v>
      </c>
      <c r="H44" s="135">
        <v>16684.872220000001</v>
      </c>
      <c r="I44" s="135">
        <v>5156931.9601900009</v>
      </c>
      <c r="J44" s="135">
        <v>409508.8787</v>
      </c>
      <c r="K44" s="135">
        <v>223913.23634</v>
      </c>
      <c r="L44" s="135">
        <v>275161.24125000002</v>
      </c>
      <c r="M44" s="135">
        <v>237210.46190999998</v>
      </c>
      <c r="N44" s="135">
        <v>10800000</v>
      </c>
      <c r="O44" s="135">
        <v>-18616510</v>
      </c>
      <c r="P44" s="135">
        <v>10800000.124679999</v>
      </c>
      <c r="R44" s="677"/>
    </row>
    <row r="45" spans="2:18" ht="12" customHeight="1">
      <c r="B45" s="134" t="s">
        <v>299</v>
      </c>
      <c r="C45" s="135">
        <v>0</v>
      </c>
      <c r="D45" s="135">
        <v>0</v>
      </c>
      <c r="E45" s="135">
        <v>0</v>
      </c>
      <c r="F45" s="135">
        <v>0</v>
      </c>
      <c r="G45" s="135">
        <v>0</v>
      </c>
      <c r="H45" s="135">
        <v>30450</v>
      </c>
      <c r="I45" s="135">
        <v>1000</v>
      </c>
      <c r="J45" s="135">
        <v>0</v>
      </c>
      <c r="K45" s="135">
        <v>0</v>
      </c>
      <c r="L45" s="135">
        <v>0</v>
      </c>
      <c r="M45" s="135">
        <v>0</v>
      </c>
      <c r="N45" s="135">
        <v>0</v>
      </c>
      <c r="O45" s="135">
        <v>-31450</v>
      </c>
      <c r="P45" s="135">
        <v>0</v>
      </c>
      <c r="R45" s="677"/>
    </row>
    <row r="46" spans="2:18" ht="12" customHeight="1">
      <c r="B46" s="134" t="s">
        <v>300</v>
      </c>
      <c r="C46" s="135"/>
      <c r="D46" s="135"/>
      <c r="E46" s="135"/>
      <c r="F46" s="135"/>
      <c r="G46" s="135"/>
      <c r="H46" s="135"/>
      <c r="I46" s="135">
        <v>0</v>
      </c>
      <c r="J46" s="135"/>
      <c r="K46" s="135"/>
      <c r="L46" s="135">
        <v>0</v>
      </c>
      <c r="M46" s="135"/>
      <c r="N46" s="135"/>
      <c r="O46" s="135"/>
      <c r="P46" s="135"/>
      <c r="R46" s="677"/>
    </row>
    <row r="47" spans="2:18" ht="12" customHeight="1">
      <c r="B47" s="134" t="s">
        <v>301</v>
      </c>
      <c r="C47" s="135">
        <v>569376.38</v>
      </c>
      <c r="D47" s="135">
        <v>15777.124679999999</v>
      </c>
      <c r="E47" s="135">
        <v>-362.68228000000005</v>
      </c>
      <c r="F47" s="135">
        <v>5725.5842199999997</v>
      </c>
      <c r="G47" s="135">
        <v>137.44332999999997</v>
      </c>
      <c r="H47" s="135">
        <v>-1</v>
      </c>
      <c r="I47" s="135">
        <v>0</v>
      </c>
      <c r="J47" s="135">
        <v>0</v>
      </c>
      <c r="K47" s="135">
        <v>0</v>
      </c>
      <c r="L47" s="135">
        <v>0</v>
      </c>
      <c r="M47" s="135">
        <v>-1113.2643999999998</v>
      </c>
      <c r="N47" s="135">
        <v>575778</v>
      </c>
      <c r="O47" s="135">
        <v>-589539</v>
      </c>
      <c r="P47" s="135">
        <v>575778</v>
      </c>
      <c r="R47" s="677"/>
    </row>
    <row r="48" spans="2:18" ht="12" customHeight="1">
      <c r="B48" s="134" t="s">
        <v>302</v>
      </c>
      <c r="C48" s="135">
        <v>877479.31683999998</v>
      </c>
      <c r="D48" s="135">
        <v>306744.10755999997</v>
      </c>
      <c r="E48" s="135">
        <v>44193.142229999998</v>
      </c>
      <c r="F48" s="135">
        <v>0</v>
      </c>
      <c r="G48" s="135">
        <v>0</v>
      </c>
      <c r="H48" s="135">
        <v>0</v>
      </c>
      <c r="I48" s="135">
        <v>47654.491529999999</v>
      </c>
      <c r="J48" s="135">
        <v>46488.49022</v>
      </c>
      <c r="K48" s="135">
        <v>376.38468999999998</v>
      </c>
      <c r="L48" s="135">
        <v>24970.19384</v>
      </c>
      <c r="M48" s="135">
        <v>22793.728629999998</v>
      </c>
      <c r="N48" s="135">
        <v>1512687.1679100001</v>
      </c>
      <c r="O48" s="135">
        <v>-1370699.8555399999</v>
      </c>
      <c r="P48" s="135">
        <v>1512687</v>
      </c>
      <c r="R48" s="677"/>
    </row>
    <row r="49" spans="2:18" ht="12" customHeight="1">
      <c r="B49" s="134" t="s">
        <v>303</v>
      </c>
      <c r="C49" s="135">
        <v>4241625.0388099998</v>
      </c>
      <c r="D49" s="135">
        <v>928544.68719000008</v>
      </c>
      <c r="E49" s="135">
        <v>165469.58703</v>
      </c>
      <c r="F49" s="135">
        <v>0</v>
      </c>
      <c r="G49" s="135">
        <v>0</v>
      </c>
      <c r="H49" s="135">
        <v>0</v>
      </c>
      <c r="I49" s="135">
        <v>437118.90440999996</v>
      </c>
      <c r="J49" s="135">
        <v>0</v>
      </c>
      <c r="K49" s="135">
        <v>0</v>
      </c>
      <c r="L49" s="135">
        <v>186657.79987000002</v>
      </c>
      <c r="M49" s="135">
        <v>21250.314039999997</v>
      </c>
      <c r="N49" s="135">
        <v>7911295</v>
      </c>
      <c r="O49" s="135">
        <v>-5980668</v>
      </c>
      <c r="P49" s="135">
        <v>7911295</v>
      </c>
      <c r="R49" s="677"/>
    </row>
    <row r="50" spans="2:18" ht="12" customHeight="1">
      <c r="B50" s="134" t="s">
        <v>304</v>
      </c>
      <c r="C50" s="135">
        <v>0</v>
      </c>
      <c r="D50" s="135">
        <v>0</v>
      </c>
      <c r="E50" s="135">
        <v>0</v>
      </c>
      <c r="F50" s="135">
        <v>0</v>
      </c>
      <c r="G50" s="135"/>
      <c r="H50" s="135">
        <v>0</v>
      </c>
      <c r="I50" s="135">
        <v>0</v>
      </c>
      <c r="J50" s="135">
        <v>0</v>
      </c>
      <c r="K50" s="135">
        <v>0</v>
      </c>
      <c r="L50" s="135">
        <v>0</v>
      </c>
      <c r="M50" s="135">
        <v>0</v>
      </c>
      <c r="N50" s="135">
        <v>0</v>
      </c>
      <c r="O50" s="135">
        <v>0</v>
      </c>
      <c r="P50" s="135">
        <v>0</v>
      </c>
      <c r="R50" s="677"/>
    </row>
    <row r="51" spans="2:18" ht="12" customHeight="1">
      <c r="B51" s="134" t="s">
        <v>305</v>
      </c>
      <c r="C51" s="135">
        <v>588909.67967999994</v>
      </c>
      <c r="D51" s="135">
        <v>301219.63137999998</v>
      </c>
      <c r="E51" s="135">
        <v>60188.3825</v>
      </c>
      <c r="F51" s="135">
        <v>-52128.368920000001</v>
      </c>
      <c r="G51" s="135">
        <v>-356310.92918000004</v>
      </c>
      <c r="H51" s="135">
        <v>-9727.2568300000003</v>
      </c>
      <c r="I51" s="135">
        <v>-198369.71526000003</v>
      </c>
      <c r="J51" s="135">
        <v>113684.11225000001</v>
      </c>
      <c r="K51" s="135">
        <v>5618.1490199999998</v>
      </c>
      <c r="L51" s="135">
        <v>28236.866840000002</v>
      </c>
      <c r="M51" s="135">
        <v>87838.199209999992</v>
      </c>
      <c r="N51" s="135">
        <v>961059.17284999997</v>
      </c>
      <c r="O51" s="135">
        <v>-569157.16859999998</v>
      </c>
      <c r="P51" s="135">
        <v>961059</v>
      </c>
      <c r="R51" s="677"/>
    </row>
    <row r="52" spans="2:18" ht="12" customHeight="1">
      <c r="B52" s="132" t="s">
        <v>306</v>
      </c>
      <c r="C52" s="133">
        <v>0</v>
      </c>
      <c r="D52" s="133">
        <v>0</v>
      </c>
      <c r="E52" s="133">
        <v>0</v>
      </c>
      <c r="F52" s="133">
        <v>0</v>
      </c>
      <c r="G52" s="133">
        <v>0</v>
      </c>
      <c r="H52" s="133">
        <v>0</v>
      </c>
      <c r="I52" s="133">
        <v>0</v>
      </c>
      <c r="J52" s="133">
        <v>0</v>
      </c>
      <c r="K52" s="133">
        <v>0</v>
      </c>
      <c r="L52" s="133">
        <v>0</v>
      </c>
      <c r="M52" s="133">
        <v>0</v>
      </c>
      <c r="N52" s="133">
        <v>0</v>
      </c>
      <c r="O52" s="133">
        <v>250113</v>
      </c>
      <c r="P52" s="133">
        <v>250113</v>
      </c>
      <c r="R52" s="677"/>
    </row>
    <row r="53" spans="2:18">
      <c r="B53" s="136" t="s">
        <v>97</v>
      </c>
      <c r="C53" s="137">
        <v>23501085</v>
      </c>
      <c r="D53" s="137">
        <v>21734011</v>
      </c>
      <c r="E53" s="137">
        <v>1072730.2602200001</v>
      </c>
      <c r="F53" s="137">
        <v>830586</v>
      </c>
      <c r="G53" s="137">
        <v>141947</v>
      </c>
      <c r="H53" s="137">
        <v>53847</v>
      </c>
      <c r="I53" s="137">
        <v>9094328.8955700006</v>
      </c>
      <c r="J53" s="137">
        <v>746923</v>
      </c>
      <c r="K53" s="137">
        <v>234031.17677000002</v>
      </c>
      <c r="L53" s="137">
        <v>575206.25944000005</v>
      </c>
      <c r="M53" s="137">
        <v>2216298</v>
      </c>
      <c r="N53" s="137">
        <v>22650852.82375</v>
      </c>
      <c r="O53" s="137">
        <v>-28844766</v>
      </c>
      <c r="P53" s="137">
        <v>54007074</v>
      </c>
      <c r="R53" s="677"/>
    </row>
    <row r="54" spans="2:18">
      <c r="C54" s="678"/>
      <c r="D54" s="678"/>
      <c r="E54" s="678"/>
      <c r="F54" s="678"/>
      <c r="G54" s="678"/>
      <c r="H54" s="678"/>
      <c r="I54" s="678"/>
      <c r="J54" s="678"/>
      <c r="K54" s="678"/>
      <c r="L54" s="678"/>
      <c r="M54" s="678"/>
      <c r="N54" s="678"/>
      <c r="O54" s="678"/>
      <c r="P54" s="678"/>
      <c r="Q54" s="678"/>
      <c r="R54" s="678"/>
    </row>
    <row r="55" spans="2:18">
      <c r="B55" s="541"/>
    </row>
    <row r="56" spans="2:18">
      <c r="O56" s="11"/>
      <c r="P56" s="131" t="s">
        <v>44</v>
      </c>
    </row>
    <row r="57" spans="2:18" ht="36">
      <c r="B57" s="112" t="s">
        <v>307</v>
      </c>
      <c r="C57" s="113" t="s">
        <v>279</v>
      </c>
      <c r="D57" s="114" t="s">
        <v>245</v>
      </c>
      <c r="E57" s="114" t="s">
        <v>246</v>
      </c>
      <c r="F57" s="114" t="s">
        <v>247</v>
      </c>
      <c r="G57" s="113" t="s">
        <v>248</v>
      </c>
      <c r="H57" s="113" t="s">
        <v>249</v>
      </c>
      <c r="I57" s="113" t="s">
        <v>250</v>
      </c>
      <c r="J57" s="113" t="s">
        <v>251</v>
      </c>
      <c r="K57" s="113" t="s">
        <v>252</v>
      </c>
      <c r="L57" s="113" t="s">
        <v>280</v>
      </c>
      <c r="M57" s="113" t="s">
        <v>254</v>
      </c>
      <c r="N57" s="114" t="s">
        <v>255</v>
      </c>
      <c r="O57" s="115" t="s">
        <v>281</v>
      </c>
      <c r="P57" s="114" t="s">
        <v>257</v>
      </c>
    </row>
    <row r="58" spans="2:18" ht="12" customHeight="1">
      <c r="B58" s="132" t="s">
        <v>48</v>
      </c>
      <c r="C58" s="133">
        <v>2077931</v>
      </c>
      <c r="D58" s="133">
        <v>3970515</v>
      </c>
      <c r="E58" s="133">
        <v>419277</v>
      </c>
      <c r="F58" s="133">
        <v>111142</v>
      </c>
      <c r="G58" s="133">
        <v>45115</v>
      </c>
      <c r="H58" s="133">
        <v>881</v>
      </c>
      <c r="I58" s="133">
        <v>490273</v>
      </c>
      <c r="J58" s="133">
        <v>297517</v>
      </c>
      <c r="K58" s="133">
        <v>4622</v>
      </c>
      <c r="L58" s="133">
        <v>34551</v>
      </c>
      <c r="M58" s="133">
        <v>790165</v>
      </c>
      <c r="N58" s="133">
        <v>390708</v>
      </c>
      <c r="O58" s="133">
        <v>-1476100</v>
      </c>
      <c r="P58" s="133">
        <v>7156597</v>
      </c>
    </row>
    <row r="59" spans="2:18" ht="12" customHeight="1">
      <c r="B59" s="134" t="s">
        <v>284</v>
      </c>
      <c r="C59" s="135">
        <v>77637</v>
      </c>
      <c r="D59" s="135">
        <v>154982</v>
      </c>
      <c r="E59" s="135">
        <v>9892</v>
      </c>
      <c r="F59" s="135">
        <v>352</v>
      </c>
      <c r="G59" s="135">
        <v>646</v>
      </c>
      <c r="H59" s="135">
        <v>0</v>
      </c>
      <c r="I59" s="135">
        <v>51</v>
      </c>
      <c r="J59" s="135">
        <v>0</v>
      </c>
      <c r="K59" s="135">
        <v>37</v>
      </c>
      <c r="L59" s="135">
        <v>0</v>
      </c>
      <c r="M59" s="135">
        <v>2587</v>
      </c>
      <c r="N59" s="135">
        <v>6605</v>
      </c>
      <c r="O59" s="135">
        <v>0</v>
      </c>
      <c r="P59" s="135">
        <v>252789</v>
      </c>
    </row>
    <row r="60" spans="2:18" ht="12" customHeight="1">
      <c r="B60" s="134" t="s">
        <v>285</v>
      </c>
      <c r="C60" s="135">
        <v>5897</v>
      </c>
      <c r="D60" s="135">
        <v>8962</v>
      </c>
      <c r="E60" s="135">
        <v>0</v>
      </c>
      <c r="F60" s="135">
        <v>0</v>
      </c>
      <c r="G60" s="135">
        <v>0</v>
      </c>
      <c r="H60" s="135">
        <v>0</v>
      </c>
      <c r="I60" s="135">
        <v>62831</v>
      </c>
      <c r="J60" s="135">
        <v>913</v>
      </c>
      <c r="K60" s="135">
        <v>241</v>
      </c>
      <c r="L60" s="135">
        <v>299</v>
      </c>
      <c r="M60" s="135">
        <v>378</v>
      </c>
      <c r="N60" s="135">
        <v>1838</v>
      </c>
      <c r="O60" s="135">
        <v>-81359</v>
      </c>
      <c r="P60" s="135">
        <v>0</v>
      </c>
    </row>
    <row r="61" spans="2:18" ht="12" customHeight="1">
      <c r="B61" s="134" t="s">
        <v>52</v>
      </c>
      <c r="C61" s="135">
        <v>312042</v>
      </c>
      <c r="D61" s="135">
        <v>1447967</v>
      </c>
      <c r="E61" s="135">
        <v>97759</v>
      </c>
      <c r="F61" s="135">
        <v>3320</v>
      </c>
      <c r="G61" s="135">
        <v>5955</v>
      </c>
      <c r="H61" s="135">
        <v>76</v>
      </c>
      <c r="I61" s="135">
        <v>41489</v>
      </c>
      <c r="J61" s="135">
        <v>23378</v>
      </c>
      <c r="K61" s="135">
        <v>1357</v>
      </c>
      <c r="L61" s="135">
        <v>883</v>
      </c>
      <c r="M61" s="135">
        <v>460957</v>
      </c>
      <c r="N61" s="135">
        <v>5373</v>
      </c>
      <c r="O61" s="135">
        <v>-310534</v>
      </c>
      <c r="P61" s="135">
        <v>2090022</v>
      </c>
    </row>
    <row r="62" spans="2:18" ht="12" customHeight="1">
      <c r="B62" s="134" t="s">
        <v>286</v>
      </c>
      <c r="C62" s="135">
        <v>0</v>
      </c>
      <c r="D62" s="135">
        <v>0</v>
      </c>
      <c r="E62" s="135">
        <v>12534</v>
      </c>
      <c r="F62" s="135">
        <v>0</v>
      </c>
      <c r="G62" s="135">
        <v>0</v>
      </c>
      <c r="H62" s="135">
        <v>0</v>
      </c>
      <c r="I62" s="135">
        <v>7371</v>
      </c>
      <c r="J62" s="135">
        <v>130875</v>
      </c>
      <c r="K62" s="135">
        <v>254</v>
      </c>
      <c r="L62" s="135">
        <v>546</v>
      </c>
      <c r="M62" s="135">
        <v>4611</v>
      </c>
      <c r="N62" s="135">
        <v>0</v>
      </c>
      <c r="O62" s="135">
        <v>0</v>
      </c>
      <c r="P62" s="135">
        <v>156191</v>
      </c>
    </row>
    <row r="63" spans="2:18" ht="12" customHeight="1">
      <c r="B63" s="134" t="s">
        <v>131</v>
      </c>
      <c r="C63" s="135">
        <v>35711</v>
      </c>
      <c r="D63" s="135">
        <v>182308</v>
      </c>
      <c r="E63" s="135">
        <v>24641</v>
      </c>
      <c r="F63" s="135">
        <v>1345</v>
      </c>
      <c r="G63" s="135">
        <v>358</v>
      </c>
      <c r="H63" s="135">
        <v>30</v>
      </c>
      <c r="I63" s="135">
        <v>6604</v>
      </c>
      <c r="J63" s="135">
        <v>5516</v>
      </c>
      <c r="K63" s="135">
        <v>248</v>
      </c>
      <c r="L63" s="135">
        <v>247</v>
      </c>
      <c r="M63" s="135">
        <v>17908</v>
      </c>
      <c r="N63" s="135">
        <v>28690</v>
      </c>
      <c r="O63" s="135">
        <v>0</v>
      </c>
      <c r="P63" s="135">
        <v>303606</v>
      </c>
    </row>
    <row r="64" spans="2:18" ht="12" customHeight="1">
      <c r="B64" s="134" t="s">
        <v>58</v>
      </c>
      <c r="C64" s="135">
        <v>173609</v>
      </c>
      <c r="D64" s="135">
        <v>6203</v>
      </c>
      <c r="E64" s="135">
        <v>0</v>
      </c>
      <c r="F64" s="135">
        <v>0</v>
      </c>
      <c r="G64" s="135">
        <v>0</v>
      </c>
      <c r="H64" s="135">
        <v>0</v>
      </c>
      <c r="I64" s="135">
        <v>91293</v>
      </c>
      <c r="J64" s="135">
        <v>0</v>
      </c>
      <c r="K64" s="135">
        <v>0</v>
      </c>
      <c r="L64" s="135">
        <v>7733</v>
      </c>
      <c r="M64" s="135">
        <v>0</v>
      </c>
      <c r="N64" s="135">
        <v>0</v>
      </c>
      <c r="O64" s="135">
        <v>0</v>
      </c>
      <c r="P64" s="135">
        <v>278838</v>
      </c>
    </row>
    <row r="65" spans="2:16" ht="12" customHeight="1">
      <c r="B65" s="134" t="s">
        <v>60</v>
      </c>
      <c r="C65" s="135">
        <v>923657</v>
      </c>
      <c r="D65" s="135">
        <v>373634</v>
      </c>
      <c r="E65" s="135">
        <v>0</v>
      </c>
      <c r="F65" s="135">
        <v>0</v>
      </c>
      <c r="G65" s="135">
        <v>0</v>
      </c>
      <c r="H65" s="135">
        <v>0</v>
      </c>
      <c r="I65" s="135">
        <v>49056</v>
      </c>
      <c r="J65" s="135">
        <v>0</v>
      </c>
      <c r="K65" s="135">
        <v>0</v>
      </c>
      <c r="L65" s="135">
        <v>0</v>
      </c>
      <c r="M65" s="135">
        <v>0</v>
      </c>
      <c r="N65" s="135">
        <v>0</v>
      </c>
      <c r="O65" s="135">
        <v>0</v>
      </c>
      <c r="P65" s="135">
        <v>1346347</v>
      </c>
    </row>
    <row r="66" spans="2:16" ht="12" customHeight="1">
      <c r="B66" s="134" t="s">
        <v>287</v>
      </c>
      <c r="C66" s="135">
        <v>372899</v>
      </c>
      <c r="D66" s="135">
        <v>265574</v>
      </c>
      <c r="E66" s="135">
        <v>267149</v>
      </c>
      <c r="F66" s="135">
        <v>0</v>
      </c>
      <c r="G66" s="135">
        <v>38156</v>
      </c>
      <c r="H66" s="135">
        <v>0</v>
      </c>
      <c r="I66" s="135">
        <v>86592</v>
      </c>
      <c r="J66" s="135">
        <v>125978</v>
      </c>
      <c r="K66" s="135">
        <v>1788</v>
      </c>
      <c r="L66" s="135">
        <v>24519</v>
      </c>
      <c r="M66" s="135">
        <v>39626</v>
      </c>
      <c r="N66" s="135">
        <v>344251</v>
      </c>
      <c r="O66" s="135">
        <v>-1084207</v>
      </c>
      <c r="P66" s="135">
        <v>482325</v>
      </c>
    </row>
    <row r="67" spans="2:16" ht="12" customHeight="1">
      <c r="B67" s="134" t="s">
        <v>288</v>
      </c>
      <c r="C67" s="135">
        <v>18795</v>
      </c>
      <c r="D67" s="135">
        <v>51978</v>
      </c>
      <c r="E67" s="135">
        <v>0</v>
      </c>
      <c r="F67" s="135">
        <v>0</v>
      </c>
      <c r="G67" s="135">
        <v>0</v>
      </c>
      <c r="H67" s="135">
        <v>0</v>
      </c>
      <c r="I67" s="135">
        <v>0</v>
      </c>
      <c r="J67" s="135">
        <v>0</v>
      </c>
      <c r="K67" s="135">
        <v>0</v>
      </c>
      <c r="L67" s="135">
        <v>0</v>
      </c>
      <c r="M67" s="135">
        <v>84</v>
      </c>
      <c r="N67" s="135">
        <v>2957</v>
      </c>
      <c r="O67" s="135">
        <v>0</v>
      </c>
      <c r="P67" s="135">
        <v>73814</v>
      </c>
    </row>
    <row r="68" spans="2:16" ht="12" customHeight="1">
      <c r="B68" s="134" t="s">
        <v>66</v>
      </c>
      <c r="C68" s="135">
        <v>14914</v>
      </c>
      <c r="D68" s="135">
        <v>29032</v>
      </c>
      <c r="E68" s="135">
        <v>0</v>
      </c>
      <c r="F68" s="135">
        <v>0</v>
      </c>
      <c r="G68" s="135">
        <v>0</v>
      </c>
      <c r="H68" s="135">
        <v>0</v>
      </c>
      <c r="I68" s="135">
        <v>0</v>
      </c>
      <c r="J68" s="135">
        <v>2343</v>
      </c>
      <c r="K68" s="135">
        <v>0</v>
      </c>
      <c r="L68" s="135">
        <v>199</v>
      </c>
      <c r="M68" s="135">
        <v>0</v>
      </c>
      <c r="N68" s="135">
        <v>0</v>
      </c>
      <c r="O68" s="135">
        <v>0</v>
      </c>
      <c r="P68" s="135">
        <v>46488</v>
      </c>
    </row>
    <row r="69" spans="2:16" ht="12" customHeight="1">
      <c r="B69" s="134" t="s">
        <v>68</v>
      </c>
      <c r="C69" s="135">
        <v>83566</v>
      </c>
      <c r="D69" s="135">
        <v>284305</v>
      </c>
      <c r="E69" s="135">
        <v>0</v>
      </c>
      <c r="F69" s="135">
        <v>1467</v>
      </c>
      <c r="G69" s="135">
        <v>0</v>
      </c>
      <c r="H69" s="135">
        <v>0</v>
      </c>
      <c r="I69" s="135">
        <v>0</v>
      </c>
      <c r="J69" s="135">
        <v>826</v>
      </c>
      <c r="K69" s="135">
        <v>0</v>
      </c>
      <c r="L69" s="135">
        <v>80</v>
      </c>
      <c r="M69" s="135">
        <v>0</v>
      </c>
      <c r="N69" s="135">
        <v>0</v>
      </c>
      <c r="O69" s="135">
        <v>0</v>
      </c>
      <c r="P69" s="135">
        <v>370244</v>
      </c>
    </row>
    <row r="70" spans="2:16" ht="12" customHeight="1">
      <c r="B70" s="134" t="s">
        <v>289</v>
      </c>
      <c r="C70" s="135">
        <v>1918</v>
      </c>
      <c r="D70" s="135">
        <v>0</v>
      </c>
      <c r="E70" s="135">
        <v>0</v>
      </c>
      <c r="F70" s="135">
        <v>103085</v>
      </c>
      <c r="G70" s="135">
        <v>0</v>
      </c>
      <c r="H70" s="135">
        <v>0</v>
      </c>
      <c r="I70" s="135">
        <v>0</v>
      </c>
      <c r="J70" s="135">
        <v>0</v>
      </c>
      <c r="K70" s="135">
        <v>0</v>
      </c>
      <c r="L70" s="135">
        <v>0</v>
      </c>
      <c r="M70" s="135">
        <v>0</v>
      </c>
      <c r="N70" s="135">
        <v>0</v>
      </c>
      <c r="O70" s="135">
        <v>0</v>
      </c>
      <c r="P70" s="135">
        <v>105003</v>
      </c>
    </row>
    <row r="71" spans="2:16" ht="12" customHeight="1">
      <c r="B71" s="134" t="s">
        <v>290</v>
      </c>
      <c r="C71" s="135">
        <v>0</v>
      </c>
      <c r="D71" s="135">
        <v>433914</v>
      </c>
      <c r="E71" s="135">
        <v>0</v>
      </c>
      <c r="F71" s="135">
        <v>0</v>
      </c>
      <c r="G71" s="135">
        <v>0</v>
      </c>
      <c r="H71" s="135">
        <v>0</v>
      </c>
      <c r="I71" s="135">
        <v>0</v>
      </c>
      <c r="J71" s="135">
        <v>0</v>
      </c>
      <c r="K71" s="135">
        <v>0</v>
      </c>
      <c r="L71" s="135">
        <v>0</v>
      </c>
      <c r="M71" s="135">
        <v>0</v>
      </c>
      <c r="N71" s="135">
        <v>0</v>
      </c>
      <c r="O71" s="135">
        <v>0</v>
      </c>
      <c r="P71" s="135">
        <v>433914</v>
      </c>
    </row>
    <row r="72" spans="2:16" ht="12" customHeight="1">
      <c r="B72" s="134" t="s">
        <v>76</v>
      </c>
      <c r="C72" s="135">
        <v>10777</v>
      </c>
      <c r="D72" s="135">
        <v>48882</v>
      </c>
      <c r="E72" s="135">
        <v>3580</v>
      </c>
      <c r="F72" s="135">
        <v>169</v>
      </c>
      <c r="G72" s="135">
        <v>0</v>
      </c>
      <c r="H72" s="135">
        <v>774</v>
      </c>
      <c r="I72" s="135">
        <v>145</v>
      </c>
      <c r="J72" s="135">
        <v>0</v>
      </c>
      <c r="K72" s="135">
        <v>0</v>
      </c>
      <c r="L72" s="135">
        <v>0</v>
      </c>
      <c r="M72" s="135">
        <v>107</v>
      </c>
      <c r="N72" s="135">
        <v>436</v>
      </c>
      <c r="O72" s="135">
        <v>0</v>
      </c>
      <c r="P72" s="135">
        <v>64870</v>
      </c>
    </row>
    <row r="73" spans="2:16" ht="12" customHeight="1">
      <c r="B73" s="134" t="s">
        <v>291</v>
      </c>
      <c r="C73" s="135">
        <v>46509</v>
      </c>
      <c r="D73" s="135">
        <v>132247</v>
      </c>
      <c r="E73" s="135">
        <v>3722</v>
      </c>
      <c r="F73" s="135">
        <v>1404</v>
      </c>
      <c r="G73" s="135">
        <v>0</v>
      </c>
      <c r="H73" s="135">
        <v>1</v>
      </c>
      <c r="I73" s="135">
        <v>144841</v>
      </c>
      <c r="J73" s="135">
        <v>7688</v>
      </c>
      <c r="K73" s="135">
        <v>697</v>
      </c>
      <c r="L73" s="135">
        <v>45</v>
      </c>
      <c r="M73" s="135">
        <v>263907</v>
      </c>
      <c r="N73" s="135">
        <v>558</v>
      </c>
      <c r="O73" s="135">
        <v>0</v>
      </c>
      <c r="P73" s="135">
        <v>601619</v>
      </c>
    </row>
    <row r="74" spans="2:16" ht="12" customHeight="1">
      <c r="B74" s="134" t="s">
        <v>292</v>
      </c>
      <c r="C74" s="135">
        <v>0</v>
      </c>
      <c r="D74" s="135">
        <v>550527</v>
      </c>
      <c r="E74" s="135">
        <v>0</v>
      </c>
      <c r="F74" s="135">
        <v>0</v>
      </c>
      <c r="G74" s="135">
        <v>0</v>
      </c>
      <c r="H74" s="135">
        <v>0</v>
      </c>
      <c r="I74" s="135">
        <v>0</v>
      </c>
      <c r="J74" s="135">
        <v>0</v>
      </c>
      <c r="K74" s="135">
        <v>0</v>
      </c>
      <c r="L74" s="135">
        <v>0</v>
      </c>
      <c r="M74" s="135">
        <v>0</v>
      </c>
      <c r="N74" s="135">
        <v>0</v>
      </c>
      <c r="O74" s="135">
        <v>0</v>
      </c>
      <c r="P74" s="135">
        <v>550527</v>
      </c>
    </row>
    <row r="75" spans="2:16" ht="12" customHeight="1">
      <c r="B75" s="132" t="s">
        <v>77</v>
      </c>
      <c r="C75" s="133">
        <v>6889354</v>
      </c>
      <c r="D75" s="133">
        <v>9958028</v>
      </c>
      <c r="E75" s="133">
        <v>107306</v>
      </c>
      <c r="F75" s="133">
        <v>771897</v>
      </c>
      <c r="G75" s="133">
        <v>16322</v>
      </c>
      <c r="H75" s="133">
        <v>13431</v>
      </c>
      <c r="I75" s="133">
        <v>2174205</v>
      </c>
      <c r="J75" s="133">
        <v>78093</v>
      </c>
      <c r="K75" s="133">
        <v>3108</v>
      </c>
      <c r="L75" s="133">
        <v>52623</v>
      </c>
      <c r="M75" s="133">
        <v>600024</v>
      </c>
      <c r="N75" s="133">
        <v>867473</v>
      </c>
      <c r="O75" s="133">
        <v>-115986</v>
      </c>
      <c r="P75" s="133">
        <v>21415878</v>
      </c>
    </row>
    <row r="76" spans="2:16" ht="12" customHeight="1">
      <c r="B76" s="134" t="s">
        <v>285</v>
      </c>
      <c r="C76" s="135">
        <v>0</v>
      </c>
      <c r="D76" s="135">
        <v>0</v>
      </c>
      <c r="E76" s="135">
        <v>0</v>
      </c>
      <c r="F76" s="135">
        <v>0</v>
      </c>
      <c r="G76" s="135">
        <v>0</v>
      </c>
      <c r="H76" s="135">
        <v>0</v>
      </c>
      <c r="I76" s="135">
        <v>189888</v>
      </c>
      <c r="J76" s="135">
        <v>0</v>
      </c>
      <c r="K76" s="135">
        <v>0</v>
      </c>
      <c r="L76" s="135">
        <v>0</v>
      </c>
      <c r="M76" s="135">
        <v>0</v>
      </c>
      <c r="N76" s="135">
        <v>5851</v>
      </c>
      <c r="O76" s="135">
        <v>-195739</v>
      </c>
      <c r="P76" s="135">
        <v>0</v>
      </c>
    </row>
    <row r="77" spans="2:16" ht="12" customHeight="1">
      <c r="B77" s="134" t="s">
        <v>52</v>
      </c>
      <c r="C77" s="135">
        <v>125448</v>
      </c>
      <c r="D77" s="135">
        <v>0</v>
      </c>
      <c r="E77" s="135">
        <v>0</v>
      </c>
      <c r="F77" s="135">
        <v>0</v>
      </c>
      <c r="G77" s="135">
        <v>0</v>
      </c>
      <c r="H77" s="135">
        <v>0</v>
      </c>
      <c r="I77" s="135">
        <v>0</v>
      </c>
      <c r="J77" s="135">
        <v>0</v>
      </c>
      <c r="K77" s="135">
        <v>0</v>
      </c>
      <c r="L77" s="135">
        <v>0</v>
      </c>
      <c r="M77" s="135">
        <v>0</v>
      </c>
      <c r="N77" s="135">
        <v>0</v>
      </c>
      <c r="O77" s="135">
        <v>0</v>
      </c>
      <c r="P77" s="135">
        <v>125448</v>
      </c>
    </row>
    <row r="78" spans="2:16" ht="12" customHeight="1">
      <c r="B78" s="134" t="s">
        <v>81</v>
      </c>
      <c r="C78" s="135">
        <v>1188192</v>
      </c>
      <c r="D78" s="135">
        <v>0</v>
      </c>
      <c r="E78" s="135">
        <v>36200</v>
      </c>
      <c r="F78" s="135">
        <v>0</v>
      </c>
      <c r="G78" s="135">
        <v>0</v>
      </c>
      <c r="H78" s="135">
        <v>0</v>
      </c>
      <c r="I78" s="135">
        <v>10632</v>
      </c>
      <c r="J78" s="135">
        <v>73025</v>
      </c>
      <c r="K78" s="135">
        <v>416</v>
      </c>
      <c r="L78" s="135">
        <v>17838</v>
      </c>
      <c r="M78" s="135">
        <v>99217</v>
      </c>
      <c r="N78" s="135">
        <v>0</v>
      </c>
      <c r="O78" s="135">
        <v>92162</v>
      </c>
      <c r="P78" s="135">
        <v>1517682</v>
      </c>
    </row>
    <row r="79" spans="2:16" ht="12" customHeight="1">
      <c r="B79" s="134" t="s">
        <v>293</v>
      </c>
      <c r="C79" s="135">
        <v>55695</v>
      </c>
      <c r="D79" s="135">
        <v>566826</v>
      </c>
      <c r="E79" s="135">
        <v>0</v>
      </c>
      <c r="F79" s="135">
        <v>0</v>
      </c>
      <c r="G79" s="135">
        <v>6331</v>
      </c>
      <c r="H79" s="135">
        <v>536</v>
      </c>
      <c r="I79" s="135">
        <v>0</v>
      </c>
      <c r="J79" s="135">
        <v>0</v>
      </c>
      <c r="K79" s="135">
        <v>0</v>
      </c>
      <c r="L79" s="135">
        <v>0</v>
      </c>
      <c r="M79" s="135">
        <v>427</v>
      </c>
      <c r="N79" s="135">
        <v>3676</v>
      </c>
      <c r="O79" s="135">
        <v>0</v>
      </c>
      <c r="P79" s="135">
        <v>633491</v>
      </c>
    </row>
    <row r="80" spans="2:16" ht="12" customHeight="1">
      <c r="B80" s="134" t="s">
        <v>58</v>
      </c>
      <c r="C80" s="135">
        <v>2215315</v>
      </c>
      <c r="D80" s="135">
        <v>751805</v>
      </c>
      <c r="E80" s="135">
        <v>0</v>
      </c>
      <c r="F80" s="135">
        <v>0</v>
      </c>
      <c r="G80" s="135">
        <v>0</v>
      </c>
      <c r="H80" s="135">
        <v>0</v>
      </c>
      <c r="I80" s="135">
        <v>1378697</v>
      </c>
      <c r="J80" s="135">
        <v>0</v>
      </c>
      <c r="K80" s="135">
        <v>0</v>
      </c>
      <c r="L80" s="135">
        <v>25708</v>
      </c>
      <c r="M80" s="135">
        <v>0</v>
      </c>
      <c r="N80" s="135">
        <v>0</v>
      </c>
      <c r="O80" s="135">
        <v>0</v>
      </c>
      <c r="P80" s="135">
        <v>4371525</v>
      </c>
    </row>
    <row r="81" spans="2:16" ht="12" customHeight="1">
      <c r="B81" s="134" t="s">
        <v>60</v>
      </c>
      <c r="C81" s="135">
        <v>2304860</v>
      </c>
      <c r="D81" s="135">
        <v>3642973</v>
      </c>
      <c r="E81" s="135">
        <v>0</v>
      </c>
      <c r="F81" s="135">
        <v>0</v>
      </c>
      <c r="G81" s="135">
        <v>0</v>
      </c>
      <c r="H81" s="135">
        <v>0</v>
      </c>
      <c r="I81" s="135">
        <v>509675</v>
      </c>
      <c r="J81" s="135">
        <v>0</v>
      </c>
      <c r="K81" s="135">
        <v>0</v>
      </c>
      <c r="L81" s="135">
        <v>0</v>
      </c>
      <c r="M81" s="135">
        <v>0</v>
      </c>
      <c r="N81" s="135">
        <v>0</v>
      </c>
      <c r="O81" s="135">
        <v>0</v>
      </c>
      <c r="P81" s="135">
        <v>6457508</v>
      </c>
    </row>
    <row r="82" spans="2:16" ht="12" customHeight="1">
      <c r="B82" s="134" t="s">
        <v>132</v>
      </c>
      <c r="C82" s="135">
        <v>300979</v>
      </c>
      <c r="D82" s="135">
        <v>657867</v>
      </c>
      <c r="E82" s="135">
        <v>9294</v>
      </c>
      <c r="F82" s="135">
        <v>0</v>
      </c>
      <c r="G82" s="135">
        <v>901</v>
      </c>
      <c r="H82" s="135">
        <v>0</v>
      </c>
      <c r="I82" s="135">
        <v>0</v>
      </c>
      <c r="J82" s="135">
        <v>0</v>
      </c>
      <c r="K82" s="135">
        <v>0</v>
      </c>
      <c r="L82" s="135">
        <v>0</v>
      </c>
      <c r="M82" s="135">
        <v>3292</v>
      </c>
      <c r="N82" s="135">
        <v>23890</v>
      </c>
      <c r="O82" s="135">
        <v>0</v>
      </c>
      <c r="P82" s="135">
        <v>996223</v>
      </c>
    </row>
    <row r="83" spans="2:16" ht="12" customHeight="1">
      <c r="B83" s="134" t="s">
        <v>68</v>
      </c>
      <c r="C83" s="135">
        <v>5983</v>
      </c>
      <c r="D83" s="135">
        <v>223805</v>
      </c>
      <c r="E83" s="135">
        <v>0</v>
      </c>
      <c r="F83" s="135">
        <v>0</v>
      </c>
      <c r="G83" s="135">
        <v>7698</v>
      </c>
      <c r="H83" s="135">
        <v>0</v>
      </c>
      <c r="I83" s="135">
        <v>0</v>
      </c>
      <c r="J83" s="135">
        <v>5068</v>
      </c>
      <c r="K83" s="135">
        <v>0</v>
      </c>
      <c r="L83" s="135">
        <v>1960</v>
      </c>
      <c r="M83" s="135">
        <v>0</v>
      </c>
      <c r="N83" s="135">
        <v>0</v>
      </c>
      <c r="O83" s="135">
        <v>0</v>
      </c>
      <c r="P83" s="135">
        <v>244514</v>
      </c>
    </row>
    <row r="84" spans="2:16" ht="12" customHeight="1">
      <c r="B84" s="134" t="s">
        <v>294</v>
      </c>
      <c r="C84" s="135">
        <v>61437</v>
      </c>
      <c r="D84" s="135">
        <v>0</v>
      </c>
      <c r="E84" s="135">
        <v>0</v>
      </c>
      <c r="F84" s="135">
        <v>771102</v>
      </c>
      <c r="G84" s="135">
        <v>0</v>
      </c>
      <c r="H84" s="135">
        <v>0</v>
      </c>
      <c r="I84" s="135">
        <v>0</v>
      </c>
      <c r="J84" s="135">
        <v>0</v>
      </c>
      <c r="K84" s="135">
        <v>0</v>
      </c>
      <c r="L84" s="135">
        <v>0</v>
      </c>
      <c r="M84" s="135">
        <v>0</v>
      </c>
      <c r="N84" s="135">
        <v>0</v>
      </c>
      <c r="O84" s="135">
        <v>0</v>
      </c>
      <c r="P84" s="135">
        <v>832539</v>
      </c>
    </row>
    <row r="85" spans="2:16" ht="12" customHeight="1">
      <c r="B85" s="134" t="s">
        <v>290</v>
      </c>
      <c r="C85" s="135">
        <v>0</v>
      </c>
      <c r="D85" s="135">
        <v>49341</v>
      </c>
      <c r="E85" s="135">
        <v>0</v>
      </c>
      <c r="F85" s="135">
        <v>0</v>
      </c>
      <c r="G85" s="135">
        <v>0</v>
      </c>
      <c r="H85" s="135">
        <v>0</v>
      </c>
      <c r="I85" s="135">
        <v>0</v>
      </c>
      <c r="J85" s="135">
        <v>0</v>
      </c>
      <c r="K85" s="135">
        <v>0</v>
      </c>
      <c r="L85" s="135">
        <v>0</v>
      </c>
      <c r="M85" s="135">
        <v>0</v>
      </c>
      <c r="N85" s="135">
        <v>0</v>
      </c>
      <c r="O85" s="135">
        <v>0</v>
      </c>
      <c r="P85" s="135">
        <v>49341</v>
      </c>
    </row>
    <row r="86" spans="2:16" ht="12" customHeight="1">
      <c r="B86" s="134" t="s">
        <v>74</v>
      </c>
      <c r="C86" s="135">
        <v>52848</v>
      </c>
      <c r="D86" s="135">
        <v>100659</v>
      </c>
      <c r="E86" s="135">
        <v>12421</v>
      </c>
      <c r="F86" s="135">
        <v>795</v>
      </c>
      <c r="G86" s="135">
        <v>0</v>
      </c>
      <c r="H86" s="135">
        <v>12895</v>
      </c>
      <c r="I86" s="135">
        <v>23030</v>
      </c>
      <c r="J86" s="135">
        <v>0</v>
      </c>
      <c r="K86" s="135">
        <v>0</v>
      </c>
      <c r="L86" s="135">
        <v>0</v>
      </c>
      <c r="M86" s="135">
        <v>1865</v>
      </c>
      <c r="N86" s="135">
        <v>4373</v>
      </c>
      <c r="O86" s="135">
        <v>0</v>
      </c>
      <c r="P86" s="135">
        <v>208886</v>
      </c>
    </row>
    <row r="87" spans="2:16" ht="12" customHeight="1">
      <c r="B87" s="134" t="s">
        <v>295</v>
      </c>
      <c r="C87" s="135">
        <v>46169</v>
      </c>
      <c r="D87" s="135">
        <v>16006</v>
      </c>
      <c r="E87" s="135">
        <v>33223</v>
      </c>
      <c r="F87" s="135">
        <v>0</v>
      </c>
      <c r="G87" s="135">
        <v>0</v>
      </c>
      <c r="H87" s="135">
        <v>0</v>
      </c>
      <c r="I87" s="135">
        <v>54340</v>
      </c>
      <c r="J87" s="135">
        <v>0</v>
      </c>
      <c r="K87" s="135">
        <v>0</v>
      </c>
      <c r="L87" s="135">
        <v>0</v>
      </c>
      <c r="M87" s="135">
        <v>494641</v>
      </c>
      <c r="N87" s="135">
        <v>25241</v>
      </c>
      <c r="O87" s="135">
        <v>-24386</v>
      </c>
      <c r="P87" s="135">
        <v>645234</v>
      </c>
    </row>
    <row r="88" spans="2:16" ht="12" customHeight="1">
      <c r="B88" s="134" t="s">
        <v>296</v>
      </c>
      <c r="C88" s="135">
        <v>0</v>
      </c>
      <c r="D88" s="135">
        <v>1444631</v>
      </c>
      <c r="E88" s="135">
        <v>0</v>
      </c>
      <c r="F88" s="135">
        <v>0</v>
      </c>
      <c r="G88" s="135">
        <v>0</v>
      </c>
      <c r="H88" s="135">
        <v>0</v>
      </c>
      <c r="I88" s="135">
        <v>0</v>
      </c>
      <c r="J88" s="135">
        <v>0</v>
      </c>
      <c r="K88" s="135">
        <v>0</v>
      </c>
      <c r="L88" s="135">
        <v>0</v>
      </c>
      <c r="M88" s="135">
        <v>0</v>
      </c>
      <c r="N88" s="135">
        <v>0</v>
      </c>
      <c r="O88" s="135">
        <v>0</v>
      </c>
      <c r="P88" s="135">
        <v>1444631</v>
      </c>
    </row>
    <row r="89" spans="2:16" ht="12" customHeight="1">
      <c r="B89" s="134" t="s">
        <v>308</v>
      </c>
      <c r="C89" s="135">
        <v>0</v>
      </c>
      <c r="D89" s="135">
        <v>1851257</v>
      </c>
      <c r="E89" s="135">
        <v>0</v>
      </c>
      <c r="F89" s="135">
        <v>0</v>
      </c>
      <c r="G89" s="135">
        <v>0</v>
      </c>
      <c r="H89" s="135">
        <v>0</v>
      </c>
      <c r="I89" s="135">
        <v>0</v>
      </c>
      <c r="J89" s="135">
        <v>0</v>
      </c>
      <c r="K89" s="135">
        <v>0</v>
      </c>
      <c r="L89" s="135">
        <v>0</v>
      </c>
      <c r="M89" s="135">
        <v>0</v>
      </c>
      <c r="N89" s="135">
        <v>0</v>
      </c>
      <c r="O89" s="135">
        <v>0</v>
      </c>
      <c r="P89" s="135">
        <v>1851257</v>
      </c>
    </row>
    <row r="90" spans="2:16" ht="12" customHeight="1">
      <c r="B90" s="134" t="s">
        <v>92</v>
      </c>
      <c r="C90" s="135">
        <v>532428</v>
      </c>
      <c r="D90" s="135">
        <v>652858</v>
      </c>
      <c r="E90" s="135">
        <v>16168</v>
      </c>
      <c r="F90" s="135">
        <v>0</v>
      </c>
      <c r="G90" s="135">
        <v>1392</v>
      </c>
      <c r="H90" s="135">
        <v>0</v>
      </c>
      <c r="I90" s="135">
        <v>7943</v>
      </c>
      <c r="J90" s="135">
        <v>0</v>
      </c>
      <c r="K90" s="135">
        <v>2692</v>
      </c>
      <c r="L90" s="135">
        <v>7117</v>
      </c>
      <c r="M90" s="135">
        <v>582</v>
      </c>
      <c r="N90" s="135">
        <v>804442</v>
      </c>
      <c r="O90" s="135">
        <v>11977</v>
      </c>
      <c r="P90" s="135">
        <v>2037599</v>
      </c>
    </row>
    <row r="91" spans="2:16" ht="12" customHeight="1">
      <c r="B91" s="132" t="s">
        <v>94</v>
      </c>
      <c r="C91" s="133">
        <v>12790068</v>
      </c>
      <c r="D91" s="133">
        <v>6610272</v>
      </c>
      <c r="E91" s="133">
        <v>557130</v>
      </c>
      <c r="F91" s="133">
        <v>-34841</v>
      </c>
      <c r="G91" s="133">
        <v>272981</v>
      </c>
      <c r="H91" s="133">
        <v>8634</v>
      </c>
      <c r="I91" s="133">
        <v>4896941</v>
      </c>
      <c r="J91" s="133">
        <v>563169</v>
      </c>
      <c r="K91" s="133">
        <v>229652</v>
      </c>
      <c r="L91" s="133">
        <v>504086</v>
      </c>
      <c r="M91" s="133">
        <v>418782</v>
      </c>
      <c r="N91" s="133">
        <v>20817364</v>
      </c>
      <c r="O91" s="133">
        <v>-26503013</v>
      </c>
      <c r="P91" s="133">
        <v>21131225</v>
      </c>
    </row>
    <row r="92" spans="2:16" ht="12" customHeight="1">
      <c r="B92" s="132" t="s">
        <v>297</v>
      </c>
      <c r="C92" s="133">
        <v>12790068</v>
      </c>
      <c r="D92" s="133">
        <v>6610272</v>
      </c>
      <c r="E92" s="133">
        <v>557130</v>
      </c>
      <c r="F92" s="133">
        <v>-34841</v>
      </c>
      <c r="G92" s="133">
        <v>272981</v>
      </c>
      <c r="H92" s="133">
        <v>8634</v>
      </c>
      <c r="I92" s="133">
        <v>4896941</v>
      </c>
      <c r="J92" s="133">
        <v>563169</v>
      </c>
      <c r="K92" s="133">
        <v>229652</v>
      </c>
      <c r="L92" s="133">
        <v>504086</v>
      </c>
      <c r="M92" s="133">
        <v>418782</v>
      </c>
      <c r="N92" s="133">
        <v>20817364</v>
      </c>
      <c r="O92" s="133">
        <v>-26816874</v>
      </c>
      <c r="P92" s="133">
        <v>20817364</v>
      </c>
    </row>
    <row r="93" spans="2:16" ht="12" customHeight="1">
      <c r="B93" s="134" t="s">
        <v>298</v>
      </c>
      <c r="C93" s="135">
        <v>6242757</v>
      </c>
      <c r="D93" s="135">
        <v>5359206</v>
      </c>
      <c r="E93" s="135">
        <v>220966</v>
      </c>
      <c r="F93" s="135">
        <v>35503</v>
      </c>
      <c r="G93" s="135">
        <v>425662</v>
      </c>
      <c r="H93" s="135">
        <v>15085</v>
      </c>
      <c r="I93" s="135">
        <v>4685823</v>
      </c>
      <c r="J93" s="135">
        <v>409509</v>
      </c>
      <c r="K93" s="135">
        <v>223913</v>
      </c>
      <c r="L93" s="135">
        <v>239000</v>
      </c>
      <c r="M93" s="135">
        <v>237210</v>
      </c>
      <c r="N93" s="135">
        <v>10800000</v>
      </c>
      <c r="O93" s="135">
        <v>-18094634</v>
      </c>
      <c r="P93" s="135">
        <v>10800000</v>
      </c>
    </row>
    <row r="94" spans="2:16" ht="12" customHeight="1">
      <c r="B94" s="134" t="s">
        <v>299</v>
      </c>
      <c r="C94" s="135">
        <v>0</v>
      </c>
      <c r="D94" s="135">
        <v>0</v>
      </c>
      <c r="E94" s="135">
        <v>0</v>
      </c>
      <c r="F94" s="135">
        <v>0</v>
      </c>
      <c r="G94" s="135">
        <v>0</v>
      </c>
      <c r="H94" s="135">
        <v>1600</v>
      </c>
      <c r="I94" s="135">
        <v>1460</v>
      </c>
      <c r="J94" s="135">
        <v>0</v>
      </c>
      <c r="K94" s="135">
        <v>0</v>
      </c>
      <c r="L94" s="135">
        <v>0</v>
      </c>
      <c r="M94" s="135">
        <v>0</v>
      </c>
      <c r="N94" s="135">
        <v>0</v>
      </c>
      <c r="O94" s="135">
        <v>-3060</v>
      </c>
      <c r="P94" s="135">
        <v>0</v>
      </c>
    </row>
    <row r="95" spans="2:16" ht="12" customHeight="1">
      <c r="B95" s="134" t="s">
        <v>300</v>
      </c>
      <c r="C95" s="135">
        <v>0</v>
      </c>
      <c r="D95" s="135">
        <v>0</v>
      </c>
      <c r="E95" s="135">
        <v>0</v>
      </c>
      <c r="F95" s="135">
        <v>0</v>
      </c>
      <c r="G95" s="135">
        <v>0</v>
      </c>
      <c r="H95" s="135">
        <v>0</v>
      </c>
      <c r="I95" s="135">
        <v>0</v>
      </c>
      <c r="J95" s="135">
        <v>0</v>
      </c>
      <c r="K95" s="135">
        <v>0</v>
      </c>
      <c r="L95" s="135">
        <v>0</v>
      </c>
      <c r="M95" s="135">
        <v>0</v>
      </c>
      <c r="N95" s="135">
        <v>0</v>
      </c>
      <c r="O95" s="135">
        <v>0</v>
      </c>
      <c r="P95" s="135">
        <v>0</v>
      </c>
    </row>
    <row r="96" spans="2:16" ht="12" customHeight="1">
      <c r="B96" s="134" t="s">
        <v>301</v>
      </c>
      <c r="C96" s="135">
        <v>586054</v>
      </c>
      <c r="D96" s="135">
        <v>15777</v>
      </c>
      <c r="E96" s="135">
        <v>-363</v>
      </c>
      <c r="F96" s="135">
        <v>7050</v>
      </c>
      <c r="G96" s="135">
        <v>137</v>
      </c>
      <c r="H96" s="135">
        <v>-1</v>
      </c>
      <c r="I96" s="135">
        <v>0</v>
      </c>
      <c r="J96" s="135">
        <v>0</v>
      </c>
      <c r="K96" s="135">
        <v>0</v>
      </c>
      <c r="L96" s="135">
        <v>0</v>
      </c>
      <c r="M96" s="135">
        <v>-1113</v>
      </c>
      <c r="N96" s="135">
        <v>593382</v>
      </c>
      <c r="O96" s="135">
        <v>-607541</v>
      </c>
      <c r="P96" s="135">
        <v>593382</v>
      </c>
    </row>
    <row r="97" spans="2:16" ht="12" customHeight="1">
      <c r="B97" s="134" t="s">
        <v>302</v>
      </c>
      <c r="C97" s="135">
        <v>877479</v>
      </c>
      <c r="D97" s="135">
        <v>306744</v>
      </c>
      <c r="E97" s="135">
        <v>44193</v>
      </c>
      <c r="F97" s="135">
        <v>0</v>
      </c>
      <c r="G97" s="135">
        <v>0</v>
      </c>
      <c r="H97" s="135">
        <v>0</v>
      </c>
      <c r="I97" s="135">
        <v>34835</v>
      </c>
      <c r="J97" s="135">
        <v>46488</v>
      </c>
      <c r="K97" s="135">
        <v>376</v>
      </c>
      <c r="L97" s="135">
        <v>24970</v>
      </c>
      <c r="M97" s="135">
        <v>22794</v>
      </c>
      <c r="N97" s="135">
        <v>1512687</v>
      </c>
      <c r="O97" s="135">
        <v>-1357879</v>
      </c>
      <c r="P97" s="135">
        <v>1512687</v>
      </c>
    </row>
    <row r="98" spans="2:16" ht="12" customHeight="1">
      <c r="B98" s="134" t="s">
        <v>303</v>
      </c>
      <c r="C98" s="135">
        <v>4241625</v>
      </c>
      <c r="D98" s="135">
        <v>928545</v>
      </c>
      <c r="E98" s="135">
        <v>292334</v>
      </c>
      <c r="F98" s="135">
        <v>0</v>
      </c>
      <c r="G98" s="135">
        <v>0</v>
      </c>
      <c r="H98" s="135">
        <v>0</v>
      </c>
      <c r="I98" s="135">
        <v>382719</v>
      </c>
      <c r="J98" s="135">
        <v>0</v>
      </c>
      <c r="K98" s="135">
        <v>0</v>
      </c>
      <c r="L98" s="135">
        <v>222819</v>
      </c>
      <c r="M98" s="135">
        <v>123934</v>
      </c>
      <c r="N98" s="135">
        <v>7911295</v>
      </c>
      <c r="O98" s="135">
        <v>-6191976</v>
      </c>
      <c r="P98" s="135">
        <v>7911295</v>
      </c>
    </row>
    <row r="99" spans="2:16" ht="12" customHeight="1">
      <c r="B99" s="134" t="s">
        <v>304</v>
      </c>
      <c r="C99" s="135">
        <v>842153</v>
      </c>
      <c r="D99" s="135">
        <v>0</v>
      </c>
      <c r="E99" s="135">
        <v>0</v>
      </c>
      <c r="F99" s="135">
        <v>0</v>
      </c>
      <c r="G99" s="135">
        <v>0</v>
      </c>
      <c r="H99" s="135">
        <v>0</v>
      </c>
      <c r="I99" s="135">
        <v>68365</v>
      </c>
      <c r="J99" s="135">
        <v>107172</v>
      </c>
      <c r="K99" s="135">
        <v>5363</v>
      </c>
      <c r="L99" s="135">
        <v>17297</v>
      </c>
      <c r="M99" s="135">
        <v>35957</v>
      </c>
      <c r="N99" s="135">
        <v>0</v>
      </c>
      <c r="O99" s="135">
        <v>-1076307</v>
      </c>
      <c r="P99" s="135">
        <v>0</v>
      </c>
    </row>
    <row r="100" spans="2:16" ht="12" customHeight="1">
      <c r="B100" s="134" t="s">
        <v>305</v>
      </c>
      <c r="C100" s="135">
        <v>0</v>
      </c>
      <c r="D100" s="135">
        <v>0</v>
      </c>
      <c r="E100" s="135">
        <v>0</v>
      </c>
      <c r="F100" s="135">
        <v>-77394</v>
      </c>
      <c r="G100" s="135">
        <v>-152818</v>
      </c>
      <c r="H100" s="135">
        <v>-8050</v>
      </c>
      <c r="I100" s="135">
        <v>-276261</v>
      </c>
      <c r="J100" s="135">
        <v>0</v>
      </c>
      <c r="K100" s="135">
        <v>0</v>
      </c>
      <c r="L100" s="135">
        <v>0</v>
      </c>
      <c r="M100" s="135">
        <v>0</v>
      </c>
      <c r="N100" s="135">
        <v>0</v>
      </c>
      <c r="O100" s="135">
        <v>514523</v>
      </c>
      <c r="P100" s="135">
        <v>0</v>
      </c>
    </row>
    <row r="101" spans="2:16" ht="12" customHeight="1">
      <c r="B101" s="132" t="s">
        <v>306</v>
      </c>
      <c r="C101" s="133">
        <v>0</v>
      </c>
      <c r="D101" s="133">
        <v>0</v>
      </c>
      <c r="E101" s="133"/>
      <c r="F101" s="133">
        <v>0</v>
      </c>
      <c r="G101" s="133">
        <v>0</v>
      </c>
      <c r="H101" s="133">
        <v>0</v>
      </c>
      <c r="I101" s="133">
        <v>0</v>
      </c>
      <c r="J101" s="133">
        <v>0</v>
      </c>
      <c r="K101" s="133">
        <v>0</v>
      </c>
      <c r="L101" s="133">
        <v>0</v>
      </c>
      <c r="M101" s="133">
        <v>0</v>
      </c>
      <c r="N101" s="133">
        <v>0</v>
      </c>
      <c r="O101" s="133">
        <v>313861</v>
      </c>
      <c r="P101" s="133">
        <v>313861</v>
      </c>
    </row>
    <row r="102" spans="2:16">
      <c r="B102" s="136" t="s">
        <v>97</v>
      </c>
      <c r="C102" s="137">
        <v>21757353</v>
      </c>
      <c r="D102" s="137">
        <v>20538815</v>
      </c>
      <c r="E102" s="137">
        <v>1083713</v>
      </c>
      <c r="F102" s="137">
        <v>848198</v>
      </c>
      <c r="G102" s="137">
        <v>334418</v>
      </c>
      <c r="H102" s="137">
        <v>22946</v>
      </c>
      <c r="I102" s="137">
        <v>7561419</v>
      </c>
      <c r="J102" s="137">
        <v>938779</v>
      </c>
      <c r="K102" s="137">
        <v>237382</v>
      </c>
      <c r="L102" s="137">
        <v>591260</v>
      </c>
      <c r="M102" s="137">
        <v>1808971</v>
      </c>
      <c r="N102" s="137">
        <v>22075545</v>
      </c>
      <c r="O102" s="137">
        <v>-28095099</v>
      </c>
      <c r="P102" s="137">
        <v>49703700</v>
      </c>
    </row>
  </sheetData>
  <sheetProtection algorithmName="SHA-512" hashValue="eKnTsHSvUW2MqWT38ua4XSQV3F6LPHjtjGbFJpNXv62OaeAi3cxnph0AAfAGUjZveL5rsbQhQHZgFFF1EGPJEQ==" saltValue="rruA5oYMf4a59KfrXsCziQ==" spinCount="100000" sheet="1" objects="1" scenarios="1"/>
  <pageMargins left="0.25" right="0.25" top="0.75" bottom="0.75" header="0.3" footer="0.3"/>
  <pageSetup paperSize="9" scale="65" fitToHeight="2" orientation="landscape" r:id="rId1"/>
  <rowBreaks count="1" manualBreakCount="1">
    <brk id="54" max="1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pageSetUpPr fitToPage="1"/>
  </sheetPr>
  <dimension ref="B4:M60"/>
  <sheetViews>
    <sheetView zoomScaleNormal="100" workbookViewId="0"/>
  </sheetViews>
  <sheetFormatPr defaultColWidth="9.140625" defaultRowHeight="15"/>
  <cols>
    <col min="1" max="1" width="3.140625" style="1" customWidth="1"/>
    <col min="2" max="2" width="41.28515625" style="1" bestFit="1" customWidth="1"/>
    <col min="3" max="3" width="1.7109375" style="3" customWidth="1"/>
    <col min="4" max="5" width="10.5703125" style="1" bestFit="1" customWidth="1"/>
    <col min="6" max="6" width="10.28515625" style="1" customWidth="1"/>
    <col min="7" max="7" width="1.7109375" style="3" customWidth="1"/>
    <col min="8" max="8" width="10.28515625" style="1" customWidth="1"/>
    <col min="9" max="10" width="9.7109375" style="1" customWidth="1"/>
    <col min="11" max="13" width="9.140625" style="1"/>
    <col min="14" max="14" width="3.85546875" style="1" customWidth="1"/>
    <col min="15" max="16384" width="9.140625" style="1"/>
  </cols>
  <sheetData>
    <row r="4" spans="2:13" ht="35.25" customHeight="1"/>
    <row r="5" spans="2:13">
      <c r="B5" s="2"/>
      <c r="C5" s="4"/>
      <c r="D5" s="2"/>
      <c r="E5" s="2"/>
      <c r="F5" s="2"/>
      <c r="G5" s="4"/>
      <c r="H5" s="2"/>
      <c r="I5" s="2"/>
      <c r="J5" s="2"/>
    </row>
    <row r="6" spans="2:13">
      <c r="B6" s="2"/>
      <c r="C6" s="2"/>
      <c r="D6" s="2"/>
      <c r="E6" s="2"/>
      <c r="F6" s="2"/>
      <c r="G6" s="2"/>
      <c r="H6" s="2"/>
      <c r="I6" s="2"/>
      <c r="J6" s="2"/>
    </row>
    <row r="7" spans="2:13" s="68" customFormat="1" ht="15" customHeight="1">
      <c r="B7" s="976" t="s">
        <v>309</v>
      </c>
      <c r="C7" s="293"/>
      <c r="D7" s="981" t="s">
        <v>310</v>
      </c>
      <c r="E7" s="981"/>
      <c r="F7" s="981"/>
      <c r="G7" s="293"/>
      <c r="H7" s="982" t="s">
        <v>311</v>
      </c>
      <c r="I7" s="983"/>
      <c r="J7" s="983"/>
      <c r="K7" s="983"/>
      <c r="L7" s="983"/>
      <c r="M7" s="984"/>
    </row>
    <row r="8" spans="2:13" s="68" customFormat="1">
      <c r="B8" s="980"/>
      <c r="C8" s="293"/>
      <c r="D8" s="573">
        <v>45078</v>
      </c>
      <c r="E8" s="573">
        <v>44713</v>
      </c>
      <c r="F8" s="294" t="s">
        <v>312</v>
      </c>
      <c r="G8" s="294"/>
      <c r="H8" s="294" t="s">
        <v>756</v>
      </c>
      <c r="I8" s="294" t="s">
        <v>757</v>
      </c>
      <c r="J8" s="294" t="s">
        <v>2</v>
      </c>
      <c r="K8" s="294" t="s">
        <v>810</v>
      </c>
      <c r="L8" s="294" t="s">
        <v>811</v>
      </c>
      <c r="M8" s="294" t="s">
        <v>2</v>
      </c>
    </row>
    <row r="9" spans="2:13" s="68" customFormat="1" ht="15.75" thickBot="1">
      <c r="B9" s="205"/>
      <c r="C9" s="295"/>
      <c r="D9" s="296"/>
      <c r="E9" s="297"/>
      <c r="F9" s="206"/>
      <c r="G9" s="298"/>
      <c r="H9" s="299"/>
      <c r="I9" s="300"/>
      <c r="J9" s="206"/>
      <c r="K9" s="300"/>
      <c r="L9" s="300"/>
      <c r="M9" s="206"/>
    </row>
    <row r="10" spans="2:13" s="68" customFormat="1" ht="15.75" thickBot="1">
      <c r="B10" s="277" t="s">
        <v>313</v>
      </c>
      <c r="C10" s="301"/>
      <c r="D10" s="914">
        <v>5044797</v>
      </c>
      <c r="E10" s="915">
        <v>4969499</v>
      </c>
      <c r="F10" s="916">
        <v>1.5152030415943374</v>
      </c>
      <c r="G10" s="302"/>
      <c r="H10" s="914">
        <v>5797.41571816137</v>
      </c>
      <c r="I10" s="915">
        <v>5904.155935458466</v>
      </c>
      <c r="J10" s="917">
        <v>-1.8078827602782011</v>
      </c>
      <c r="K10" s="915">
        <v>11451.49497650022</v>
      </c>
      <c r="L10" s="915">
        <v>11590.455118219799</v>
      </c>
      <c r="M10" s="917">
        <v>-1.1989187680916724</v>
      </c>
    </row>
    <row r="11" spans="2:13" s="68" customFormat="1">
      <c r="B11" s="278" t="s">
        <v>314</v>
      </c>
      <c r="C11" s="303"/>
      <c r="D11" s="304">
        <v>5044479</v>
      </c>
      <c r="E11" s="305">
        <v>4969191</v>
      </c>
      <c r="F11" s="306">
        <v>1.5150957167876955</v>
      </c>
      <c r="G11" s="307"/>
      <c r="H11" s="304">
        <v>4930.3590000000004</v>
      </c>
      <c r="I11" s="305">
        <v>4714.12</v>
      </c>
      <c r="J11" s="308">
        <v>4.5870491205145525</v>
      </c>
      <c r="K11" s="305">
        <v>10080.616</v>
      </c>
      <c r="L11" s="919">
        <v>10033.591</v>
      </c>
      <c r="M11" s="918">
        <v>0.46867567155168821</v>
      </c>
    </row>
    <row r="12" spans="2:13" s="68" customFormat="1">
      <c r="B12" s="279" t="s">
        <v>315</v>
      </c>
      <c r="C12" s="303"/>
      <c r="D12" s="304">
        <v>2</v>
      </c>
      <c r="E12" s="305">
        <v>2</v>
      </c>
      <c r="F12" s="309">
        <v>0</v>
      </c>
      <c r="G12" s="310"/>
      <c r="H12" s="304">
        <v>24.300999999999998</v>
      </c>
      <c r="I12" s="305">
        <v>24.923048000000001</v>
      </c>
      <c r="J12" s="311">
        <v>-2.4958745013852313</v>
      </c>
      <c r="K12" s="312">
        <v>46.268000000000001</v>
      </c>
      <c r="L12" s="921">
        <v>47.484048000000001</v>
      </c>
      <c r="M12" s="920">
        <v>-2.5609611042428426</v>
      </c>
    </row>
    <row r="13" spans="2:13" s="68" customFormat="1">
      <c r="B13" s="279" t="s">
        <v>316</v>
      </c>
      <c r="C13" s="303"/>
      <c r="D13" s="304">
        <v>316</v>
      </c>
      <c r="E13" s="305">
        <v>284</v>
      </c>
      <c r="F13" s="309">
        <v>11.267605633802823</v>
      </c>
      <c r="G13" s="310"/>
      <c r="H13" s="304">
        <v>48.50231999999999</v>
      </c>
      <c r="I13" s="305">
        <v>53.129608999999995</v>
      </c>
      <c r="J13" s="311">
        <v>-8.7094354486968015</v>
      </c>
      <c r="K13" s="312">
        <v>96.471649999999997</v>
      </c>
      <c r="L13" s="921">
        <v>105.10754</v>
      </c>
      <c r="M13" s="920">
        <v>-8.2162421459012425</v>
      </c>
    </row>
    <row r="14" spans="2:13" s="68" customFormat="1">
      <c r="B14" s="279" t="s">
        <v>317</v>
      </c>
      <c r="C14" s="303"/>
      <c r="D14" s="304">
        <v>0</v>
      </c>
      <c r="E14" s="305">
        <v>22</v>
      </c>
      <c r="F14" s="309">
        <v>-100</v>
      </c>
      <c r="G14" s="310"/>
      <c r="H14" s="304">
        <v>0</v>
      </c>
      <c r="I14" s="305">
        <v>174.719993448</v>
      </c>
      <c r="J14" s="311">
        <v>-100</v>
      </c>
      <c r="K14" s="921">
        <v>0</v>
      </c>
      <c r="L14" s="922">
        <v>347.51998696799996</v>
      </c>
      <c r="M14" s="920">
        <v>-100</v>
      </c>
    </row>
    <row r="15" spans="2:13" s="68" customFormat="1" ht="15.75" customHeight="1" thickBot="1">
      <c r="B15" s="280" t="s">
        <v>318</v>
      </c>
      <c r="C15" s="303"/>
      <c r="D15" s="304">
        <v>0</v>
      </c>
      <c r="E15" s="305">
        <v>0</v>
      </c>
      <c r="F15" s="313">
        <v>0</v>
      </c>
      <c r="G15" s="314"/>
      <c r="H15" s="304">
        <v>794.25339816136989</v>
      </c>
      <c r="I15" s="305">
        <v>937.26328501046657</v>
      </c>
      <c r="J15" s="315">
        <v>-15.258240575112215</v>
      </c>
      <c r="K15" s="924">
        <v>1228.1393265002212</v>
      </c>
      <c r="L15" s="925">
        <v>1056.752543251798</v>
      </c>
      <c r="M15" s="923">
        <v>16.218251315585984</v>
      </c>
    </row>
    <row r="16" spans="2:13" s="68" customFormat="1" ht="15.75" customHeight="1" thickBot="1">
      <c r="B16" s="277" t="s">
        <v>319</v>
      </c>
      <c r="C16" s="301"/>
      <c r="D16" s="914">
        <v>386</v>
      </c>
      <c r="E16" s="915">
        <v>290</v>
      </c>
      <c r="F16" s="916">
        <v>33.103448275862071</v>
      </c>
      <c r="G16" s="302"/>
      <c r="H16" s="914">
        <v>3953.252428194</v>
      </c>
      <c r="I16" s="915">
        <v>4257.0410058419993</v>
      </c>
      <c r="J16" s="917">
        <v>-7.1361440312908808</v>
      </c>
      <c r="K16" s="915">
        <v>8513.9655255959988</v>
      </c>
      <c r="L16" s="915">
        <v>8751.7787504799999</v>
      </c>
      <c r="M16" s="917">
        <v>-2.7173130361751618</v>
      </c>
    </row>
    <row r="17" spans="2:13" s="68" customFormat="1">
      <c r="B17" s="279" t="s">
        <v>320</v>
      </c>
      <c r="C17" s="303"/>
      <c r="D17" s="304">
        <v>3</v>
      </c>
      <c r="E17" s="305">
        <v>3</v>
      </c>
      <c r="F17" s="309">
        <v>0</v>
      </c>
      <c r="G17" s="314"/>
      <c r="H17" s="304">
        <v>29.237416</v>
      </c>
      <c r="I17" s="305">
        <v>29.792123999999998</v>
      </c>
      <c r="J17" s="311">
        <v>-1.8619283405238218</v>
      </c>
      <c r="K17" s="312">
        <v>61.795490999999998</v>
      </c>
      <c r="L17" s="921">
        <v>60.629446999999999</v>
      </c>
      <c r="M17" s="920">
        <v>1.9232304724798199</v>
      </c>
    </row>
    <row r="18" spans="2:13" s="68" customFormat="1">
      <c r="B18" s="279" t="s">
        <v>321</v>
      </c>
      <c r="C18" s="303"/>
      <c r="D18" s="304">
        <v>118</v>
      </c>
      <c r="E18" s="305">
        <v>101</v>
      </c>
      <c r="F18" s="309">
        <v>16.831683168316825</v>
      </c>
      <c r="G18" s="314"/>
      <c r="H18" s="304">
        <v>878.73995099399986</v>
      </c>
      <c r="I18" s="305">
        <v>534.75047800000016</v>
      </c>
      <c r="J18" s="311">
        <v>64.327099674700918</v>
      </c>
      <c r="K18" s="312">
        <v>1447.560942994</v>
      </c>
      <c r="L18" s="921">
        <v>1101.5203390000001</v>
      </c>
      <c r="M18" s="920">
        <v>31.414817479280323</v>
      </c>
    </row>
    <row r="19" spans="2:13" s="68" customFormat="1">
      <c r="B19" s="279" t="s">
        <v>322</v>
      </c>
      <c r="C19" s="303"/>
      <c r="D19" s="304">
        <v>0</v>
      </c>
      <c r="E19" s="305">
        <v>0</v>
      </c>
      <c r="F19" s="309">
        <v>0</v>
      </c>
      <c r="G19" s="314"/>
      <c r="H19" s="304">
        <v>0</v>
      </c>
      <c r="I19" s="305">
        <v>0</v>
      </c>
      <c r="J19" s="311">
        <v>0</v>
      </c>
      <c r="K19" s="312">
        <v>0</v>
      </c>
      <c r="L19" s="921">
        <v>0</v>
      </c>
      <c r="M19" s="920">
        <v>0</v>
      </c>
    </row>
    <row r="20" spans="2:13" s="68" customFormat="1">
      <c r="B20" s="279" t="s">
        <v>323</v>
      </c>
      <c r="C20" s="303"/>
      <c r="D20" s="304">
        <v>260</v>
      </c>
      <c r="E20" s="305">
        <v>182</v>
      </c>
      <c r="F20" s="309">
        <v>42.857142857142861</v>
      </c>
      <c r="G20" s="314"/>
      <c r="H20" s="304">
        <v>2938.0821690240005</v>
      </c>
      <c r="I20" s="305">
        <v>3421.0408018559997</v>
      </c>
      <c r="J20" s="311">
        <v>-14.117301160804107</v>
      </c>
      <c r="K20" s="312">
        <v>6430.4569375439996</v>
      </c>
      <c r="L20" s="921">
        <v>7113.2197446959999</v>
      </c>
      <c r="M20" s="920">
        <v>-9.5985057633163233</v>
      </c>
    </row>
    <row r="21" spans="2:13" s="68" customFormat="1">
      <c r="B21" s="279" t="s">
        <v>324</v>
      </c>
      <c r="C21" s="303"/>
      <c r="D21" s="304">
        <v>5</v>
      </c>
      <c r="E21" s="305">
        <v>4</v>
      </c>
      <c r="F21" s="309">
        <v>25</v>
      </c>
      <c r="G21" s="314"/>
      <c r="H21" s="304">
        <v>38.296047408</v>
      </c>
      <c r="I21" s="305">
        <v>35.628400943999999</v>
      </c>
      <c r="J21" s="311">
        <v>7.4874156384199031</v>
      </c>
      <c r="K21" s="312">
        <v>191.77065441600001</v>
      </c>
      <c r="L21" s="921">
        <v>186.1280735520001</v>
      </c>
      <c r="M21" s="920">
        <v>3.0315581934089675</v>
      </c>
    </row>
    <row r="22" spans="2:13" s="68" customFormat="1" ht="15.75" customHeight="1" thickBot="1">
      <c r="B22" s="280" t="s">
        <v>318</v>
      </c>
      <c r="C22" s="303"/>
      <c r="D22" s="304">
        <v>0</v>
      </c>
      <c r="E22" s="305">
        <v>0</v>
      </c>
      <c r="F22" s="313">
        <v>0</v>
      </c>
      <c r="G22" s="314"/>
      <c r="H22" s="304">
        <v>68.896844767999653</v>
      </c>
      <c r="I22" s="305">
        <v>235.82920104199999</v>
      </c>
      <c r="J22" s="313">
        <v>-70.785278301591887</v>
      </c>
      <c r="K22" s="924">
        <v>382.38149964199965</v>
      </c>
      <c r="L22" s="925">
        <v>290.28114623199997</v>
      </c>
      <c r="M22" s="926">
        <v>31.727983234705427</v>
      </c>
    </row>
    <row r="23" spans="2:13" s="68" customFormat="1" ht="15.75" customHeight="1" thickBot="1">
      <c r="B23" s="277" t="s">
        <v>325</v>
      </c>
      <c r="C23" s="301"/>
      <c r="D23" s="914">
        <v>557</v>
      </c>
      <c r="E23" s="915">
        <v>341</v>
      </c>
      <c r="F23" s="916">
        <v>63.343108504398835</v>
      </c>
      <c r="G23" s="302"/>
      <c r="H23" s="914">
        <v>1012</v>
      </c>
      <c r="I23" s="915">
        <v>714</v>
      </c>
      <c r="J23" s="917">
        <v>41.736694677871157</v>
      </c>
      <c r="K23" s="915">
        <v>2134.37</v>
      </c>
      <c r="L23" s="915">
        <v>1479.8</v>
      </c>
      <c r="M23" s="917">
        <v>44.233680227057718</v>
      </c>
    </row>
    <row r="24" spans="2:13" s="68" customFormat="1">
      <c r="B24" s="279"/>
      <c r="C24" s="303"/>
      <c r="D24" s="304">
        <v>15</v>
      </c>
      <c r="E24" s="305">
        <v>6</v>
      </c>
      <c r="F24" s="309">
        <v>150</v>
      </c>
      <c r="G24" s="314"/>
      <c r="H24" s="304">
        <v>29</v>
      </c>
      <c r="I24" s="305">
        <v>8</v>
      </c>
      <c r="J24" s="311">
        <v>262.5</v>
      </c>
      <c r="K24" s="921">
        <v>51</v>
      </c>
      <c r="L24" s="922">
        <v>16</v>
      </c>
      <c r="M24" s="920">
        <v>218.75</v>
      </c>
    </row>
    <row r="25" spans="2:13" s="68" customFormat="1">
      <c r="B25" s="279" t="s">
        <v>321</v>
      </c>
      <c r="C25" s="303"/>
      <c r="D25" s="304">
        <v>512</v>
      </c>
      <c r="E25" s="305">
        <v>288</v>
      </c>
      <c r="F25" s="309">
        <v>77.777777777777771</v>
      </c>
      <c r="G25" s="314"/>
      <c r="H25" s="304">
        <v>489</v>
      </c>
      <c r="I25" s="305">
        <v>321</v>
      </c>
      <c r="J25" s="311">
        <v>52.336448598130843</v>
      </c>
      <c r="K25" s="312">
        <v>1049</v>
      </c>
      <c r="L25" s="921">
        <v>639</v>
      </c>
      <c r="M25" s="920">
        <v>64.162754303599371</v>
      </c>
    </row>
    <row r="26" spans="2:13" s="68" customFormat="1">
      <c r="B26" s="279" t="s">
        <v>326</v>
      </c>
      <c r="C26" s="303"/>
      <c r="D26" s="304">
        <v>10</v>
      </c>
      <c r="E26" s="305">
        <v>10</v>
      </c>
      <c r="F26" s="309">
        <v>0</v>
      </c>
      <c r="G26" s="314"/>
      <c r="H26" s="304">
        <v>228</v>
      </c>
      <c r="I26" s="305">
        <v>228</v>
      </c>
      <c r="J26" s="311">
        <v>0</v>
      </c>
      <c r="K26" s="312">
        <v>453.8</v>
      </c>
      <c r="L26" s="921">
        <v>453.8</v>
      </c>
      <c r="M26" s="920">
        <v>0</v>
      </c>
    </row>
    <row r="27" spans="2:13" s="68" customFormat="1">
      <c r="B27" s="279" t="s">
        <v>323</v>
      </c>
      <c r="C27" s="303"/>
      <c r="D27" s="304">
        <v>8</v>
      </c>
      <c r="E27" s="305">
        <v>5</v>
      </c>
      <c r="F27" s="309">
        <v>60.000000000000007</v>
      </c>
      <c r="G27" s="317"/>
      <c r="H27" s="304">
        <v>148</v>
      </c>
      <c r="I27" s="305">
        <v>64</v>
      </c>
      <c r="J27" s="308">
        <v>131.25</v>
      </c>
      <c r="K27" s="312">
        <v>269.57</v>
      </c>
      <c r="L27" s="921">
        <v>143</v>
      </c>
      <c r="M27" s="920">
        <v>88.510489510489492</v>
      </c>
    </row>
    <row r="28" spans="2:13" s="68" customFormat="1">
      <c r="B28" s="279" t="s">
        <v>327</v>
      </c>
      <c r="C28" s="303"/>
      <c r="D28" s="304">
        <v>12</v>
      </c>
      <c r="E28" s="305">
        <v>32</v>
      </c>
      <c r="F28" s="309">
        <v>-62.5</v>
      </c>
      <c r="G28" s="314"/>
      <c r="H28" s="304">
        <v>118</v>
      </c>
      <c r="I28" s="305">
        <v>93</v>
      </c>
      <c r="J28" s="313">
        <v>26.881720430107524</v>
      </c>
      <c r="K28" s="919">
        <v>262</v>
      </c>
      <c r="L28" s="921">
        <v>195</v>
      </c>
      <c r="M28" s="920">
        <v>34.358974358974351</v>
      </c>
    </row>
    <row r="29" spans="2:13" s="68" customFormat="1" ht="15.75" customHeight="1" thickBot="1">
      <c r="B29" s="280" t="s">
        <v>318</v>
      </c>
      <c r="C29" s="303"/>
      <c r="D29" s="304">
        <v>0</v>
      </c>
      <c r="E29" s="305">
        <v>0</v>
      </c>
      <c r="F29" s="309">
        <v>0</v>
      </c>
      <c r="G29" s="314"/>
      <c r="H29" s="304">
        <v>0</v>
      </c>
      <c r="I29" s="305">
        <v>0</v>
      </c>
      <c r="J29" s="311">
        <v>0</v>
      </c>
      <c r="K29" s="305">
        <v>49</v>
      </c>
      <c r="L29" s="919">
        <v>33</v>
      </c>
      <c r="M29" s="920">
        <v>48.484848484848484</v>
      </c>
    </row>
    <row r="30" spans="2:13" s="68" customFormat="1" ht="15.75" customHeight="1" thickBot="1">
      <c r="B30" s="277" t="s">
        <v>328</v>
      </c>
      <c r="C30" s="301"/>
      <c r="D30" s="914">
        <v>1719</v>
      </c>
      <c r="E30" s="915">
        <v>1678</v>
      </c>
      <c r="F30" s="916">
        <v>2.443384982121577</v>
      </c>
      <c r="G30" s="302"/>
      <c r="H30" s="914">
        <v>5304.4110000000001</v>
      </c>
      <c r="I30" s="915">
        <v>5992</v>
      </c>
      <c r="J30" s="917">
        <v>-11.475116822429909</v>
      </c>
      <c r="K30" s="915">
        <v>11197.721</v>
      </c>
      <c r="L30" s="915">
        <v>12156</v>
      </c>
      <c r="M30" s="917">
        <v>-7.8831770319183985</v>
      </c>
    </row>
    <row r="31" spans="2:13" s="68" customFormat="1">
      <c r="B31" s="279" t="s">
        <v>322</v>
      </c>
      <c r="C31" s="303"/>
      <c r="D31" s="304">
        <v>1585</v>
      </c>
      <c r="E31" s="305">
        <v>1470</v>
      </c>
      <c r="F31" s="309">
        <v>7.8231292517006779</v>
      </c>
      <c r="G31" s="314"/>
      <c r="H31" s="304">
        <v>2920.875</v>
      </c>
      <c r="I31" s="305">
        <v>2840</v>
      </c>
      <c r="J31" s="311">
        <v>2.8477112676056349</v>
      </c>
      <c r="K31" s="312">
        <v>5847.875</v>
      </c>
      <c r="L31" s="921">
        <v>5762</v>
      </c>
      <c r="M31" s="920">
        <v>1.4903679278028381</v>
      </c>
    </row>
    <row r="32" spans="2:13" s="68" customFormat="1">
      <c r="B32" s="279" t="s">
        <v>329</v>
      </c>
      <c r="C32" s="303"/>
      <c r="D32" s="304">
        <v>16</v>
      </c>
      <c r="E32" s="305">
        <v>10</v>
      </c>
      <c r="F32" s="309">
        <v>60.000000000000007</v>
      </c>
      <c r="G32" s="314"/>
      <c r="H32" s="304">
        <v>67.846000000000004</v>
      </c>
      <c r="I32" s="305">
        <v>177</v>
      </c>
      <c r="J32" s="311">
        <v>-61.668926553672307</v>
      </c>
      <c r="K32" s="312">
        <v>67.846000000000004</v>
      </c>
      <c r="L32" s="921">
        <v>274</v>
      </c>
      <c r="M32" s="920">
        <v>-75.238686131386856</v>
      </c>
    </row>
    <row r="33" spans="2:13" s="68" customFormat="1">
      <c r="B33" s="279" t="s">
        <v>327</v>
      </c>
      <c r="C33" s="303"/>
      <c r="D33" s="304">
        <v>118</v>
      </c>
      <c r="E33" s="305">
        <v>198</v>
      </c>
      <c r="F33" s="309">
        <v>-40.404040404040408</v>
      </c>
      <c r="G33" s="314"/>
      <c r="H33" s="304">
        <v>2218.69</v>
      </c>
      <c r="I33" s="305">
        <v>2964</v>
      </c>
      <c r="J33" s="311">
        <v>-25.145411605937916</v>
      </c>
      <c r="K33" s="927">
        <v>5039</v>
      </c>
      <c r="L33" s="927">
        <v>6044</v>
      </c>
      <c r="M33" s="920">
        <v>-16.62806088682991</v>
      </c>
    </row>
    <row r="34" spans="2:13" s="68" customFormat="1">
      <c r="B34" s="280" t="s">
        <v>318</v>
      </c>
      <c r="C34" s="303"/>
      <c r="D34" s="318">
        <v>0</v>
      </c>
      <c r="E34" s="316">
        <v>0</v>
      </c>
      <c r="F34" s="319">
        <v>0</v>
      </c>
      <c r="G34" s="37"/>
      <c r="H34" s="318">
        <v>97</v>
      </c>
      <c r="I34" s="316">
        <v>11</v>
      </c>
      <c r="J34" s="313">
        <v>781.81818181818187</v>
      </c>
      <c r="K34" s="320">
        <v>243</v>
      </c>
      <c r="L34" s="928">
        <v>76</v>
      </c>
      <c r="M34" s="929">
        <v>219.73684210526315</v>
      </c>
    </row>
    <row r="35" spans="2:13" s="68" customFormat="1" ht="15.75" customHeight="1" thickBot="1">
      <c r="B35" s="457" t="s">
        <v>330</v>
      </c>
      <c r="C35" s="303"/>
      <c r="D35" s="321">
        <v>5047459</v>
      </c>
      <c r="E35" s="322">
        <v>4971808</v>
      </c>
      <c r="F35" s="323">
        <v>1.5215993859778898</v>
      </c>
      <c r="G35" s="930"/>
      <c r="H35" s="324">
        <v>16067.079146355371</v>
      </c>
      <c r="I35" s="325">
        <v>16867.196941300466</v>
      </c>
      <c r="J35" s="323">
        <v>-4.7436322569161078</v>
      </c>
      <c r="K35" s="325">
        <v>33297.551502096219</v>
      </c>
      <c r="L35" s="932">
        <v>33978.0338686998</v>
      </c>
      <c r="M35" s="931">
        <v>-2.0027126031869513</v>
      </c>
    </row>
    <row r="36" spans="2:13" s="68" customFormat="1" ht="18" customHeight="1" thickBot="1">
      <c r="B36" s="277" t="s">
        <v>331</v>
      </c>
      <c r="C36" s="303"/>
      <c r="D36" s="933"/>
      <c r="E36" s="933"/>
      <c r="F36" s="934"/>
      <c r="G36" s="935"/>
      <c r="H36" s="914"/>
      <c r="I36" s="914"/>
      <c r="J36" s="917"/>
      <c r="K36" s="914"/>
      <c r="L36" s="914"/>
      <c r="M36" s="917"/>
    </row>
    <row r="37" spans="2:13" s="68" customFormat="1" ht="18" customHeight="1">
      <c r="B37" s="281" t="s">
        <v>332</v>
      </c>
      <c r="C37" s="303"/>
      <c r="D37" s="321"/>
      <c r="E37" s="322"/>
      <c r="F37" s="323"/>
      <c r="G37" s="936"/>
      <c r="H37" s="324">
        <v>16067.079146355371</v>
      </c>
      <c r="I37" s="325">
        <v>16867.196941300466</v>
      </c>
      <c r="J37" s="323">
        <v>-4.7436322569161078</v>
      </c>
      <c r="K37" s="325">
        <v>33297.551502096219</v>
      </c>
      <c r="L37" s="932">
        <v>33978.0338686998</v>
      </c>
      <c r="M37" s="931">
        <v>-2.0027126031869513</v>
      </c>
    </row>
    <row r="38" spans="2:13" s="68" customFormat="1" ht="81.75" customHeight="1">
      <c r="B38" s="985" t="s">
        <v>333</v>
      </c>
      <c r="C38" s="985"/>
      <c r="D38" s="985"/>
      <c r="E38" s="985"/>
      <c r="F38" s="985"/>
      <c r="G38" s="985"/>
      <c r="H38" s="985"/>
      <c r="I38" s="985"/>
      <c r="J38" s="985"/>
      <c r="K38" s="985"/>
      <c r="L38" s="985"/>
      <c r="M38" s="985"/>
    </row>
    <row r="39" spans="2:13" s="68" customFormat="1" ht="17.25" customHeight="1">
      <c r="B39" s="433"/>
      <c r="C39" s="433"/>
      <c r="D39" s="433"/>
      <c r="E39" s="433"/>
      <c r="F39" s="433"/>
      <c r="G39" s="433"/>
      <c r="H39" s="433"/>
      <c r="I39" s="433"/>
      <c r="J39" s="433"/>
      <c r="K39" s="433"/>
      <c r="L39" s="433"/>
      <c r="M39" s="433"/>
    </row>
    <row r="40" spans="2:13" s="68" customFormat="1">
      <c r="B40" s="976" t="s">
        <v>334</v>
      </c>
      <c r="C40" s="326"/>
      <c r="D40" s="978" t="s">
        <v>335</v>
      </c>
      <c r="E40" s="978"/>
      <c r="F40" s="978"/>
      <c r="G40" s="327"/>
      <c r="H40" s="979" t="s">
        <v>336</v>
      </c>
      <c r="I40" s="979"/>
      <c r="J40" s="979"/>
      <c r="K40" s="979"/>
      <c r="L40" s="979"/>
      <c r="M40" s="979"/>
    </row>
    <row r="41" spans="2:13" s="68" customFormat="1">
      <c r="B41" s="977"/>
      <c r="C41" s="328"/>
      <c r="D41" s="573">
        <v>45078</v>
      </c>
      <c r="E41" s="573">
        <v>44713</v>
      </c>
      <c r="F41" s="294" t="s">
        <v>312</v>
      </c>
      <c r="G41" s="294"/>
      <c r="H41" s="294" t="s">
        <v>756</v>
      </c>
      <c r="I41" s="294" t="s">
        <v>757</v>
      </c>
      <c r="J41" s="294" t="s">
        <v>2</v>
      </c>
      <c r="K41" s="294" t="s">
        <v>810</v>
      </c>
      <c r="L41" s="294" t="s">
        <v>811</v>
      </c>
      <c r="M41" s="294" t="s">
        <v>2</v>
      </c>
    </row>
    <row r="42" spans="2:13" s="68" customFormat="1">
      <c r="B42" s="351" t="s">
        <v>337</v>
      </c>
      <c r="C42" s="180"/>
      <c r="D42" s="329">
        <v>4161476</v>
      </c>
      <c r="E42" s="329">
        <v>4085179</v>
      </c>
      <c r="F42" s="330">
        <v>1.8676537796752601</v>
      </c>
      <c r="G42" s="331"/>
      <c r="H42" s="329">
        <v>2114.3970000000004</v>
      </c>
      <c r="I42" s="329">
        <v>1942.5779999999995</v>
      </c>
      <c r="J42" s="332">
        <v>8.8448958034118128</v>
      </c>
      <c r="K42" s="329">
        <v>4368.5020000000004</v>
      </c>
      <c r="L42" s="938">
        <v>4209.3639999999996</v>
      </c>
      <c r="M42" s="937">
        <v>3.7805711266595265</v>
      </c>
    </row>
    <row r="43" spans="2:13" s="68" customFormat="1">
      <c r="B43" s="352" t="s">
        <v>338</v>
      </c>
      <c r="C43" s="37"/>
      <c r="D43" s="333">
        <v>69454</v>
      </c>
      <c r="E43" s="333">
        <v>70583</v>
      </c>
      <c r="F43" s="334">
        <v>-1.5995352988680045</v>
      </c>
      <c r="G43" s="335"/>
      <c r="H43" s="333">
        <v>3142.982301</v>
      </c>
      <c r="I43" s="333">
        <v>3138.94892600001</v>
      </c>
      <c r="J43" s="336">
        <v>0.12849444495834916</v>
      </c>
      <c r="K43" s="333">
        <v>6091.9070440000005</v>
      </c>
      <c r="L43" s="940">
        <v>6084.2073070000097</v>
      </c>
      <c r="M43" s="941">
        <v>0.12655283772353698</v>
      </c>
    </row>
    <row r="44" spans="2:13" s="68" customFormat="1">
      <c r="B44" s="353" t="s">
        <v>339</v>
      </c>
      <c r="C44" s="37"/>
      <c r="D44" s="337">
        <v>68260</v>
      </c>
      <c r="E44" s="337">
        <v>69535</v>
      </c>
      <c r="F44" s="334">
        <v>-1.8336089738980377</v>
      </c>
      <c r="G44" s="338"/>
      <c r="H44" s="339">
        <v>499.22</v>
      </c>
      <c r="I44" s="339">
        <v>536.18500000000006</v>
      </c>
      <c r="J44" s="334">
        <v>-6.8940757387841884</v>
      </c>
      <c r="K44" s="339">
        <v>973.48400000000004</v>
      </c>
      <c r="L44" s="942">
        <v>1052.0070000000001</v>
      </c>
      <c r="M44" s="943">
        <v>-7.4641138319421874</v>
      </c>
    </row>
    <row r="45" spans="2:13" s="68" customFormat="1">
      <c r="B45" s="353" t="s">
        <v>340</v>
      </c>
      <c r="C45" s="37"/>
      <c r="D45" s="337">
        <v>1194</v>
      </c>
      <c r="E45" s="337">
        <v>1048</v>
      </c>
      <c r="F45" s="334">
        <v>13.931297709923673</v>
      </c>
      <c r="G45" s="338"/>
      <c r="H45" s="339">
        <v>2643.7623010000002</v>
      </c>
      <c r="I45" s="339">
        <v>2602.7639260000101</v>
      </c>
      <c r="J45" s="334">
        <v>1.5751860777860616</v>
      </c>
      <c r="K45" s="339">
        <v>5118.4230440000001</v>
      </c>
      <c r="L45" s="942">
        <v>5031.2003070000101</v>
      </c>
      <c r="M45" s="943">
        <v>1.7336367402950525</v>
      </c>
    </row>
    <row r="46" spans="2:13" s="68" customFormat="1">
      <c r="B46" s="352" t="s">
        <v>341</v>
      </c>
      <c r="C46" s="180"/>
      <c r="D46" s="333">
        <v>435017</v>
      </c>
      <c r="E46" s="333">
        <v>426450</v>
      </c>
      <c r="F46" s="336">
        <v>2.0089107750029367</v>
      </c>
      <c r="G46" s="335"/>
      <c r="H46" s="333">
        <v>1677.3113740000013</v>
      </c>
      <c r="I46" s="333">
        <v>1543.360189</v>
      </c>
      <c r="J46" s="336">
        <v>8.6791914133014672</v>
      </c>
      <c r="K46" s="333">
        <v>3374.1887000000002</v>
      </c>
      <c r="L46" s="940">
        <v>3248.2594570000001</v>
      </c>
      <c r="M46" s="941">
        <v>3.8768221771392719</v>
      </c>
    </row>
    <row r="47" spans="2:13" s="68" customFormat="1">
      <c r="B47" s="353" t="s">
        <v>339</v>
      </c>
      <c r="C47" s="37"/>
      <c r="D47" s="337">
        <v>433450</v>
      </c>
      <c r="E47" s="337">
        <v>425101</v>
      </c>
      <c r="F47" s="334">
        <v>1.9640038484971756</v>
      </c>
      <c r="G47" s="338"/>
      <c r="H47" s="339">
        <v>1108.4270000000001</v>
      </c>
      <c r="I47" s="339">
        <v>1043.231</v>
      </c>
      <c r="J47" s="334">
        <v>6.2494308547196287</v>
      </c>
      <c r="K47" s="339">
        <v>2275.7860000000001</v>
      </c>
      <c r="L47" s="942">
        <v>2249.8389999999999</v>
      </c>
      <c r="M47" s="943">
        <v>1.1532825237717148</v>
      </c>
    </row>
    <row r="48" spans="2:13" s="68" customFormat="1">
      <c r="B48" s="353" t="s">
        <v>340</v>
      </c>
      <c r="C48" s="37"/>
      <c r="D48" s="337">
        <v>1567</v>
      </c>
      <c r="E48" s="337">
        <v>1349</v>
      </c>
      <c r="F48" s="334">
        <v>16.160118606375097</v>
      </c>
      <c r="G48" s="338"/>
      <c r="H48" s="339">
        <v>568.88437400000112</v>
      </c>
      <c r="I48" s="339">
        <v>500.12918900000005</v>
      </c>
      <c r="J48" s="334">
        <v>13.747484952333199</v>
      </c>
      <c r="K48" s="339">
        <v>1098.4027000000001</v>
      </c>
      <c r="L48" s="942">
        <v>998.42045700000006</v>
      </c>
      <c r="M48" s="943">
        <v>10.01404190980033</v>
      </c>
    </row>
    <row r="49" spans="2:13" s="68" customFormat="1">
      <c r="B49" s="352" t="s">
        <v>342</v>
      </c>
      <c r="C49" s="180"/>
      <c r="D49" s="333">
        <v>326887</v>
      </c>
      <c r="E49" s="333">
        <v>336404</v>
      </c>
      <c r="F49" s="336">
        <v>-2.8290388937111333</v>
      </c>
      <c r="G49" s="335"/>
      <c r="H49" s="333">
        <v>623.59143300000005</v>
      </c>
      <c r="I49" s="333">
        <v>620.69460100000003</v>
      </c>
      <c r="J49" s="336">
        <v>0.46670810336242319</v>
      </c>
      <c r="K49" s="333">
        <v>1303.8769560000001</v>
      </c>
      <c r="L49" s="940">
        <v>1364.785286</v>
      </c>
      <c r="M49" s="939">
        <v>-4.462850722732659</v>
      </c>
    </row>
    <row r="50" spans="2:13" s="68" customFormat="1">
      <c r="B50" s="353" t="s">
        <v>339</v>
      </c>
      <c r="C50" s="37"/>
      <c r="D50" s="337">
        <v>326833</v>
      </c>
      <c r="E50" s="337">
        <v>336360</v>
      </c>
      <c r="F50" s="334">
        <v>-2.8323819716969956</v>
      </c>
      <c r="G50" s="338"/>
      <c r="H50" s="339">
        <v>583.66800000000001</v>
      </c>
      <c r="I50" s="339">
        <v>590.05700000000002</v>
      </c>
      <c r="J50" s="334">
        <v>-1.0827767486869977</v>
      </c>
      <c r="K50" s="339">
        <v>1223.8820000000001</v>
      </c>
      <c r="L50" s="942">
        <v>1302.404</v>
      </c>
      <c r="M50" s="943">
        <v>-6.0290048249237564</v>
      </c>
    </row>
    <row r="51" spans="2:13" s="68" customFormat="1">
      <c r="B51" s="353" t="s">
        <v>340</v>
      </c>
      <c r="C51" s="37"/>
      <c r="D51" s="337">
        <v>54</v>
      </c>
      <c r="E51" s="337">
        <v>44</v>
      </c>
      <c r="F51" s="334">
        <v>22.72727272727273</v>
      </c>
      <c r="G51" s="338"/>
      <c r="H51" s="339">
        <v>39.923433000000003</v>
      </c>
      <c r="I51" s="339">
        <v>30.637601000000004</v>
      </c>
      <c r="J51" s="334">
        <v>30.308613262507066</v>
      </c>
      <c r="K51" s="339">
        <v>79.994956000000002</v>
      </c>
      <c r="L51" s="942">
        <v>62.381286000000003</v>
      </c>
      <c r="M51" s="943">
        <v>28.235503192415745</v>
      </c>
    </row>
    <row r="52" spans="2:13" s="68" customFormat="1">
      <c r="B52" s="352" t="s">
        <v>343</v>
      </c>
      <c r="C52" s="180"/>
      <c r="D52" s="333">
        <v>54472</v>
      </c>
      <c r="E52" s="333">
        <v>53028</v>
      </c>
      <c r="F52" s="336">
        <v>2.7230896884664624</v>
      </c>
      <c r="G52" s="335"/>
      <c r="H52" s="333">
        <v>626.40416999999991</v>
      </c>
      <c r="I52" s="333">
        <v>603.71139600000004</v>
      </c>
      <c r="J52" s="336">
        <v>3.7588778595790906</v>
      </c>
      <c r="K52" s="333">
        <v>1242.511808</v>
      </c>
      <c r="L52" s="940">
        <v>1223.2324590000001</v>
      </c>
      <c r="M52" s="941">
        <v>1.5760985459591925</v>
      </c>
    </row>
    <row r="53" spans="2:13" s="68" customFormat="1">
      <c r="B53" s="353" t="s">
        <v>339</v>
      </c>
      <c r="C53" s="37"/>
      <c r="D53" s="337">
        <v>54460</v>
      </c>
      <c r="E53" s="337">
        <v>53016</v>
      </c>
      <c r="F53" s="334">
        <v>2.7237060510034716</v>
      </c>
      <c r="G53" s="338"/>
      <c r="H53" s="339">
        <v>624.64699999999993</v>
      </c>
      <c r="I53" s="339">
        <v>602.06900000000007</v>
      </c>
      <c r="J53" s="334">
        <v>3.7500685137417555</v>
      </c>
      <c r="K53" s="339">
        <v>1238.962</v>
      </c>
      <c r="L53" s="942">
        <v>1219.9770000000001</v>
      </c>
      <c r="M53" s="943">
        <v>1.5561768787444308</v>
      </c>
    </row>
    <row r="54" spans="2:13" s="68" customFormat="1">
      <c r="B54" s="354" t="s">
        <v>340</v>
      </c>
      <c r="C54" s="37"/>
      <c r="D54" s="340">
        <v>12</v>
      </c>
      <c r="E54" s="340">
        <v>12</v>
      </c>
      <c r="F54" s="341">
        <v>0</v>
      </c>
      <c r="G54" s="338"/>
      <c r="H54" s="342">
        <v>1.7571700000000001</v>
      </c>
      <c r="I54" s="342">
        <v>1.6423960000000002</v>
      </c>
      <c r="J54" s="343">
        <v>6.9882050370312587</v>
      </c>
      <c r="K54" s="342">
        <v>3.5498080000000001</v>
      </c>
      <c r="L54" s="945">
        <v>3.2554590000000001</v>
      </c>
      <c r="M54" s="944">
        <v>9.0417050253128739</v>
      </c>
    </row>
    <row r="55" spans="2:13" s="68" customFormat="1">
      <c r="B55" s="351" t="s">
        <v>344</v>
      </c>
      <c r="C55" s="180"/>
      <c r="D55" s="329">
        <v>5044479</v>
      </c>
      <c r="E55" s="329">
        <v>4969191</v>
      </c>
      <c r="F55" s="344">
        <v>1.5150957167876955</v>
      </c>
      <c r="G55" s="335"/>
      <c r="H55" s="329">
        <v>4930.3590000000004</v>
      </c>
      <c r="I55" s="329">
        <v>4714.12</v>
      </c>
      <c r="J55" s="332">
        <v>4.5870491205145525</v>
      </c>
      <c r="K55" s="329">
        <v>10080.616</v>
      </c>
      <c r="L55" s="938">
        <v>10033.591</v>
      </c>
      <c r="M55" s="946">
        <v>0.46867567155168821</v>
      </c>
    </row>
    <row r="56" spans="2:13" s="68" customFormat="1">
      <c r="B56" s="352" t="s">
        <v>345</v>
      </c>
      <c r="C56" s="180"/>
      <c r="D56" s="333">
        <v>2827</v>
      </c>
      <c r="E56" s="333">
        <v>2453</v>
      </c>
      <c r="F56" s="345">
        <v>15.246636771300448</v>
      </c>
      <c r="G56" s="335"/>
      <c r="H56" s="333">
        <v>3254.3272780000011</v>
      </c>
      <c r="I56" s="333">
        <v>3135.1731120000104</v>
      </c>
      <c r="J56" s="336">
        <v>3.8005609815905617</v>
      </c>
      <c r="K56" s="333">
        <v>6300.370508</v>
      </c>
      <c r="L56" s="940">
        <v>6095.25750900001</v>
      </c>
      <c r="M56" s="939">
        <v>3.3651244216856835</v>
      </c>
    </row>
    <row r="57" spans="2:13" s="68" customFormat="1">
      <c r="B57" s="355" t="s">
        <v>346</v>
      </c>
      <c r="C57" s="180"/>
      <c r="D57" s="346">
        <v>7</v>
      </c>
      <c r="E57" s="346">
        <v>7</v>
      </c>
      <c r="F57" s="336">
        <v>0</v>
      </c>
      <c r="G57" s="335"/>
      <c r="H57" s="274">
        <v>238.22900000000001</v>
      </c>
      <c r="I57" s="274">
        <v>239.62957800000004</v>
      </c>
      <c r="J57" s="347">
        <v>-0.58447626194125801</v>
      </c>
      <c r="K57" s="274">
        <v>459.63994600000001</v>
      </c>
      <c r="L57" s="947">
        <v>469.75257800000003</v>
      </c>
      <c r="M57" s="948">
        <v>-2.1527571052521233</v>
      </c>
    </row>
    <row r="58" spans="2:13" s="68" customFormat="1">
      <c r="B58" s="356" t="s">
        <v>347</v>
      </c>
      <c r="C58" s="348"/>
      <c r="D58" s="275">
        <v>5047313</v>
      </c>
      <c r="E58" s="275">
        <v>4971651</v>
      </c>
      <c r="F58" s="349">
        <v>1.5218686911048218</v>
      </c>
      <c r="G58" s="350"/>
      <c r="H58" s="275">
        <v>8422.9152780000004</v>
      </c>
      <c r="I58" s="275">
        <v>8088.9226900000103</v>
      </c>
      <c r="J58" s="349">
        <v>4.1290119933139025</v>
      </c>
      <c r="K58" s="275">
        <v>16840.626454000001</v>
      </c>
      <c r="L58" s="950">
        <v>16598.60108700001</v>
      </c>
      <c r="M58" s="949">
        <v>1.4581070159553677</v>
      </c>
    </row>
    <row r="59" spans="2:13" s="68" customFormat="1">
      <c r="B59" s="355" t="s">
        <v>348</v>
      </c>
      <c r="C59" s="357"/>
      <c r="D59" s="951">
        <v>277977</v>
      </c>
      <c r="E59" s="951">
        <v>159362</v>
      </c>
      <c r="F59" s="952">
        <v>74.431169287534033</v>
      </c>
      <c r="G59" s="350"/>
      <c r="H59" s="333">
        <v>-421.49958299999997</v>
      </c>
      <c r="I59" s="333">
        <v>-246.778265</v>
      </c>
      <c r="J59" s="336">
        <v>70.800934596083636</v>
      </c>
      <c r="K59" s="333">
        <v>-852.05708500000003</v>
      </c>
      <c r="L59" s="940">
        <v>-519.409313</v>
      </c>
      <c r="M59" s="939">
        <v>64.043474707585773</v>
      </c>
    </row>
    <row r="60" spans="2:13" s="68" customFormat="1">
      <c r="B60" s="356" t="s">
        <v>349</v>
      </c>
      <c r="C60" s="326"/>
      <c r="D60" s="275"/>
      <c r="E60" s="275"/>
      <c r="F60" s="276"/>
      <c r="G60" s="273"/>
      <c r="H60" s="275">
        <v>8001.4156950000006</v>
      </c>
      <c r="I60" s="275">
        <v>7842.1444250000104</v>
      </c>
      <c r="J60" s="349">
        <v>2.0309657839537865</v>
      </c>
      <c r="K60" s="275">
        <v>15988.569369000001</v>
      </c>
      <c r="L60" s="950">
        <v>16079.19177400001</v>
      </c>
      <c r="M60" s="949">
        <v>-0.56360049854337069</v>
      </c>
    </row>
  </sheetData>
  <sheetProtection algorithmName="SHA-512" hashValue="9tRYF7PZf+Q6/3EVHpRPQtu4fUPobqvBIBLXhUWQKpB7kLfxRmE9/Ja5qq8MduOWS4mICAAaS61vfAFqiIy51Q==" saltValue="WvaYPRrIMljQbGX799hwLQ==" spinCount="100000" sheet="1" objects="1" scenarios="1"/>
  <mergeCells count="7">
    <mergeCell ref="B40:B41"/>
    <mergeCell ref="D40:F40"/>
    <mergeCell ref="H40:M40"/>
    <mergeCell ref="B7:B8"/>
    <mergeCell ref="D7:F7"/>
    <mergeCell ref="H7:M7"/>
    <mergeCell ref="B38:M38"/>
  </mergeCells>
  <pageMargins left="0.25" right="0.25" top="0.75" bottom="0.75" header="0.3" footer="0.3"/>
  <pageSetup paperSize="9"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pageSetUpPr fitToPage="1"/>
  </sheetPr>
  <dimension ref="B4:H28"/>
  <sheetViews>
    <sheetView zoomScaleNormal="100" workbookViewId="0">
      <selection activeCell="F21" sqref="F21:I27"/>
    </sheetView>
  </sheetViews>
  <sheetFormatPr defaultColWidth="9.140625" defaultRowHeight="15"/>
  <cols>
    <col min="1" max="1" width="5.7109375" style="1" customWidth="1"/>
    <col min="2" max="2" width="60.7109375" style="1" customWidth="1"/>
    <col min="3" max="3" width="11.7109375" style="1" customWidth="1"/>
    <col min="4" max="4" width="11" style="1" customWidth="1"/>
    <col min="5" max="5" width="12.7109375" style="1" customWidth="1"/>
    <col min="6" max="7" width="11.7109375" style="1" customWidth="1"/>
    <col min="8" max="8" width="9.140625" style="1"/>
    <col min="9" max="9" width="3.42578125" style="1" customWidth="1"/>
    <col min="10" max="16384" width="9.140625" style="1"/>
  </cols>
  <sheetData>
    <row r="4" spans="2:8" ht="35.25" customHeight="1"/>
    <row r="6" spans="2:8">
      <c r="B6" s="180"/>
      <c r="C6" s="180"/>
      <c r="D6" s="180"/>
      <c r="H6" s="181" t="s">
        <v>44</v>
      </c>
    </row>
    <row r="7" spans="2:8" ht="30" customHeight="1">
      <c r="B7" s="182" t="s">
        <v>350</v>
      </c>
      <c r="C7" s="709" t="s">
        <v>756</v>
      </c>
      <c r="D7" s="709" t="s">
        <v>757</v>
      </c>
      <c r="E7" s="710" t="s">
        <v>2</v>
      </c>
      <c r="F7" s="709" t="s">
        <v>810</v>
      </c>
      <c r="G7" s="709" t="s">
        <v>811</v>
      </c>
      <c r="H7" s="710" t="s">
        <v>2</v>
      </c>
    </row>
    <row r="8" spans="2:8">
      <c r="B8" s="183" t="s">
        <v>351</v>
      </c>
      <c r="C8" s="863">
        <v>906501</v>
      </c>
      <c r="D8" s="863">
        <v>834152</v>
      </c>
      <c r="E8" s="864">
        <f t="shared" ref="E8:E14" si="0">C8/D8-1</f>
        <v>8.673359291831706E-2</v>
      </c>
      <c r="F8" s="865">
        <v>1831966</v>
      </c>
      <c r="G8" s="865">
        <v>1704349</v>
      </c>
      <c r="H8" s="864">
        <f t="shared" ref="H8:H14" si="1">F8/G8-1</f>
        <v>7.4877269854941586E-2</v>
      </c>
    </row>
    <row r="9" spans="2:8">
      <c r="B9" s="184" t="s">
        <v>352</v>
      </c>
      <c r="C9" s="866">
        <v>252335</v>
      </c>
      <c r="D9" s="866">
        <v>364208</v>
      </c>
      <c r="E9" s="867">
        <f t="shared" si="0"/>
        <v>-0.30716788208935553</v>
      </c>
      <c r="F9" s="868">
        <v>465252</v>
      </c>
      <c r="G9" s="868">
        <v>714374</v>
      </c>
      <c r="H9" s="867">
        <f t="shared" si="1"/>
        <v>-0.34872769725661912</v>
      </c>
    </row>
    <row r="10" spans="2:8">
      <c r="B10" s="184" t="s">
        <v>353</v>
      </c>
      <c r="C10" s="866">
        <v>125269</v>
      </c>
      <c r="D10" s="866">
        <v>96618</v>
      </c>
      <c r="E10" s="867">
        <f t="shared" si="0"/>
        <v>0.29653894719410467</v>
      </c>
      <c r="F10" s="868">
        <v>224815</v>
      </c>
      <c r="G10" s="868">
        <v>166567</v>
      </c>
      <c r="H10" s="867">
        <f t="shared" si="1"/>
        <v>0.34969711887708854</v>
      </c>
    </row>
    <row r="11" spans="2:8" hidden="1">
      <c r="B11" s="184"/>
      <c r="C11" s="866"/>
      <c r="D11" s="866"/>
      <c r="E11" s="867" t="e">
        <f t="shared" si="0"/>
        <v>#DIV/0!</v>
      </c>
      <c r="F11" s="868"/>
      <c r="G11" s="868"/>
      <c r="H11" s="867" t="e">
        <f t="shared" si="1"/>
        <v>#DIV/0!</v>
      </c>
    </row>
    <row r="12" spans="2:8">
      <c r="B12" s="184" t="s">
        <v>354</v>
      </c>
      <c r="C12" s="866">
        <v>250008</v>
      </c>
      <c r="D12" s="866">
        <v>144784</v>
      </c>
      <c r="E12" s="867">
        <f t="shared" si="0"/>
        <v>0.7267653884407117</v>
      </c>
      <c r="F12" s="868">
        <v>499177</v>
      </c>
      <c r="G12" s="868">
        <v>324265</v>
      </c>
      <c r="H12" s="867">
        <f t="shared" si="1"/>
        <v>0.53941066720120889</v>
      </c>
    </row>
    <row r="13" spans="2:8">
      <c r="B13" s="184" t="s">
        <v>355</v>
      </c>
      <c r="C13" s="866">
        <v>92063</v>
      </c>
      <c r="D13" s="866">
        <v>111024</v>
      </c>
      <c r="E13" s="867">
        <f t="shared" si="0"/>
        <v>-0.17078289378873035</v>
      </c>
      <c r="F13" s="868">
        <v>183476</v>
      </c>
      <c r="G13" s="868">
        <v>221511</v>
      </c>
      <c r="H13" s="867">
        <f t="shared" si="1"/>
        <v>-0.17170704840843121</v>
      </c>
    </row>
    <row r="14" spans="2:8">
      <c r="B14" s="184" t="s">
        <v>327</v>
      </c>
      <c r="C14" s="866">
        <v>458634</v>
      </c>
      <c r="D14" s="866">
        <v>610278</v>
      </c>
      <c r="E14" s="867">
        <f t="shared" si="0"/>
        <v>-0.24848347802149184</v>
      </c>
      <c r="F14" s="868">
        <v>910577</v>
      </c>
      <c r="G14" s="868">
        <v>1184104</v>
      </c>
      <c r="H14" s="867">
        <f t="shared" si="1"/>
        <v>-0.23099913521109627</v>
      </c>
    </row>
    <row r="15" spans="2:8">
      <c r="B15" s="185" t="s">
        <v>356</v>
      </c>
      <c r="C15" s="866">
        <v>0</v>
      </c>
      <c r="D15" s="866">
        <v>-4441</v>
      </c>
      <c r="E15" s="867" t="s">
        <v>88</v>
      </c>
      <c r="F15" s="868">
        <v>0</v>
      </c>
      <c r="G15" s="868">
        <v>17393</v>
      </c>
      <c r="H15" s="867" t="s">
        <v>88</v>
      </c>
    </row>
    <row r="16" spans="2:8">
      <c r="B16" s="185" t="s">
        <v>357</v>
      </c>
      <c r="C16" s="869">
        <v>-207218</v>
      </c>
      <c r="D16" s="869">
        <v>-238214</v>
      </c>
      <c r="E16" s="867">
        <f>C16/D16-1</f>
        <v>-0.13011829699345967</v>
      </c>
      <c r="F16" s="870">
        <v>-416696</v>
      </c>
      <c r="G16" s="870">
        <v>-474656</v>
      </c>
      <c r="H16" s="867">
        <f>F16/G16-1</f>
        <v>-0.1221094856064181</v>
      </c>
    </row>
    <row r="17" spans="2:8">
      <c r="B17" s="186" t="s">
        <v>97</v>
      </c>
      <c r="C17" s="871">
        <f>SUM(C8:C16)</f>
        <v>1877592</v>
      </c>
      <c r="D17" s="871">
        <f>SUM(D8:D16)</f>
        <v>1918409</v>
      </c>
      <c r="E17" s="872">
        <f>C17/D17-1</f>
        <v>-2.1276484837174925E-2</v>
      </c>
      <c r="F17" s="871">
        <f>SUM(F8:F16)</f>
        <v>3698567</v>
      </c>
      <c r="G17" s="871">
        <f>SUM(G8:G16)</f>
        <v>3857907</v>
      </c>
      <c r="H17" s="872">
        <f>F17/G17-1</f>
        <v>-4.1302187948024649E-2</v>
      </c>
    </row>
    <row r="18" spans="2:8">
      <c r="B18" s="68"/>
      <c r="C18" s="68"/>
      <c r="D18" s="68"/>
      <c r="E18" s="68"/>
    </row>
    <row r="19" spans="2:8">
      <c r="B19" s="187"/>
      <c r="C19" s="68"/>
      <c r="D19" s="68"/>
      <c r="H19" s="188" t="s">
        <v>44</v>
      </c>
    </row>
    <row r="20" spans="2:8" ht="30" customHeight="1">
      <c r="B20" s="182" t="s">
        <v>358</v>
      </c>
      <c r="C20" s="709" t="s">
        <v>756</v>
      </c>
      <c r="D20" s="709" t="s">
        <v>757</v>
      </c>
      <c r="E20" s="710" t="s">
        <v>2</v>
      </c>
      <c r="F20" s="709" t="s">
        <v>810</v>
      </c>
      <c r="G20" s="709" t="s">
        <v>811</v>
      </c>
      <c r="H20" s="710" t="s">
        <v>2</v>
      </c>
    </row>
    <row r="21" spans="2:8">
      <c r="B21" s="189" t="s">
        <v>359</v>
      </c>
      <c r="C21" s="873">
        <v>39256.477480000001</v>
      </c>
      <c r="D21" s="873">
        <v>34729.33</v>
      </c>
      <c r="E21" s="864">
        <f t="shared" ref="E21:E27" si="2">C21/D21-1</f>
        <v>0.13035516320067209</v>
      </c>
      <c r="F21" s="873">
        <v>75968.910430000004</v>
      </c>
      <c r="G21" s="873">
        <v>67608.77</v>
      </c>
      <c r="H21" s="867">
        <f>F21/G21-1</f>
        <v>0.12365467423826826</v>
      </c>
    </row>
    <row r="22" spans="2:8">
      <c r="B22" s="190" t="s">
        <v>360</v>
      </c>
      <c r="C22" s="874">
        <v>7995.9598500000011</v>
      </c>
      <c r="D22" s="874">
        <v>12229.09</v>
      </c>
      <c r="E22" s="867">
        <f t="shared" si="2"/>
        <v>-0.34615250603274639</v>
      </c>
      <c r="F22" s="874">
        <v>12034.542220000001</v>
      </c>
      <c r="G22" s="874">
        <v>341753.03</v>
      </c>
      <c r="H22" s="867" t="s">
        <v>88</v>
      </c>
    </row>
    <row r="23" spans="2:8">
      <c r="B23" s="190" t="s">
        <v>361</v>
      </c>
      <c r="C23" s="874">
        <v>588929.08912000025</v>
      </c>
      <c r="D23" s="874">
        <v>447145.69</v>
      </c>
      <c r="E23" s="867">
        <f t="shared" si="2"/>
        <v>0.31708546518697345</v>
      </c>
      <c r="F23" s="874">
        <v>1172073.3731300002</v>
      </c>
      <c r="G23" s="874">
        <v>882746.16</v>
      </c>
      <c r="H23" s="867">
        <f>F23/G23-1</f>
        <v>0.32775811013440159</v>
      </c>
    </row>
    <row r="24" spans="2:8">
      <c r="B24" s="190" t="s">
        <v>362</v>
      </c>
      <c r="C24" s="874">
        <v>114099.28931000002</v>
      </c>
      <c r="D24" s="874">
        <v>67187.09</v>
      </c>
      <c r="E24" s="867">
        <f t="shared" si="2"/>
        <v>0.69823234359458075</v>
      </c>
      <c r="F24" s="874">
        <v>252754.01580000002</v>
      </c>
      <c r="G24" s="874">
        <v>129465.94</v>
      </c>
      <c r="H24" s="867">
        <f>F24/G24-1</f>
        <v>0.95228193453814969</v>
      </c>
    </row>
    <row r="25" spans="2:8">
      <c r="B25" s="191" t="s">
        <v>363</v>
      </c>
      <c r="C25" s="874">
        <v>9335.5258299999987</v>
      </c>
      <c r="D25" s="875">
        <v>514.78</v>
      </c>
      <c r="E25" s="867">
        <f t="shared" si="2"/>
        <v>17.13498160379191</v>
      </c>
      <c r="F25" s="874">
        <v>11524.628699999999</v>
      </c>
      <c r="G25" s="875">
        <v>1517.22</v>
      </c>
      <c r="H25" s="867" t="s">
        <v>88</v>
      </c>
    </row>
    <row r="26" spans="2:8">
      <c r="B26" s="191" t="s">
        <v>364</v>
      </c>
      <c r="C26" s="876">
        <v>-76889.663559999986</v>
      </c>
      <c r="D26" s="876">
        <v>-58365.17</v>
      </c>
      <c r="E26" s="867">
        <f t="shared" si="2"/>
        <v>0.31738952460859782</v>
      </c>
      <c r="F26" s="876">
        <v>-154059.47219999999</v>
      </c>
      <c r="G26" s="876">
        <v>-144676.24</v>
      </c>
      <c r="H26" s="867">
        <f>F26/G26-1</f>
        <v>6.4856760170156402E-2</v>
      </c>
    </row>
    <row r="27" spans="2:8">
      <c r="B27" s="192" t="s">
        <v>365</v>
      </c>
      <c r="C27" s="877">
        <v>682724.6780300003</v>
      </c>
      <c r="D27" s="877">
        <v>503439.81</v>
      </c>
      <c r="E27" s="872">
        <f t="shared" si="2"/>
        <v>0.35611976738589735</v>
      </c>
      <c r="F27" s="877">
        <v>1370295.9980800003</v>
      </c>
      <c r="G27" s="877">
        <v>1278414.8799999999</v>
      </c>
      <c r="H27" s="872">
        <f>F27/G27-1</f>
        <v>7.1871126906783545E-2</v>
      </c>
    </row>
    <row r="28" spans="2:8">
      <c r="B28" s="41"/>
      <c r="C28" s="42"/>
      <c r="D28" s="42"/>
      <c r="E28" s="43"/>
    </row>
  </sheetData>
  <sheetProtection algorithmName="SHA-512" hashValue="4w2BM93kmDADmX7eQejft6K+E3bKAh66l/5bZN0XiUadcicNwSg3jOvj03jnAznwguI+QA2WvAZ7418HBGaZsw==" saltValue="OvsD/9yDATesf61RTv2dAA==" spinCount="100000" sheet="1" objects="1" scenarios="1"/>
  <phoneticPr fontId="14" type="noConversion"/>
  <pageMargins left="0.25" right="0.25" top="0.75" bottom="0.75" header="0.3" footer="0.3"/>
  <pageSetup paperSize="9"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23">
    <pageSetUpPr fitToPage="1"/>
  </sheetPr>
  <dimension ref="B4:N69"/>
  <sheetViews>
    <sheetView zoomScaleNormal="100" workbookViewId="0">
      <selection activeCell="J50" sqref="J50"/>
    </sheetView>
  </sheetViews>
  <sheetFormatPr defaultColWidth="9.140625" defaultRowHeight="15"/>
  <cols>
    <col min="1" max="1" width="2.85546875" style="68" customWidth="1"/>
    <col min="2" max="2" width="60.7109375" style="68" customWidth="1"/>
    <col min="3" max="3" width="10.7109375" style="68" customWidth="1"/>
    <col min="4" max="4" width="12.7109375" style="68" customWidth="1"/>
    <col min="5" max="5" width="10.7109375" style="68" customWidth="1"/>
    <col min="6" max="6" width="10.5703125" style="68" customWidth="1"/>
    <col min="7" max="7" width="12.7109375" style="68" customWidth="1"/>
    <col min="8" max="8" width="2.85546875" style="68" customWidth="1"/>
    <col min="9" max="16384" width="9.140625" style="68"/>
  </cols>
  <sheetData>
    <row r="4" spans="2:7" ht="35.25" customHeight="1"/>
    <row r="6" spans="2:7">
      <c r="G6" s="131" t="s">
        <v>366</v>
      </c>
    </row>
    <row r="7" spans="2:7" ht="30" customHeight="1">
      <c r="B7" s="193" t="s">
        <v>766</v>
      </c>
      <c r="C7" s="195">
        <v>2023</v>
      </c>
      <c r="D7" s="195">
        <v>2024</v>
      </c>
      <c r="E7" s="195">
        <v>2025</v>
      </c>
      <c r="F7" s="195">
        <v>2026</v>
      </c>
      <c r="G7" s="195">
        <v>2027</v>
      </c>
    </row>
    <row r="8" spans="2:7">
      <c r="B8" s="374" t="s">
        <v>367</v>
      </c>
      <c r="C8" s="375">
        <f>C9+C10</f>
        <v>2125</v>
      </c>
      <c r="D8" s="375">
        <f t="shared" ref="D8:G8" si="0">D9+D10</f>
        <v>2124</v>
      </c>
      <c r="E8" s="375">
        <f t="shared" si="0"/>
        <v>1606</v>
      </c>
      <c r="F8" s="375">
        <f t="shared" si="0"/>
        <v>1609</v>
      </c>
      <c r="G8" s="375">
        <f t="shared" si="0"/>
        <v>1588</v>
      </c>
    </row>
    <row r="9" spans="2:7">
      <c r="B9" s="376" t="s">
        <v>368</v>
      </c>
      <c r="C9" s="375">
        <v>1501</v>
      </c>
      <c r="D9" s="375">
        <v>1507</v>
      </c>
      <c r="E9" s="375">
        <v>1515</v>
      </c>
      <c r="F9" s="375">
        <v>1518</v>
      </c>
      <c r="G9" s="375">
        <v>1497</v>
      </c>
    </row>
    <row r="10" spans="2:7">
      <c r="B10" s="376" t="s">
        <v>369</v>
      </c>
      <c r="C10" s="375">
        <v>624</v>
      </c>
      <c r="D10" s="375">
        <v>617</v>
      </c>
      <c r="E10" s="375">
        <v>91</v>
      </c>
      <c r="F10" s="375">
        <v>91</v>
      </c>
      <c r="G10" s="375">
        <v>91</v>
      </c>
    </row>
    <row r="11" spans="2:7">
      <c r="B11" s="377" t="s">
        <v>370</v>
      </c>
      <c r="C11" s="378">
        <v>544</v>
      </c>
      <c r="D11" s="378">
        <v>544</v>
      </c>
      <c r="E11" s="378">
        <v>544</v>
      </c>
      <c r="F11" s="378">
        <v>544</v>
      </c>
      <c r="G11" s="378">
        <v>544</v>
      </c>
    </row>
    <row r="12" spans="2:7" ht="15.75" thickBot="1">
      <c r="B12" s="379" t="s">
        <v>371</v>
      </c>
      <c r="C12" s="380">
        <v>73</v>
      </c>
      <c r="D12" s="380">
        <v>15</v>
      </c>
      <c r="E12" s="380">
        <v>4</v>
      </c>
      <c r="F12" s="380">
        <v>0</v>
      </c>
      <c r="G12" s="380">
        <v>0</v>
      </c>
    </row>
    <row r="13" spans="2:7" ht="15.75" thickBot="1">
      <c r="B13" s="196" t="s">
        <v>372</v>
      </c>
      <c r="C13" s="197">
        <f>SUM(C9:C12)</f>
        <v>2742</v>
      </c>
      <c r="D13" s="197">
        <f t="shared" ref="D13:G13" si="1">SUM(D9:D12)</f>
        <v>2683</v>
      </c>
      <c r="E13" s="197">
        <f t="shared" si="1"/>
        <v>2154</v>
      </c>
      <c r="F13" s="197">
        <f t="shared" si="1"/>
        <v>2153</v>
      </c>
      <c r="G13" s="197">
        <f t="shared" si="1"/>
        <v>2132</v>
      </c>
    </row>
    <row r="14" spans="2:7" ht="15.75" thickBot="1">
      <c r="B14" s="196" t="s">
        <v>373</v>
      </c>
      <c r="C14" s="197">
        <f>C15+C17</f>
        <v>2448</v>
      </c>
      <c r="D14" s="197">
        <f t="shared" ref="D14:G14" si="2">D15+D17</f>
        <v>1990</v>
      </c>
      <c r="E14" s="197">
        <f t="shared" si="2"/>
        <v>1666</v>
      </c>
      <c r="F14" s="197">
        <f t="shared" si="2"/>
        <v>1305</v>
      </c>
      <c r="G14" s="197">
        <f t="shared" si="2"/>
        <v>1140</v>
      </c>
    </row>
    <row r="15" spans="2:7">
      <c r="B15" s="198" t="s">
        <v>374</v>
      </c>
      <c r="C15" s="199">
        <v>879</v>
      </c>
      <c r="D15" s="199">
        <v>766</v>
      </c>
      <c r="E15" s="199">
        <v>781</v>
      </c>
      <c r="F15" s="199">
        <v>781</v>
      </c>
      <c r="G15" s="199">
        <v>781</v>
      </c>
    </row>
    <row r="16" spans="2:7">
      <c r="B16" s="200" t="s">
        <v>375</v>
      </c>
      <c r="C16" s="201">
        <v>0.32</v>
      </c>
      <c r="D16" s="201">
        <v>0.29000000000000004</v>
      </c>
      <c r="E16" s="201">
        <v>0.36</v>
      </c>
      <c r="F16" s="201">
        <v>0.36</v>
      </c>
      <c r="G16" s="201">
        <v>0.37</v>
      </c>
    </row>
    <row r="17" spans="2:14">
      <c r="B17" s="200" t="s">
        <v>376</v>
      </c>
      <c r="C17" s="202">
        <v>1569</v>
      </c>
      <c r="D17" s="202">
        <v>1224</v>
      </c>
      <c r="E17" s="202">
        <v>885</v>
      </c>
      <c r="F17" s="202">
        <v>524</v>
      </c>
      <c r="G17" s="202">
        <v>359</v>
      </c>
    </row>
    <row r="18" spans="2:14">
      <c r="B18" s="200" t="s">
        <v>377</v>
      </c>
      <c r="C18" s="201">
        <v>0.56999999999999995</v>
      </c>
      <c r="D18" s="201">
        <v>0.46</v>
      </c>
      <c r="E18" s="201">
        <v>0.41</v>
      </c>
      <c r="F18" s="201">
        <v>0.24</v>
      </c>
      <c r="G18" s="201">
        <v>0.17</v>
      </c>
    </row>
    <row r="19" spans="2:14">
      <c r="B19" s="203" t="s">
        <v>378</v>
      </c>
      <c r="C19" s="204">
        <v>294</v>
      </c>
      <c r="D19" s="204">
        <v>693</v>
      </c>
      <c r="E19" s="204">
        <v>487</v>
      </c>
      <c r="F19" s="204">
        <v>848</v>
      </c>
      <c r="G19" s="204">
        <v>992</v>
      </c>
    </row>
    <row r="20" spans="2:14">
      <c r="B20" s="200" t="s">
        <v>379</v>
      </c>
      <c r="C20" s="201">
        <v>0.11000000000000004</v>
      </c>
      <c r="D20" s="201">
        <v>0.25</v>
      </c>
      <c r="E20" s="201">
        <v>0.23000000000000009</v>
      </c>
      <c r="F20" s="201">
        <v>0.4</v>
      </c>
      <c r="G20" s="201">
        <v>0.45999999999999996</v>
      </c>
    </row>
    <row r="21" spans="2:14" s="381" customFormat="1" ht="20.100000000000001" customHeight="1">
      <c r="B21" s="194" t="s">
        <v>380</v>
      </c>
      <c r="C21" s="759">
        <v>203.43</v>
      </c>
      <c r="D21" s="759">
        <v>187.13</v>
      </c>
      <c r="E21" s="759">
        <v>189.62</v>
      </c>
      <c r="F21" s="759">
        <v>194.81</v>
      </c>
      <c r="G21" s="759">
        <v>199.27</v>
      </c>
      <c r="J21" s="68"/>
      <c r="K21" s="68"/>
      <c r="L21" s="68"/>
      <c r="M21" s="68"/>
      <c r="N21" s="68"/>
    </row>
    <row r="22" spans="2:14">
      <c r="B22" s="58" t="s">
        <v>783</v>
      </c>
      <c r="C22" s="382"/>
      <c r="D22" s="382"/>
      <c r="E22" s="382"/>
      <c r="F22" s="382"/>
      <c r="G22" s="382"/>
    </row>
    <row r="23" spans="2:14">
      <c r="B23" s="58" t="s">
        <v>381</v>
      </c>
      <c r="C23" s="382"/>
      <c r="D23" s="382"/>
      <c r="E23" s="382"/>
      <c r="F23" s="382"/>
      <c r="G23" s="382"/>
    </row>
    <row r="24" spans="2:14">
      <c r="B24" s="58" t="s">
        <v>382</v>
      </c>
      <c r="C24" s="382"/>
      <c r="D24" s="382"/>
      <c r="E24" s="382"/>
      <c r="F24" s="382"/>
      <c r="G24" s="382"/>
    </row>
    <row r="25" spans="2:14">
      <c r="B25" s="58" t="s">
        <v>383</v>
      </c>
      <c r="C25" s="382"/>
      <c r="D25" s="382"/>
      <c r="E25" s="382"/>
      <c r="F25" s="382"/>
      <c r="G25" s="382"/>
    </row>
    <row r="69" spans="2:8" ht="110.25" customHeight="1">
      <c r="B69" s="986" t="s">
        <v>782</v>
      </c>
      <c r="C69" s="987"/>
      <c r="D69" s="987"/>
      <c r="E69" s="987"/>
      <c r="F69" s="987"/>
      <c r="G69" s="987"/>
      <c r="H69" s="383"/>
    </row>
  </sheetData>
  <sheetProtection algorithmName="SHA-512" hashValue="fpl/k2nc5XDnLT8IGc5aPOFpncMBn7+TtxjISwMgS98YqOMGfK54XR7ROns4QQzIYwPNHDzJoNZ89iBtvKUGkA==" saltValue="POcCr4BWSRqJjv/RohLYHw==" spinCount="100000" sheet="1" objects="1" scenarios="1"/>
  <mergeCells count="1">
    <mergeCell ref="B69:G69"/>
  </mergeCells>
  <printOptions horizontalCentered="1"/>
  <pageMargins left="0.23622047244094491" right="0.23622047244094491" top="0.74803149606299213" bottom="0.74803149606299213" header="0.31496062992125984" footer="0.31496062992125984"/>
  <pageSetup paperSize="8"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3">
    <pageSetUpPr fitToPage="1"/>
  </sheetPr>
  <dimension ref="B4:H51"/>
  <sheetViews>
    <sheetView zoomScaleNormal="100" zoomScaleSheetLayoutView="80" workbookViewId="0">
      <selection activeCell="F50" sqref="F50"/>
    </sheetView>
  </sheetViews>
  <sheetFormatPr defaultColWidth="9.140625" defaultRowHeight="15"/>
  <cols>
    <col min="1" max="1" width="2.5703125" style="1" customWidth="1"/>
    <col min="2" max="2" width="58.5703125" style="1" customWidth="1"/>
    <col min="3" max="3" width="16.28515625" style="1" customWidth="1"/>
    <col min="4" max="5" width="18.140625" style="1" customWidth="1"/>
    <col min="6" max="6" width="16.28515625" style="1" customWidth="1"/>
    <col min="7" max="7" width="4.140625" style="1" customWidth="1"/>
    <col min="8" max="16384" width="9.140625" style="1"/>
  </cols>
  <sheetData>
    <row r="4" spans="2:7" ht="35.25" customHeight="1"/>
    <row r="5" spans="2:7">
      <c r="B5" s="5"/>
      <c r="C5" s="5"/>
      <c r="D5" s="5"/>
      <c r="E5" s="5"/>
      <c r="F5" s="6"/>
      <c r="G5" s="3"/>
    </row>
    <row r="6" spans="2:7">
      <c r="B6" s="988" t="s">
        <v>384</v>
      </c>
      <c r="C6" s="138" t="s">
        <v>385</v>
      </c>
      <c r="D6" s="991" t="s">
        <v>758</v>
      </c>
      <c r="E6" s="991" t="s">
        <v>767</v>
      </c>
      <c r="F6" s="993" t="s">
        <v>2</v>
      </c>
      <c r="G6" s="16"/>
    </row>
    <row r="7" spans="2:7">
      <c r="B7" s="989"/>
      <c r="C7" s="139" t="s">
        <v>386</v>
      </c>
      <c r="D7" s="992"/>
      <c r="E7" s="992"/>
      <c r="F7" s="994"/>
      <c r="G7" s="16"/>
    </row>
    <row r="8" spans="2:7">
      <c r="B8" s="140" t="s">
        <v>387</v>
      </c>
      <c r="C8" s="730">
        <v>733</v>
      </c>
      <c r="D8" s="731">
        <v>246.25702016719771</v>
      </c>
      <c r="E8" s="731">
        <v>228.53079581694377</v>
      </c>
      <c r="F8" s="732">
        <f>D8/E8-1</f>
        <v>7.7566020311997219E-2</v>
      </c>
      <c r="G8" s="17"/>
    </row>
    <row r="9" spans="2:7">
      <c r="B9" s="141" t="s">
        <v>388</v>
      </c>
      <c r="C9" s="733">
        <v>90.872048611111111</v>
      </c>
      <c r="D9" s="734">
        <v>283.08999999999997</v>
      </c>
      <c r="E9" s="734">
        <v>263.39999999999998</v>
      </c>
      <c r="F9" s="735">
        <f>D9/E9-1</f>
        <v>7.4753227031131297E-2</v>
      </c>
    </row>
    <row r="10" spans="2:7">
      <c r="B10" s="141" t="s">
        <v>389</v>
      </c>
      <c r="C10" s="733">
        <v>7.2964319444444454</v>
      </c>
      <c r="D10" s="734">
        <v>305.81</v>
      </c>
      <c r="E10" s="734">
        <v>285.16000000000003</v>
      </c>
      <c r="F10" s="735">
        <f t="shared" ref="F10:F12" si="0">D10/E10-1</f>
        <v>7.2415486042923138E-2</v>
      </c>
    </row>
    <row r="11" spans="2:7">
      <c r="B11" s="142" t="s">
        <v>390</v>
      </c>
      <c r="C11" s="733">
        <v>116.46686388888888</v>
      </c>
      <c r="D11" s="734">
        <v>216.84</v>
      </c>
      <c r="E11" s="734">
        <v>203.72</v>
      </c>
      <c r="F11" s="735">
        <f t="shared" si="0"/>
        <v>6.4402120557628173E-2</v>
      </c>
    </row>
    <row r="12" spans="2:7">
      <c r="B12" s="142" t="s">
        <v>391</v>
      </c>
      <c r="C12" s="733">
        <v>33.776566666666668</v>
      </c>
      <c r="D12" s="734">
        <v>224.93</v>
      </c>
      <c r="E12" s="734">
        <v>210.48</v>
      </c>
      <c r="F12" s="735">
        <f t="shared" si="0"/>
        <v>6.8652603572786131E-2</v>
      </c>
    </row>
    <row r="13" spans="2:7">
      <c r="B13" s="142" t="s">
        <v>780</v>
      </c>
      <c r="C13" s="736">
        <v>484.54020694444449</v>
      </c>
      <c r="D13" s="734">
        <v>247.01</v>
      </c>
      <c r="E13" s="734"/>
      <c r="F13" s="737"/>
    </row>
    <row r="14" spans="2:7">
      <c r="B14" s="143" t="s">
        <v>392</v>
      </c>
      <c r="C14" s="738"/>
      <c r="D14" s="739"/>
      <c r="E14" s="739"/>
      <c r="F14" s="737"/>
    </row>
    <row r="15" spans="2:7">
      <c r="B15" s="144" t="s">
        <v>393</v>
      </c>
      <c r="C15" s="740">
        <v>13.133938888888888</v>
      </c>
      <c r="D15" s="741">
        <v>265.11</v>
      </c>
      <c r="E15" s="741">
        <v>241.56</v>
      </c>
      <c r="F15" s="735">
        <f t="shared" ref="F15" si="1">D15/E15-1</f>
        <v>9.7491306507700104E-2</v>
      </c>
    </row>
    <row r="16" spans="2:7">
      <c r="B16" s="145" t="s">
        <v>394</v>
      </c>
      <c r="C16" s="742"/>
      <c r="D16" s="743">
        <v>246.42443564651589</v>
      </c>
      <c r="E16" s="743">
        <v>228.53079581694377</v>
      </c>
      <c r="F16" s="744">
        <f>D16/E16-1</f>
        <v>7.829859326226285E-2</v>
      </c>
    </row>
    <row r="17" spans="2:7">
      <c r="B17" s="147" t="s">
        <v>395</v>
      </c>
      <c r="C17" s="148"/>
      <c r="D17" s="149"/>
      <c r="E17" s="149"/>
      <c r="F17" s="150"/>
      <c r="G17" s="14"/>
    </row>
    <row r="18" spans="2:7" ht="12.75" customHeight="1">
      <c r="B18" s="147" t="s">
        <v>779</v>
      </c>
      <c r="C18" s="172"/>
      <c r="D18" s="167"/>
      <c r="E18" s="167"/>
      <c r="F18" s="167"/>
    </row>
    <row r="19" spans="2:7">
      <c r="B19" s="151"/>
      <c r="C19" s="152"/>
      <c r="D19" s="153"/>
      <c r="E19" s="153"/>
      <c r="F19" s="154"/>
    </row>
    <row r="20" spans="2:7">
      <c r="B20" s="988" t="s">
        <v>396</v>
      </c>
      <c r="C20" s="138" t="s">
        <v>385</v>
      </c>
      <c r="D20" s="991" t="s">
        <v>758</v>
      </c>
      <c r="E20" s="991" t="s">
        <v>767</v>
      </c>
      <c r="F20" s="993" t="s">
        <v>2</v>
      </c>
    </row>
    <row r="21" spans="2:7">
      <c r="B21" s="989"/>
      <c r="C21" s="139" t="s">
        <v>386</v>
      </c>
      <c r="D21" s="992"/>
      <c r="E21" s="992"/>
      <c r="F21" s="994"/>
    </row>
    <row r="22" spans="2:7">
      <c r="B22" s="155" t="s">
        <v>397</v>
      </c>
      <c r="C22" s="848">
        <v>513.43446793055557</v>
      </c>
      <c r="D22" s="849">
        <v>241.95731830554413</v>
      </c>
      <c r="E22" s="849">
        <v>308.59217711667446</v>
      </c>
      <c r="F22" s="850">
        <f t="shared" ref="F22:F34" si="2">D22/E22-1</f>
        <v>-0.21593178230806742</v>
      </c>
    </row>
    <row r="23" spans="2:7">
      <c r="B23" s="156" t="s">
        <v>398</v>
      </c>
      <c r="C23" s="851">
        <v>65.719245833333332</v>
      </c>
      <c r="D23" s="852">
        <v>292.63807044346919</v>
      </c>
      <c r="E23" s="852">
        <v>266.63173688621248</v>
      </c>
      <c r="F23" s="853">
        <f t="shared" si="2"/>
        <v>9.7536526825218628E-2</v>
      </c>
    </row>
    <row r="24" spans="2:7">
      <c r="B24" s="156" t="s">
        <v>399</v>
      </c>
      <c r="C24" s="851">
        <v>60.107005555555546</v>
      </c>
      <c r="D24" s="852">
        <v>193.3922212894208</v>
      </c>
      <c r="E24" s="852">
        <v>178.1395184939156</v>
      </c>
      <c r="F24" s="853">
        <f t="shared" si="2"/>
        <v>8.562222983681278E-2</v>
      </c>
    </row>
    <row r="25" spans="2:7">
      <c r="B25" s="156" t="s">
        <v>400</v>
      </c>
      <c r="C25" s="851">
        <v>54.235177777777778</v>
      </c>
      <c r="D25" s="852">
        <v>301.70704935050361</v>
      </c>
      <c r="E25" s="852">
        <v>274.89588196152727</v>
      </c>
      <c r="F25" s="853">
        <f t="shared" si="2"/>
        <v>9.7532080865178949E-2</v>
      </c>
    </row>
    <row r="26" spans="2:7">
      <c r="B26" s="156" t="s">
        <v>401</v>
      </c>
      <c r="C26" s="851">
        <v>54.217915277777813</v>
      </c>
      <c r="D26" s="852">
        <v>247.77032622391431</v>
      </c>
      <c r="E26" s="852">
        <v>225.7732026819036</v>
      </c>
      <c r="F26" s="853">
        <f t="shared" si="2"/>
        <v>9.7430178961508185E-2</v>
      </c>
    </row>
    <row r="27" spans="2:7">
      <c r="B27" s="156" t="s">
        <v>402</v>
      </c>
      <c r="C27" s="851">
        <v>107.5169458333333</v>
      </c>
      <c r="D27" s="852">
        <v>177.61354931634102</v>
      </c>
      <c r="E27" s="852">
        <v>166.82010268639692</v>
      </c>
      <c r="F27" s="853">
        <f t="shared" si="2"/>
        <v>6.4701114890419298E-2</v>
      </c>
    </row>
    <row r="28" spans="2:7">
      <c r="B28" s="156" t="s">
        <v>403</v>
      </c>
      <c r="C28" s="851">
        <v>26.57610972222222</v>
      </c>
      <c r="D28" s="852">
        <v>221.17786238569838</v>
      </c>
      <c r="E28" s="852">
        <v>207.59417802089266</v>
      </c>
      <c r="F28" s="853">
        <f t="shared" si="2"/>
        <v>6.5433840651536235E-2</v>
      </c>
    </row>
    <row r="29" spans="2:7">
      <c r="B29" s="156" t="s">
        <v>404</v>
      </c>
      <c r="C29" s="851">
        <v>99.469475000000003</v>
      </c>
      <c r="D29" s="852">
        <v>339.8773184492585</v>
      </c>
      <c r="E29" s="852">
        <v>346.59053514299706</v>
      </c>
      <c r="F29" s="853">
        <f t="shared" si="2"/>
        <v>-1.936930185057939E-2</v>
      </c>
    </row>
    <row r="30" spans="2:7">
      <c r="B30" s="156" t="s">
        <v>405</v>
      </c>
      <c r="C30" s="851">
        <v>490.47582777777791</v>
      </c>
      <c r="D30" s="852">
        <v>135.00347474366981</v>
      </c>
      <c r="E30" s="852">
        <v>124.88594619421349</v>
      </c>
      <c r="F30" s="853">
        <f t="shared" si="2"/>
        <v>8.101414817102226E-2</v>
      </c>
    </row>
    <row r="31" spans="2:7">
      <c r="B31" s="156" t="s">
        <v>406</v>
      </c>
      <c r="C31" s="851">
        <v>129.55310277777778</v>
      </c>
      <c r="D31" s="852">
        <v>187.23999995540225</v>
      </c>
      <c r="E31" s="852">
        <v>170.59999998336588</v>
      </c>
      <c r="F31" s="853">
        <f t="shared" si="2"/>
        <v>9.7538100666229921E-2</v>
      </c>
    </row>
    <row r="32" spans="2:7">
      <c r="B32" s="156" t="s">
        <v>407</v>
      </c>
      <c r="C32" s="851">
        <v>215.55807638888888</v>
      </c>
      <c r="D32" s="852">
        <v>164.74999999194594</v>
      </c>
      <c r="E32" s="852">
        <v>150.10999986228666</v>
      </c>
      <c r="F32" s="853">
        <f t="shared" si="2"/>
        <v>9.7528480068551415E-2</v>
      </c>
    </row>
    <row r="33" spans="2:8">
      <c r="B33" s="157" t="s">
        <v>408</v>
      </c>
      <c r="C33" s="854">
        <v>750.77874722222259</v>
      </c>
      <c r="D33" s="852">
        <v>209.83380417715824</v>
      </c>
      <c r="E33" s="855">
        <v>209.88094330600904</v>
      </c>
      <c r="F33" s="853">
        <f t="shared" si="2"/>
        <v>-2.2459937576169153E-4</v>
      </c>
    </row>
    <row r="34" spans="2:8">
      <c r="B34" s="158" t="s">
        <v>409</v>
      </c>
      <c r="C34" s="856">
        <v>2568</v>
      </c>
      <c r="D34" s="857">
        <v>205.32047041607194</v>
      </c>
      <c r="E34" s="857">
        <v>209.23296445017846</v>
      </c>
      <c r="F34" s="858">
        <f t="shared" si="2"/>
        <v>-1.8699223826359024E-2</v>
      </c>
    </row>
    <row r="35" spans="2:8" ht="9.75" customHeight="1">
      <c r="B35" s="287" t="s">
        <v>410</v>
      </c>
      <c r="C35" s="159"/>
      <c r="D35" s="160"/>
      <c r="E35" s="288"/>
      <c r="F35" s="161"/>
    </row>
    <row r="36" spans="2:8" ht="9.75" customHeight="1">
      <c r="B36" s="162" t="s">
        <v>411</v>
      </c>
      <c r="C36" s="289"/>
      <c r="D36" s="290"/>
      <c r="E36" s="150"/>
      <c r="F36" s="163"/>
      <c r="G36" s="14"/>
    </row>
    <row r="37" spans="2:8" ht="9.75" customHeight="1">
      <c r="B37" s="164" t="s">
        <v>412</v>
      </c>
      <c r="C37" s="165"/>
      <c r="D37" s="166"/>
      <c r="E37" s="167"/>
      <c r="F37" s="168"/>
      <c r="G37" s="16"/>
    </row>
    <row r="38" spans="2:8" ht="9.75" customHeight="1">
      <c r="B38" s="164" t="s">
        <v>413</v>
      </c>
      <c r="C38" s="169"/>
      <c r="D38" s="170"/>
      <c r="E38" s="167"/>
      <c r="F38" s="168"/>
      <c r="G38" s="16"/>
    </row>
    <row r="39" spans="2:8" ht="9.75" customHeight="1">
      <c r="B39" s="164" t="s">
        <v>414</v>
      </c>
      <c r="C39" s="169"/>
      <c r="D39" s="170"/>
      <c r="E39" s="167"/>
      <c r="F39" s="168"/>
      <c r="G39" s="16"/>
    </row>
    <row r="40" spans="2:8" ht="24" customHeight="1">
      <c r="B40" s="990" t="s">
        <v>415</v>
      </c>
      <c r="C40" s="990"/>
      <c r="D40" s="990"/>
      <c r="E40" s="990"/>
      <c r="F40" s="990"/>
      <c r="G40" s="16"/>
    </row>
    <row r="41" spans="2:8">
      <c r="B41" s="171"/>
      <c r="C41" s="172"/>
      <c r="D41" s="167"/>
      <c r="E41" s="167"/>
      <c r="F41" s="167"/>
      <c r="G41" s="15"/>
    </row>
    <row r="42" spans="2:8">
      <c r="B42" s="988" t="s">
        <v>416</v>
      </c>
      <c r="C42" s="138"/>
      <c r="D42" s="991" t="s">
        <v>758</v>
      </c>
      <c r="E42" s="991" t="s">
        <v>767</v>
      </c>
      <c r="F42" s="993" t="s">
        <v>2</v>
      </c>
      <c r="G42" s="18"/>
    </row>
    <row r="43" spans="2:8">
      <c r="B43" s="989"/>
      <c r="C43" s="139"/>
      <c r="D43" s="992"/>
      <c r="E43" s="992"/>
      <c r="F43" s="994"/>
    </row>
    <row r="44" spans="2:8">
      <c r="B44" s="173" t="s">
        <v>338</v>
      </c>
      <c r="C44" s="174"/>
      <c r="D44" s="859">
        <v>504.17</v>
      </c>
      <c r="E44" s="860">
        <v>531.9</v>
      </c>
      <c r="F44" s="850">
        <f t="shared" ref="F44:F50" si="3">D44/E44-1</f>
        <v>-5.2133859748072831E-2</v>
      </c>
      <c r="H44" s="745"/>
    </row>
    <row r="45" spans="2:8">
      <c r="B45" s="175" t="s">
        <v>337</v>
      </c>
      <c r="C45" s="176"/>
      <c r="D45" s="859">
        <v>528.17999999999995</v>
      </c>
      <c r="E45" s="860">
        <v>529.08000000000004</v>
      </c>
      <c r="F45" s="861">
        <f t="shared" si="3"/>
        <v>-1.7010660013609957E-3</v>
      </c>
      <c r="H45" s="745"/>
    </row>
    <row r="46" spans="2:8">
      <c r="B46" s="175" t="s">
        <v>341</v>
      </c>
      <c r="C46" s="176"/>
      <c r="D46" s="859">
        <v>594.03</v>
      </c>
      <c r="E46" s="860">
        <v>628.52</v>
      </c>
      <c r="F46" s="861">
        <f t="shared" si="3"/>
        <v>-5.4874944313625718E-2</v>
      </c>
      <c r="H46" s="745"/>
    </row>
    <row r="47" spans="2:8">
      <c r="B47" s="175" t="s">
        <v>342</v>
      </c>
      <c r="C47" s="176"/>
      <c r="D47" s="859">
        <v>544.95000000000005</v>
      </c>
      <c r="E47" s="860">
        <v>587.27</v>
      </c>
      <c r="F47" s="861">
        <f t="shared" si="3"/>
        <v>-7.2062254159074968E-2</v>
      </c>
      <c r="H47" s="745"/>
    </row>
    <row r="48" spans="2:8">
      <c r="B48" s="177" t="s">
        <v>234</v>
      </c>
      <c r="C48" s="178"/>
      <c r="D48" s="859">
        <v>409.25</v>
      </c>
      <c r="E48" s="860">
        <v>397.13</v>
      </c>
      <c r="F48" s="861">
        <f t="shared" si="3"/>
        <v>3.051897363583711E-2</v>
      </c>
      <c r="H48" s="745"/>
    </row>
    <row r="49" spans="2:6">
      <c r="B49" s="145" t="s">
        <v>417</v>
      </c>
      <c r="C49" s="146"/>
      <c r="D49" s="632">
        <v>579.01</v>
      </c>
      <c r="E49" s="633">
        <v>586.14</v>
      </c>
      <c r="F49" s="862">
        <f t="shared" si="3"/>
        <v>-1.2164329341113E-2</v>
      </c>
    </row>
    <row r="50" spans="2:6">
      <c r="B50" s="145" t="s">
        <v>418</v>
      </c>
      <c r="C50" s="146"/>
      <c r="D50" s="634">
        <v>29.62</v>
      </c>
      <c r="E50" s="635">
        <v>29.02</v>
      </c>
      <c r="F50" s="862">
        <f t="shared" si="3"/>
        <v>2.0675396278428737E-2</v>
      </c>
    </row>
    <row r="51" spans="2:6">
      <c r="B51" s="179" t="s">
        <v>419</v>
      </c>
      <c r="C51" s="172"/>
      <c r="D51" s="179"/>
      <c r="E51" s="167"/>
      <c r="F51" s="167"/>
    </row>
  </sheetData>
  <sheetProtection algorithmName="SHA-512" hashValue="tAs5v15tqoNaKRZm0NO6Kk6wpDkST+lXd7cbKLAy44hHKqpKeIEv62lL29mhGXf1C3CwhVL8/BEHIt/OnwbRVQ==" saltValue="1+/MfzN7IPPTLLSB8bdh6g==" spinCount="100000" sheet="1" objects="1" scenarios="1"/>
  <mergeCells count="13">
    <mergeCell ref="B20:B21"/>
    <mergeCell ref="B6:B7"/>
    <mergeCell ref="B42:B43"/>
    <mergeCell ref="B40:F40"/>
    <mergeCell ref="D20:D21"/>
    <mergeCell ref="E20:E21"/>
    <mergeCell ref="D6:D7"/>
    <mergeCell ref="E6:E7"/>
    <mergeCell ref="F6:F7"/>
    <mergeCell ref="D42:D43"/>
    <mergeCell ref="E42:E43"/>
    <mergeCell ref="F42:F43"/>
    <mergeCell ref="F20:F21"/>
  </mergeCells>
  <conditionalFormatting sqref="F44:F48">
    <cfRule type="cellIs" dxfId="25" priority="1" operator="lessThan">
      <formula>-100</formula>
    </cfRule>
    <cfRule type="cellIs" dxfId="24" priority="2" operator="greaterThan">
      <formula>1000</formula>
    </cfRule>
    <cfRule type="cellIs" dxfId="23" priority="3" operator="equal">
      <formula>"RECEITA OPERACIONAL"</formula>
    </cfRule>
  </conditionalFormatting>
  <pageMargins left="0.25" right="0.25" top="0.75" bottom="0.75" header="0.3" footer="0.3"/>
  <pageSetup paperSize="9" scale="69" orientation="portrait" r:id="rId1"/>
  <ignoredErrors>
    <ignoredError sqref="F8"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4">
    <pageSetUpPr fitToPage="1"/>
  </sheetPr>
  <dimension ref="B3:H64"/>
  <sheetViews>
    <sheetView showGridLines="0" view="pageBreakPreview" zoomScale="60" zoomScaleNormal="100" workbookViewId="0"/>
  </sheetViews>
  <sheetFormatPr defaultColWidth="9.140625" defaultRowHeight="15"/>
  <cols>
    <col min="1" max="1" width="5.7109375" style="68" customWidth="1"/>
    <col min="2" max="2" width="60.7109375" style="68" customWidth="1"/>
    <col min="3" max="3" width="15.85546875" style="68" customWidth="1"/>
    <col min="4" max="5" width="16.7109375" style="68" customWidth="1"/>
    <col min="6" max="6" width="10.5703125" style="68" customWidth="1"/>
    <col min="7" max="7" width="12.7109375" style="68" customWidth="1"/>
    <col min="8" max="8" width="4.42578125" style="68" customWidth="1"/>
    <col min="9" max="9" width="9.85546875" style="68" bestFit="1" customWidth="1"/>
    <col min="10" max="16384" width="9.140625" style="68"/>
  </cols>
  <sheetData>
    <row r="3" spans="2:8" ht="35.25" customHeight="1"/>
    <row r="6" spans="2:8" ht="32.450000000000003" customHeight="1">
      <c r="B6" s="434" t="s">
        <v>420</v>
      </c>
      <c r="C6" s="435" t="s">
        <v>421</v>
      </c>
      <c r="D6" s="434" t="s">
        <v>422</v>
      </c>
      <c r="E6" s="436" t="s">
        <v>423</v>
      </c>
      <c r="F6" s="436" t="s">
        <v>424</v>
      </c>
      <c r="G6" s="436" t="s">
        <v>425</v>
      </c>
      <c r="H6" s="383"/>
    </row>
    <row r="7" spans="2:8" ht="13.9" customHeight="1">
      <c r="B7" s="437" t="s">
        <v>426</v>
      </c>
      <c r="C7" s="438"/>
      <c r="D7" s="439"/>
      <c r="E7" s="439"/>
      <c r="F7" s="439"/>
      <c r="G7" s="439"/>
      <c r="H7" s="383"/>
    </row>
    <row r="8" spans="2:8">
      <c r="B8" s="440" t="s">
        <v>427</v>
      </c>
      <c r="C8" s="1007" t="s">
        <v>428</v>
      </c>
      <c r="D8" s="747">
        <v>295.39999999999998</v>
      </c>
      <c r="E8" s="747">
        <v>5.6999999714807252</v>
      </c>
      <c r="F8" s="995">
        <v>41275</v>
      </c>
      <c r="G8" s="995">
        <v>48579</v>
      </c>
      <c r="H8" s="383"/>
    </row>
    <row r="9" spans="2:8">
      <c r="B9" s="441" t="s">
        <v>429</v>
      </c>
      <c r="C9" s="1007"/>
      <c r="D9" s="748">
        <v>286.79000000000002</v>
      </c>
      <c r="E9" s="748">
        <v>9.0999999144421615</v>
      </c>
      <c r="F9" s="996"/>
      <c r="G9" s="996"/>
      <c r="H9" s="383"/>
    </row>
    <row r="10" spans="2:8">
      <c r="B10" s="441" t="s">
        <v>430</v>
      </c>
      <c r="C10" s="1007"/>
      <c r="D10" s="748">
        <v>286.79000000000002</v>
      </c>
      <c r="E10" s="748">
        <v>14.899999914442169</v>
      </c>
      <c r="F10" s="996"/>
      <c r="G10" s="996"/>
      <c r="H10" s="383"/>
    </row>
    <row r="11" spans="2:8">
      <c r="B11" s="441" t="s">
        <v>431</v>
      </c>
      <c r="C11" s="1007"/>
      <c r="D11" s="749">
        <v>286.79000000000002</v>
      </c>
      <c r="E11" s="748">
        <v>13.999999914442164</v>
      </c>
      <c r="F11" s="997"/>
      <c r="G11" s="997"/>
      <c r="H11" s="383"/>
    </row>
    <row r="12" spans="2:8" ht="13.9" customHeight="1">
      <c r="B12" s="437" t="s">
        <v>432</v>
      </c>
      <c r="C12" s="442"/>
      <c r="D12" s="750"/>
      <c r="E12" s="756"/>
      <c r="F12" s="454"/>
      <c r="G12" s="454"/>
      <c r="H12" s="383"/>
    </row>
    <row r="13" spans="2:8">
      <c r="B13" s="443" t="s">
        <v>433</v>
      </c>
      <c r="C13" s="1008" t="s">
        <v>428</v>
      </c>
      <c r="D13" s="747">
        <v>289.86</v>
      </c>
      <c r="E13" s="757">
        <v>13.199999999999998</v>
      </c>
      <c r="F13" s="995">
        <v>41275</v>
      </c>
      <c r="G13" s="995">
        <v>48579</v>
      </c>
      <c r="H13" s="383"/>
    </row>
    <row r="14" spans="2:8">
      <c r="B14" s="441" t="s">
        <v>434</v>
      </c>
      <c r="C14" s="1007"/>
      <c r="D14" s="748">
        <v>289.86</v>
      </c>
      <c r="E14" s="748">
        <v>12.800000000000006</v>
      </c>
      <c r="F14" s="996"/>
      <c r="G14" s="996"/>
      <c r="H14" s="383"/>
    </row>
    <row r="15" spans="2:8">
      <c r="B15" s="444" t="s">
        <v>435</v>
      </c>
      <c r="C15" s="1007"/>
      <c r="D15" s="748">
        <v>289.86</v>
      </c>
      <c r="E15" s="748">
        <v>12.500000028519276</v>
      </c>
      <c r="F15" s="996"/>
      <c r="G15" s="996"/>
      <c r="H15" s="383"/>
    </row>
    <row r="16" spans="2:8" ht="13.9" customHeight="1">
      <c r="B16" s="441" t="s">
        <v>436</v>
      </c>
      <c r="C16" s="1007"/>
      <c r="D16" s="748">
        <v>289.86</v>
      </c>
      <c r="E16" s="748">
        <v>13.70000000000001</v>
      </c>
      <c r="F16" s="996"/>
      <c r="G16" s="996"/>
      <c r="H16" s="383"/>
    </row>
    <row r="17" spans="2:8">
      <c r="B17" s="445" t="s">
        <v>437</v>
      </c>
      <c r="C17" s="1009" t="s">
        <v>438</v>
      </c>
      <c r="D17" s="748">
        <v>204.27</v>
      </c>
      <c r="E17" s="748">
        <v>15.7</v>
      </c>
      <c r="F17" s="999">
        <v>41821</v>
      </c>
      <c r="G17" s="999">
        <v>49125</v>
      </c>
      <c r="H17" s="383"/>
    </row>
    <row r="18" spans="2:8">
      <c r="B18" s="441" t="s">
        <v>439</v>
      </c>
      <c r="C18" s="1007"/>
      <c r="D18" s="748">
        <v>204.27</v>
      </c>
      <c r="E18" s="748">
        <v>16</v>
      </c>
      <c r="F18" s="996"/>
      <c r="G18" s="996"/>
      <c r="H18" s="383"/>
    </row>
    <row r="19" spans="2:8">
      <c r="B19" s="445" t="s">
        <v>440</v>
      </c>
      <c r="C19" s="1010"/>
      <c r="D19" s="749">
        <v>202.69</v>
      </c>
      <c r="E19" s="748">
        <v>9</v>
      </c>
      <c r="F19" s="997"/>
      <c r="G19" s="997"/>
      <c r="H19" s="383"/>
    </row>
    <row r="20" spans="2:8" ht="13.9" customHeight="1">
      <c r="B20" s="437" t="s">
        <v>441</v>
      </c>
      <c r="C20" s="438"/>
      <c r="D20" s="750"/>
      <c r="E20" s="756"/>
      <c r="F20" s="454"/>
      <c r="G20" s="454"/>
      <c r="H20" s="383"/>
    </row>
    <row r="21" spans="2:8">
      <c r="B21" s="446" t="s">
        <v>442</v>
      </c>
      <c r="C21" s="1000" t="s">
        <v>443</v>
      </c>
      <c r="D21" s="747">
        <v>240.28</v>
      </c>
      <c r="E21" s="748">
        <v>9.6</v>
      </c>
      <c r="F21" s="995">
        <v>43009</v>
      </c>
      <c r="G21" s="995">
        <v>50313</v>
      </c>
      <c r="H21" s="383"/>
    </row>
    <row r="22" spans="2:8">
      <c r="B22" s="448" t="s">
        <v>444</v>
      </c>
      <c r="C22" s="1000"/>
      <c r="D22" s="748">
        <v>240.28</v>
      </c>
      <c r="E22" s="748">
        <v>9.1</v>
      </c>
      <c r="F22" s="996"/>
      <c r="G22" s="996"/>
      <c r="H22" s="383"/>
    </row>
    <row r="23" spans="2:8">
      <c r="B23" s="448" t="s">
        <v>445</v>
      </c>
      <c r="C23" s="1000"/>
      <c r="D23" s="748">
        <v>240.28</v>
      </c>
      <c r="E23" s="748">
        <v>8.3000000000000007</v>
      </c>
      <c r="F23" s="996"/>
      <c r="G23" s="996"/>
      <c r="H23" s="383"/>
    </row>
    <row r="24" spans="2:8">
      <c r="B24" s="448" t="s">
        <v>446</v>
      </c>
      <c r="C24" s="1000"/>
      <c r="D24" s="748">
        <v>240.28</v>
      </c>
      <c r="E24" s="748">
        <v>10.3</v>
      </c>
      <c r="F24" s="996"/>
      <c r="G24" s="996"/>
      <c r="H24" s="383"/>
    </row>
    <row r="25" spans="2:8">
      <c r="B25" s="448" t="s">
        <v>447</v>
      </c>
      <c r="C25" s="1000"/>
      <c r="D25" s="748">
        <v>240.28</v>
      </c>
      <c r="E25" s="748">
        <v>12</v>
      </c>
      <c r="F25" s="996"/>
      <c r="G25" s="996"/>
      <c r="H25" s="383"/>
    </row>
    <row r="26" spans="2:8">
      <c r="B26" s="448" t="s">
        <v>448</v>
      </c>
      <c r="C26" s="1000"/>
      <c r="D26" s="748">
        <v>240.28</v>
      </c>
      <c r="E26" s="748">
        <v>10.6</v>
      </c>
      <c r="F26" s="996"/>
      <c r="G26" s="996"/>
      <c r="H26" s="383"/>
    </row>
    <row r="27" spans="2:8">
      <c r="B27" s="448" t="s">
        <v>449</v>
      </c>
      <c r="C27" s="1000"/>
      <c r="D27" s="749">
        <v>240.28</v>
      </c>
      <c r="E27" s="748">
        <v>11.3</v>
      </c>
      <c r="F27" s="997"/>
      <c r="G27" s="997"/>
      <c r="H27" s="383"/>
    </row>
    <row r="28" spans="2:8" ht="13.9" customHeight="1">
      <c r="B28" s="437" t="s">
        <v>450</v>
      </c>
      <c r="C28" s="438"/>
      <c r="D28" s="750"/>
      <c r="E28" s="756"/>
      <c r="F28" s="454"/>
      <c r="G28" s="454"/>
      <c r="H28" s="383"/>
    </row>
    <row r="29" spans="2:8">
      <c r="B29" s="449" t="s">
        <v>451</v>
      </c>
      <c r="C29" s="1000" t="s">
        <v>452</v>
      </c>
      <c r="D29" s="747">
        <v>227.6</v>
      </c>
      <c r="E29" s="748">
        <v>9.6999999999999975</v>
      </c>
      <c r="F29" s="995">
        <v>43466</v>
      </c>
      <c r="G29" s="995">
        <v>50770</v>
      </c>
      <c r="H29" s="383"/>
    </row>
    <row r="30" spans="2:8">
      <c r="B30" s="448" t="s">
        <v>453</v>
      </c>
      <c r="C30" s="1000"/>
      <c r="D30" s="748">
        <v>227.6</v>
      </c>
      <c r="E30" s="748">
        <v>10</v>
      </c>
      <c r="F30" s="996"/>
      <c r="G30" s="996"/>
      <c r="H30" s="383"/>
    </row>
    <row r="31" spans="2:8">
      <c r="B31" s="448" t="s">
        <v>454</v>
      </c>
      <c r="C31" s="1000"/>
      <c r="D31" s="748">
        <v>227.6</v>
      </c>
      <c r="E31" s="748">
        <v>9.6000000000000032</v>
      </c>
      <c r="F31" s="996"/>
      <c r="G31" s="996"/>
      <c r="H31" s="383"/>
    </row>
    <row r="32" spans="2:8">
      <c r="B32" s="448" t="s">
        <v>455</v>
      </c>
      <c r="C32" s="1000"/>
      <c r="D32" s="748">
        <v>227.6</v>
      </c>
      <c r="E32" s="748">
        <v>8.7000000000000011</v>
      </c>
      <c r="F32" s="996"/>
      <c r="G32" s="996"/>
      <c r="H32" s="383"/>
    </row>
    <row r="33" spans="2:8">
      <c r="B33" s="448" t="s">
        <v>456</v>
      </c>
      <c r="C33" s="1000"/>
      <c r="D33" s="748">
        <v>227.6</v>
      </c>
      <c r="E33" s="748">
        <v>8.3999999999999986</v>
      </c>
      <c r="F33" s="996"/>
      <c r="G33" s="996"/>
      <c r="H33" s="383"/>
    </row>
    <row r="34" spans="2:8">
      <c r="B34" s="448" t="s">
        <v>457</v>
      </c>
      <c r="C34" s="1000"/>
      <c r="D34" s="749">
        <v>227.6</v>
      </c>
      <c r="E34" s="748">
        <v>8.3999999999999986</v>
      </c>
      <c r="F34" s="997"/>
      <c r="G34" s="997"/>
      <c r="H34" s="383"/>
    </row>
    <row r="35" spans="2:8">
      <c r="B35" s="437" t="s">
        <v>458</v>
      </c>
      <c r="C35" s="442"/>
      <c r="D35" s="750"/>
      <c r="E35" s="756"/>
      <c r="F35" s="454"/>
      <c r="G35" s="454"/>
      <c r="H35" s="383"/>
    </row>
    <row r="36" spans="2:8">
      <c r="B36" s="448" t="s">
        <v>459</v>
      </c>
      <c r="C36" s="1001" t="s">
        <v>460</v>
      </c>
      <c r="D36" s="747">
        <v>122.38</v>
      </c>
      <c r="E36" s="748">
        <v>8.199999999999994</v>
      </c>
      <c r="F36" s="995">
        <v>45292</v>
      </c>
      <c r="G36" s="995">
        <v>52596</v>
      </c>
      <c r="H36" s="383"/>
    </row>
    <row r="37" spans="2:8">
      <c r="B37" s="449" t="s">
        <v>461</v>
      </c>
      <c r="C37" s="1000"/>
      <c r="D37" s="748">
        <v>122.38</v>
      </c>
      <c r="E37" s="748">
        <v>8.2999999999999918</v>
      </c>
      <c r="F37" s="996"/>
      <c r="G37" s="996"/>
      <c r="H37" s="383"/>
    </row>
    <row r="38" spans="2:8">
      <c r="B38" s="448" t="s">
        <v>462</v>
      </c>
      <c r="C38" s="1000"/>
      <c r="D38" s="748">
        <v>122.38</v>
      </c>
      <c r="E38" s="748">
        <v>8.2999999999999918</v>
      </c>
      <c r="F38" s="996"/>
      <c r="G38" s="996"/>
      <c r="H38" s="383"/>
    </row>
    <row r="39" spans="2:8">
      <c r="B39" s="448" t="s">
        <v>463</v>
      </c>
      <c r="C39" s="1003"/>
      <c r="D39" s="748">
        <v>122.38</v>
      </c>
      <c r="E39" s="748">
        <v>8.199999999999994</v>
      </c>
      <c r="F39" s="998"/>
      <c r="G39" s="998"/>
      <c r="H39" s="383"/>
    </row>
    <row r="40" spans="2:8" ht="24.75" customHeight="1">
      <c r="B40" s="450" t="s">
        <v>464</v>
      </c>
      <c r="C40" s="447" t="s">
        <v>465</v>
      </c>
      <c r="D40" s="751">
        <v>102.09</v>
      </c>
      <c r="E40" s="758">
        <v>3.300000000122381</v>
      </c>
      <c r="F40" s="282">
        <v>44927</v>
      </c>
      <c r="G40" s="571">
        <v>52231</v>
      </c>
      <c r="H40" s="383"/>
    </row>
    <row r="41" spans="2:8">
      <c r="B41" s="437" t="s">
        <v>466</v>
      </c>
      <c r="C41" s="438"/>
      <c r="D41" s="750"/>
      <c r="E41" s="756"/>
      <c r="F41" s="454"/>
      <c r="G41" s="454"/>
      <c r="H41" s="383"/>
    </row>
    <row r="42" spans="2:8" ht="15" customHeight="1">
      <c r="B42" s="448" t="s">
        <v>467</v>
      </c>
      <c r="C42" s="1000" t="s">
        <v>468</v>
      </c>
      <c r="D42" s="747">
        <v>124.85</v>
      </c>
      <c r="E42" s="748">
        <v>1.6000000001600001</v>
      </c>
      <c r="F42" s="995">
        <v>45658</v>
      </c>
      <c r="G42" s="995">
        <v>52962</v>
      </c>
      <c r="H42" s="383"/>
    </row>
    <row r="43" spans="2:8">
      <c r="B43" s="449" t="s">
        <v>469</v>
      </c>
      <c r="C43" s="1000"/>
      <c r="D43" s="748">
        <v>124.85</v>
      </c>
      <c r="E43" s="748">
        <v>4.1000000004099997</v>
      </c>
      <c r="F43" s="996"/>
      <c r="G43" s="996"/>
      <c r="H43" s="383"/>
    </row>
    <row r="44" spans="2:8">
      <c r="B44" s="448" t="s">
        <v>470</v>
      </c>
      <c r="C44" s="1000"/>
      <c r="D44" s="748">
        <v>124.85</v>
      </c>
      <c r="E44" s="748">
        <v>4.4000000004399995</v>
      </c>
      <c r="F44" s="996"/>
      <c r="G44" s="996"/>
      <c r="H44" s="383"/>
    </row>
    <row r="45" spans="2:8">
      <c r="B45" s="448" t="s">
        <v>471</v>
      </c>
      <c r="C45" s="1000"/>
      <c r="D45" s="749">
        <v>124.85</v>
      </c>
      <c r="E45" s="748">
        <v>4.3000000004299999</v>
      </c>
      <c r="F45" s="997"/>
      <c r="G45" s="997"/>
      <c r="H45" s="383"/>
    </row>
    <row r="46" spans="2:8">
      <c r="B46" s="437" t="s">
        <v>472</v>
      </c>
      <c r="C46" s="451"/>
      <c r="D46" s="752"/>
      <c r="E46" s="756"/>
      <c r="F46" s="454"/>
      <c r="G46" s="454"/>
    </row>
    <row r="47" spans="2:8" ht="15" customHeight="1">
      <c r="B47" s="448" t="s">
        <v>473</v>
      </c>
      <c r="C47" s="1004" t="s">
        <v>474</v>
      </c>
      <c r="D47" s="747">
        <v>131.97999999999999</v>
      </c>
      <c r="E47" s="748">
        <v>11.700000000000003</v>
      </c>
      <c r="F47" s="995">
        <v>44927</v>
      </c>
      <c r="G47" s="995">
        <v>52231</v>
      </c>
    </row>
    <row r="48" spans="2:8">
      <c r="B48" s="449" t="s">
        <v>475</v>
      </c>
      <c r="C48" s="1005"/>
      <c r="D48" s="748">
        <v>131.97999999999999</v>
      </c>
      <c r="E48" s="748">
        <v>12.800000000000011</v>
      </c>
      <c r="F48" s="996"/>
      <c r="G48" s="996"/>
    </row>
    <row r="49" spans="2:8">
      <c r="B49" s="448" t="s">
        <v>476</v>
      </c>
      <c r="C49" s="1005"/>
      <c r="D49" s="748">
        <v>131.97999999999999</v>
      </c>
      <c r="E49" s="748">
        <v>14.100000000000005</v>
      </c>
      <c r="F49" s="996"/>
      <c r="G49" s="996"/>
    </row>
    <row r="50" spans="2:8">
      <c r="B50" s="448" t="s">
        <v>477</v>
      </c>
      <c r="C50" s="1006"/>
      <c r="D50" s="749">
        <v>131.97999999999999</v>
      </c>
      <c r="E50" s="748">
        <v>14.999999999999996</v>
      </c>
      <c r="F50" s="997"/>
      <c r="G50" s="997"/>
    </row>
    <row r="51" spans="2:8">
      <c r="B51" s="437" t="s">
        <v>478</v>
      </c>
      <c r="C51" s="451"/>
      <c r="D51" s="750"/>
      <c r="E51" s="756"/>
      <c r="F51" s="454"/>
      <c r="G51" s="454"/>
    </row>
    <row r="52" spans="2:8" ht="15" customHeight="1">
      <c r="B52" s="448" t="s">
        <v>479</v>
      </c>
      <c r="C52" s="1004" t="s">
        <v>474</v>
      </c>
      <c r="D52" s="747">
        <v>134.69999999999999</v>
      </c>
      <c r="E52" s="748">
        <v>16.499999999999993</v>
      </c>
      <c r="F52" s="995">
        <v>44927</v>
      </c>
      <c r="G52" s="995">
        <v>52231</v>
      </c>
    </row>
    <row r="53" spans="2:8">
      <c r="B53" s="449" t="s">
        <v>480</v>
      </c>
      <c r="C53" s="1005"/>
      <c r="D53" s="748">
        <v>134.69999999999999</v>
      </c>
      <c r="E53" s="748">
        <v>16.999999999999996</v>
      </c>
      <c r="F53" s="996"/>
      <c r="G53" s="996"/>
    </row>
    <row r="54" spans="2:8">
      <c r="B54" s="448" t="s">
        <v>481</v>
      </c>
      <c r="C54" s="1005"/>
      <c r="D54" s="748">
        <v>134.69999999999999</v>
      </c>
      <c r="E54" s="748">
        <v>18</v>
      </c>
      <c r="F54" s="996"/>
      <c r="G54" s="996"/>
    </row>
    <row r="55" spans="2:8">
      <c r="B55" s="448" t="s">
        <v>482</v>
      </c>
      <c r="C55" s="1005"/>
      <c r="D55" s="748">
        <v>134.69999999999999</v>
      </c>
      <c r="E55" s="748">
        <v>7.5000000000000009</v>
      </c>
      <c r="F55" s="996"/>
      <c r="G55" s="996"/>
    </row>
    <row r="56" spans="2:8">
      <c r="B56" s="452" t="s">
        <v>483</v>
      </c>
      <c r="C56" s="1011"/>
      <c r="D56" s="753">
        <v>134.69999999999999</v>
      </c>
      <c r="E56" s="748">
        <v>8.1000000000000014</v>
      </c>
      <c r="F56" s="997"/>
      <c r="G56" s="997"/>
    </row>
    <row r="57" spans="2:8">
      <c r="B57" s="437" t="s">
        <v>484</v>
      </c>
      <c r="C57" s="442"/>
      <c r="D57" s="754"/>
      <c r="E57" s="756"/>
      <c r="F57" s="455"/>
      <c r="G57" s="455"/>
      <c r="H57" s="383"/>
    </row>
    <row r="58" spans="2:8">
      <c r="B58" s="448" t="s">
        <v>485</v>
      </c>
      <c r="C58" s="1001" t="s">
        <v>486</v>
      </c>
      <c r="D58" s="747">
        <v>198.14</v>
      </c>
      <c r="E58" s="748">
        <v>13.1</v>
      </c>
      <c r="F58" s="995">
        <v>41821</v>
      </c>
      <c r="G58" s="995">
        <v>49125</v>
      </c>
      <c r="H58" s="383"/>
    </row>
    <row r="59" spans="2:8">
      <c r="B59" s="449" t="s">
        <v>487</v>
      </c>
      <c r="C59" s="1000"/>
      <c r="D59" s="748">
        <v>198.14</v>
      </c>
      <c r="E59" s="748">
        <v>13.9</v>
      </c>
      <c r="F59" s="996"/>
      <c r="G59" s="996"/>
      <c r="H59" s="383"/>
    </row>
    <row r="60" spans="2:8">
      <c r="B60" s="448" t="s">
        <v>488</v>
      </c>
      <c r="C60" s="1000"/>
      <c r="D60" s="748">
        <v>198.14</v>
      </c>
      <c r="E60" s="748">
        <v>14.8</v>
      </c>
      <c r="F60" s="996"/>
      <c r="G60" s="996"/>
      <c r="H60" s="383"/>
    </row>
    <row r="61" spans="2:8">
      <c r="B61" s="453" t="s">
        <v>489</v>
      </c>
      <c r="C61" s="1002"/>
      <c r="D61" s="755">
        <v>198.14</v>
      </c>
      <c r="E61" s="755">
        <v>14.3</v>
      </c>
      <c r="F61" s="997"/>
      <c r="G61" s="997"/>
      <c r="H61" s="383"/>
    </row>
    <row r="62" spans="2:8">
      <c r="B62" s="384" t="s">
        <v>490</v>
      </c>
      <c r="H62" s="383"/>
    </row>
    <row r="63" spans="2:8">
      <c r="B63" s="746" t="s">
        <v>781</v>
      </c>
      <c r="H63" s="383"/>
    </row>
    <row r="64" spans="2:8">
      <c r="B64" s="384" t="s">
        <v>491</v>
      </c>
    </row>
  </sheetData>
  <sheetProtection algorithmName="SHA-512" hashValue="yxWNWyBus9nr9bLHNnGwQ03PfOpyusEo6SJNlMmbaPd21cOOVJ84ShPxKsFfzJcajeNftxAx+Rn4/3r8F6LhoA==" saltValue="UPvgzEWaspRkIUTX8z7AHQ==" spinCount="100000" sheet="1" objects="1" scenarios="1"/>
  <mergeCells count="30">
    <mergeCell ref="C42:C45"/>
    <mergeCell ref="C58:C61"/>
    <mergeCell ref="C36:C39"/>
    <mergeCell ref="C47:C50"/>
    <mergeCell ref="F8:F11"/>
    <mergeCell ref="F42:F45"/>
    <mergeCell ref="C8:C11"/>
    <mergeCell ref="C21:C27"/>
    <mergeCell ref="C29:C34"/>
    <mergeCell ref="C13:C16"/>
    <mergeCell ref="C17:C19"/>
    <mergeCell ref="F47:F50"/>
    <mergeCell ref="C52:C56"/>
    <mergeCell ref="F52:F56"/>
    <mergeCell ref="G8:G11"/>
    <mergeCell ref="F13:F16"/>
    <mergeCell ref="G13:G16"/>
    <mergeCell ref="F17:F19"/>
    <mergeCell ref="G17:G19"/>
    <mergeCell ref="G42:G45"/>
    <mergeCell ref="F58:F61"/>
    <mergeCell ref="G58:G61"/>
    <mergeCell ref="F21:F27"/>
    <mergeCell ref="G21:G27"/>
    <mergeCell ref="F29:F34"/>
    <mergeCell ref="G29:G34"/>
    <mergeCell ref="F36:F39"/>
    <mergeCell ref="G36:G39"/>
    <mergeCell ref="G47:G50"/>
    <mergeCell ref="G52:G56"/>
  </mergeCells>
  <printOptions horizontalCentered="1"/>
  <pageMargins left="0.23622047244094491" right="0.23622047244094491" top="0.74803149606299213" bottom="0.74803149606299213" header="0.31496062992125984" footer="0.31496062992125984"/>
  <pageSetup paperSize="8"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K50"/>
  <sheetViews>
    <sheetView zoomScale="90" zoomScaleNormal="90" workbookViewId="0"/>
  </sheetViews>
  <sheetFormatPr defaultColWidth="9.140625" defaultRowHeight="15"/>
  <cols>
    <col min="1" max="1" width="2.5703125" style="1" customWidth="1"/>
    <col min="2" max="2" width="61.140625" style="1" customWidth="1"/>
    <col min="3" max="8" width="16.28515625" style="1" customWidth="1"/>
    <col min="9" max="9" width="2.7109375" style="1" customWidth="1"/>
    <col min="10" max="16384" width="9.140625" style="1"/>
  </cols>
  <sheetData>
    <row r="4" spans="2:11" ht="35.25" customHeight="1"/>
    <row r="5" spans="2:11" ht="24.75" customHeight="1">
      <c r="E5" s="63"/>
      <c r="H5" s="63" t="s">
        <v>0</v>
      </c>
    </row>
    <row r="6" spans="2:11">
      <c r="B6" s="957" t="s">
        <v>1</v>
      </c>
      <c r="C6" s="953" t="s">
        <v>756</v>
      </c>
      <c r="D6" s="953" t="s">
        <v>757</v>
      </c>
      <c r="E6" s="955" t="s">
        <v>2</v>
      </c>
      <c r="F6" s="953" t="s">
        <v>810</v>
      </c>
      <c r="G6" s="953" t="s">
        <v>811</v>
      </c>
      <c r="H6" s="955" t="s">
        <v>2</v>
      </c>
    </row>
    <row r="7" spans="2:11">
      <c r="B7" s="958"/>
      <c r="C7" s="954"/>
      <c r="D7" s="954"/>
      <c r="E7" s="956"/>
      <c r="F7" s="954"/>
      <c r="G7" s="954"/>
      <c r="H7" s="956"/>
    </row>
    <row r="8" spans="2:11">
      <c r="B8" s="581" t="s">
        <v>3</v>
      </c>
      <c r="C8" s="1065">
        <v>5359727.1531399991</v>
      </c>
      <c r="D8" s="1065">
        <v>5258565.7925300011</v>
      </c>
      <c r="E8" s="1066">
        <v>1.923744317389775</v>
      </c>
      <c r="F8" s="1065">
        <v>10890393.436970001</v>
      </c>
      <c r="G8" s="1065">
        <v>10846314.79253</v>
      </c>
      <c r="H8" s="1066">
        <v>0.4063928189725674</v>
      </c>
    </row>
    <row r="9" spans="2:11">
      <c r="B9" s="582" t="s">
        <v>4</v>
      </c>
      <c r="C9" s="1067">
        <v>1825581</v>
      </c>
      <c r="D9" s="1067">
        <v>1862709</v>
      </c>
      <c r="E9" s="1068">
        <v>-1.9932259950427023</v>
      </c>
      <c r="F9" s="1067">
        <v>3729740</v>
      </c>
      <c r="G9" s="1067">
        <v>3996862</v>
      </c>
      <c r="H9" s="1068">
        <v>-6.6832930433925464</v>
      </c>
      <c r="K9" s="572"/>
    </row>
    <row r="10" spans="2:11">
      <c r="B10" s="582" t="s">
        <v>5</v>
      </c>
      <c r="C10" s="1067">
        <v>847446</v>
      </c>
      <c r="D10" s="1067">
        <v>932703</v>
      </c>
      <c r="E10" s="1068">
        <v>-9.1408519110585011</v>
      </c>
      <c r="F10" s="1067">
        <v>1740110</v>
      </c>
      <c r="G10" s="1067">
        <v>1934378</v>
      </c>
      <c r="H10" s="1068">
        <v>-10.042918188689075</v>
      </c>
    </row>
    <row r="11" spans="2:11">
      <c r="B11" s="582" t="s">
        <v>6</v>
      </c>
      <c r="C11" s="1067">
        <v>1349244</v>
      </c>
      <c r="D11" s="1067">
        <v>1097535</v>
      </c>
      <c r="E11" s="1068">
        <v>22.934029438696712</v>
      </c>
      <c r="F11" s="1067">
        <v>2845462</v>
      </c>
      <c r="G11" s="1067">
        <v>2360439</v>
      </c>
      <c r="H11" s="1068">
        <v>20.547999757672187</v>
      </c>
    </row>
    <row r="12" spans="2:11">
      <c r="B12" s="582" t="s">
        <v>7</v>
      </c>
      <c r="C12" s="1067">
        <v>604037.63754999987</v>
      </c>
      <c r="D12" s="1067">
        <v>547306.52275999996</v>
      </c>
      <c r="E12" s="1068">
        <v>10.365510446305626</v>
      </c>
      <c r="F12" s="1067">
        <v>1135397.6375499999</v>
      </c>
      <c r="G12" s="1067">
        <v>1034369.52276</v>
      </c>
      <c r="H12" s="1068">
        <v>9.7671202183555739</v>
      </c>
    </row>
    <row r="13" spans="2:11">
      <c r="B13" s="582" t="s">
        <v>8</v>
      </c>
      <c r="C13" s="1067">
        <v>7880.2600500000081</v>
      </c>
      <c r="D13" s="1067">
        <v>34756.408629999991</v>
      </c>
      <c r="E13" s="1068">
        <v>-77.327174007275985</v>
      </c>
      <c r="F13" s="1067">
        <v>33614.543880000005</v>
      </c>
      <c r="G13" s="1067">
        <v>77305.408629999991</v>
      </c>
      <c r="H13" s="1068">
        <v>-56.517215967531698</v>
      </c>
    </row>
    <row r="14" spans="2:11" ht="15" hidden="1" customHeight="1">
      <c r="B14" s="582" t="s">
        <v>9</v>
      </c>
      <c r="C14" s="1067" t="e">
        <v>#N/A</v>
      </c>
      <c r="D14" s="1067">
        <v>0</v>
      </c>
      <c r="E14" s="1068">
        <v>0</v>
      </c>
      <c r="F14" s="1067" t="e">
        <v>#N/A</v>
      </c>
      <c r="G14" s="1067">
        <v>0</v>
      </c>
      <c r="H14" s="1068">
        <v>0</v>
      </c>
    </row>
    <row r="15" spans="2:11">
      <c r="B15" s="582" t="s">
        <v>10</v>
      </c>
      <c r="C15" s="1067">
        <v>256571.64825000003</v>
      </c>
      <c r="D15" s="1067">
        <v>328353.30238000001</v>
      </c>
      <c r="E15" s="1068">
        <v>-21.861103150084293</v>
      </c>
      <c r="F15" s="1067">
        <v>516689.64825000003</v>
      </c>
      <c r="G15" s="1067">
        <v>561442.30238000001</v>
      </c>
      <c r="H15" s="1068">
        <v>-7.9710157108379249</v>
      </c>
    </row>
    <row r="16" spans="2:11">
      <c r="B16" s="582" t="s">
        <v>11</v>
      </c>
      <c r="C16" s="1067">
        <v>362226.60728999996</v>
      </c>
      <c r="D16" s="1067">
        <v>354322.55876000004</v>
      </c>
      <c r="E16" s="1068">
        <v>2.2307494497841862</v>
      </c>
      <c r="F16" s="1067">
        <v>606452.60728999996</v>
      </c>
      <c r="G16" s="1067">
        <v>678507.55876000004</v>
      </c>
      <c r="H16" s="1068">
        <v>-10.619623987930716</v>
      </c>
    </row>
    <row r="17" spans="2:8">
      <c r="B17" s="582" t="s">
        <v>12</v>
      </c>
      <c r="C17" s="1067">
        <v>106740</v>
      </c>
      <c r="D17" s="1067">
        <v>100880</v>
      </c>
      <c r="E17" s="1068">
        <v>5.8088818398096764</v>
      </c>
      <c r="F17" s="1067">
        <v>282927</v>
      </c>
      <c r="G17" s="1067">
        <v>203011</v>
      </c>
      <c r="H17" s="1068">
        <v>39.365354586697279</v>
      </c>
    </row>
    <row r="18" spans="2:8">
      <c r="B18" s="583" t="s">
        <v>13</v>
      </c>
      <c r="C18" s="1069">
        <v>-4681494</v>
      </c>
      <c r="D18" s="1069">
        <v>-5079081</v>
      </c>
      <c r="E18" s="1070">
        <v>-7.8</v>
      </c>
      <c r="F18" s="1069">
        <v>-9102008</v>
      </c>
      <c r="G18" s="1069">
        <v>-9609131</v>
      </c>
      <c r="H18" s="1070">
        <v>-5.3</v>
      </c>
    </row>
    <row r="19" spans="2:8">
      <c r="B19" s="582" t="s">
        <v>14</v>
      </c>
      <c r="C19" s="1067">
        <v>-1877592</v>
      </c>
      <c r="D19" s="1067">
        <v>-1918409</v>
      </c>
      <c r="E19" s="1068">
        <v>-2.1276484837174925</v>
      </c>
      <c r="F19" s="1067">
        <v>-3698567</v>
      </c>
      <c r="G19" s="1067">
        <v>-3857907</v>
      </c>
      <c r="H19" s="1068">
        <v>-4.1302187948024649</v>
      </c>
    </row>
    <row r="20" spans="2:8">
      <c r="B20" s="582" t="s">
        <v>15</v>
      </c>
      <c r="C20" s="1067">
        <v>-682724.99807999982</v>
      </c>
      <c r="D20" s="1067">
        <v>-503439.8870600001</v>
      </c>
      <c r="E20" s="1068">
        <v>35.612019553514742</v>
      </c>
      <c r="F20" s="1067">
        <v>-1370295.9980799998</v>
      </c>
      <c r="G20" s="1067">
        <v>-1278414.8870600001</v>
      </c>
      <c r="H20" s="1068">
        <v>7.1871120987413439</v>
      </c>
    </row>
    <row r="21" spans="2:8">
      <c r="B21" s="582" t="s">
        <v>16</v>
      </c>
      <c r="C21" s="1067">
        <v>-300713</v>
      </c>
      <c r="D21" s="1067">
        <v>-232880</v>
      </c>
      <c r="E21" s="1068">
        <v>29.128306423909311</v>
      </c>
      <c r="F21" s="1067">
        <v>-725883</v>
      </c>
      <c r="G21" s="1067">
        <v>-515205</v>
      </c>
      <c r="H21" s="1068">
        <v>40.892266185304884</v>
      </c>
    </row>
    <row r="22" spans="2:8">
      <c r="B22" s="582" t="s">
        <v>17</v>
      </c>
      <c r="C22" s="1067">
        <v>-67235</v>
      </c>
      <c r="D22" s="1067">
        <v>-66497</v>
      </c>
      <c r="E22" s="1068">
        <v>1.1098245033610565</v>
      </c>
      <c r="F22" s="1067">
        <v>-133233</v>
      </c>
      <c r="G22" s="1067">
        <v>-134582</v>
      </c>
      <c r="H22" s="1068">
        <v>-1.0023628717064637</v>
      </c>
    </row>
    <row r="23" spans="2:8">
      <c r="B23" s="582" t="s">
        <v>18</v>
      </c>
      <c r="C23" s="1067">
        <v>-20815</v>
      </c>
      <c r="D23" s="1067">
        <v>-26948</v>
      </c>
      <c r="E23" s="1068">
        <v>-22.754935431200828</v>
      </c>
      <c r="F23" s="1067">
        <v>-41738</v>
      </c>
      <c r="G23" s="1067">
        <v>-45184</v>
      </c>
      <c r="H23" s="1068">
        <v>-7.6243803116147308</v>
      </c>
    </row>
    <row r="24" spans="2:8">
      <c r="B24" s="582" t="s">
        <v>19</v>
      </c>
      <c r="C24" s="1067">
        <v>-3809.9853299999995</v>
      </c>
      <c r="D24" s="1067">
        <v>-1499.124370000005</v>
      </c>
      <c r="E24" s="1068">
        <v>154.14738138103826</v>
      </c>
      <c r="F24" s="1067">
        <v>-10559.98533</v>
      </c>
      <c r="G24" s="1067">
        <v>-86930.124370000005</v>
      </c>
      <c r="H24" s="1068">
        <v>-87.85232920517447</v>
      </c>
    </row>
    <row r="25" spans="2:8">
      <c r="B25" s="582" t="s">
        <v>20</v>
      </c>
      <c r="C25" s="1067">
        <v>-186423.87941000005</v>
      </c>
      <c r="D25" s="1067">
        <v>-251002.57474000001</v>
      </c>
      <c r="E25" s="1068">
        <v>-25.728299957438104</v>
      </c>
      <c r="F25" s="1067">
        <v>-368205.87941000005</v>
      </c>
      <c r="G25" s="1067">
        <v>-438414.57474000001</v>
      </c>
      <c r="H25" s="1068">
        <v>-16.014224748718021</v>
      </c>
    </row>
    <row r="26" spans="2:8">
      <c r="B26" s="582" t="s">
        <v>21</v>
      </c>
      <c r="C26" s="1067">
        <v>-235529</v>
      </c>
      <c r="D26" s="1067">
        <v>-196668</v>
      </c>
      <c r="E26" s="1068">
        <v>19.759696544430216</v>
      </c>
      <c r="F26" s="1067">
        <v>-473086</v>
      </c>
      <c r="G26" s="1067">
        <v>-364598</v>
      </c>
      <c r="H26" s="1068">
        <v>29.755511549706792</v>
      </c>
    </row>
    <row r="27" spans="2:8">
      <c r="B27" s="582" t="s">
        <v>22</v>
      </c>
      <c r="C27" s="1067">
        <v>-357622</v>
      </c>
      <c r="D27" s="1067">
        <v>-321494</v>
      </c>
      <c r="E27" s="1068">
        <v>11.237534759591149</v>
      </c>
      <c r="F27" s="1067">
        <v>-710272</v>
      </c>
      <c r="G27" s="1067">
        <v>-641872</v>
      </c>
      <c r="H27" s="1068">
        <v>10.656330234065358</v>
      </c>
    </row>
    <row r="28" spans="2:8">
      <c r="B28" s="582" t="s">
        <v>23</v>
      </c>
      <c r="C28" s="1067">
        <v>-224925</v>
      </c>
      <c r="D28" s="1067">
        <v>-59889</v>
      </c>
      <c r="E28" s="1068">
        <v>275.56980413765461</v>
      </c>
      <c r="F28" s="1067">
        <v>-214202</v>
      </c>
      <c r="G28" s="1067">
        <v>-175837</v>
      </c>
      <c r="H28" s="1068">
        <v>21.818502362983907</v>
      </c>
    </row>
    <row r="29" spans="2:8">
      <c r="B29" s="582" t="s">
        <v>24</v>
      </c>
      <c r="C29" s="1067">
        <v>-596425</v>
      </c>
      <c r="D29" s="1067">
        <v>-545528.41316999996</v>
      </c>
      <c r="E29" s="1068">
        <v>9.3297774417002479</v>
      </c>
      <c r="F29" s="1067">
        <v>-1125406</v>
      </c>
      <c r="G29" s="1067">
        <v>-1022245.41317</v>
      </c>
      <c r="H29" s="1068">
        <v>10.09156759237464</v>
      </c>
    </row>
    <row r="30" spans="2:8">
      <c r="B30" s="582" t="s">
        <v>25</v>
      </c>
      <c r="C30" s="1067">
        <v>-127679</v>
      </c>
      <c r="D30" s="1067">
        <v>-144263</v>
      </c>
      <c r="E30" s="1068">
        <v>-11.501216528146507</v>
      </c>
      <c r="F30" s="1067">
        <v>-230559</v>
      </c>
      <c r="G30" s="1067">
        <v>-237378</v>
      </c>
      <c r="H30" s="1068">
        <v>-2.8760036734659433</v>
      </c>
    </row>
    <row r="31" spans="2:8">
      <c r="B31" s="583" t="s">
        <v>26</v>
      </c>
      <c r="C31" s="1069">
        <v>0</v>
      </c>
      <c r="D31" s="1069">
        <v>-810563</v>
      </c>
      <c r="E31" s="1070">
        <v>0</v>
      </c>
      <c r="F31" s="1069">
        <v>0</v>
      </c>
      <c r="G31" s="1069">
        <v>-810563</v>
      </c>
      <c r="H31" s="1070">
        <v>0</v>
      </c>
    </row>
    <row r="32" spans="2:8">
      <c r="B32" s="583" t="s">
        <v>27</v>
      </c>
      <c r="C32" s="1069">
        <v>72744.64830999999</v>
      </c>
      <c r="D32" s="1069">
        <v>208425.24916000001</v>
      </c>
      <c r="E32" s="1070">
        <v>-65.097967447237281</v>
      </c>
      <c r="F32" s="1069">
        <v>176832.64830999999</v>
      </c>
      <c r="G32" s="1069">
        <v>321206.24916000001</v>
      </c>
      <c r="H32" s="1070">
        <v>-44.947320056056661</v>
      </c>
    </row>
    <row r="33" spans="2:8">
      <c r="B33" s="583" t="s">
        <v>28</v>
      </c>
      <c r="C33" s="1069">
        <v>750978</v>
      </c>
      <c r="D33" s="1069">
        <v>387910.04235000163</v>
      </c>
      <c r="E33" s="1070">
        <v>93.597446995818018</v>
      </c>
      <c r="F33" s="1069">
        <v>1965218</v>
      </c>
      <c r="G33" s="1069">
        <v>1558390.0423500007</v>
      </c>
      <c r="H33" s="1070">
        <v>26.106056189662795</v>
      </c>
    </row>
    <row r="34" spans="2:8">
      <c r="B34" s="583" t="s">
        <v>29</v>
      </c>
      <c r="C34" s="1069">
        <v>-243459</v>
      </c>
      <c r="D34" s="1069">
        <v>-1278799</v>
      </c>
      <c r="E34" s="1070">
        <v>-80.961902535113012</v>
      </c>
      <c r="F34" s="1069">
        <v>-576598</v>
      </c>
      <c r="G34" s="1069">
        <v>-1492026</v>
      </c>
      <c r="H34" s="1070">
        <v>-61.354694891375885</v>
      </c>
    </row>
    <row r="35" spans="2:8">
      <c r="B35" s="582" t="s">
        <v>30</v>
      </c>
      <c r="C35" s="1067">
        <v>313314</v>
      </c>
      <c r="D35" s="1067">
        <v>270911</v>
      </c>
      <c r="E35" s="1068">
        <v>15.652003794604141</v>
      </c>
      <c r="F35" s="1067">
        <v>553953</v>
      </c>
      <c r="G35" s="1067">
        <v>530786</v>
      </c>
      <c r="H35" s="1068">
        <v>4.3646592035208265</v>
      </c>
    </row>
    <row r="36" spans="2:8">
      <c r="B36" s="582" t="s">
        <v>31</v>
      </c>
      <c r="C36" s="1067">
        <v>-556773</v>
      </c>
      <c r="D36" s="1067">
        <v>-538340</v>
      </c>
      <c r="E36" s="1068">
        <v>3.4240442842813135</v>
      </c>
      <c r="F36" s="1067">
        <v>-1130551</v>
      </c>
      <c r="G36" s="1067">
        <v>-1011442</v>
      </c>
      <c r="H36" s="1068">
        <v>11.77615720921219</v>
      </c>
    </row>
    <row r="37" spans="2:8" hidden="1">
      <c r="B37" s="582" t="s">
        <v>32</v>
      </c>
      <c r="C37" s="1067">
        <v>0</v>
      </c>
      <c r="D37" s="1067">
        <v>-1011370</v>
      </c>
      <c r="E37" s="1068">
        <v>0</v>
      </c>
      <c r="F37" s="1067">
        <v>0</v>
      </c>
      <c r="G37" s="1067">
        <v>-1011370</v>
      </c>
      <c r="H37" s="1068">
        <v>0</v>
      </c>
    </row>
    <row r="38" spans="2:8">
      <c r="B38" s="583" t="s">
        <v>33</v>
      </c>
      <c r="C38" s="1069">
        <v>507519</v>
      </c>
      <c r="D38" s="1069">
        <v>-890888.95764999837</v>
      </c>
      <c r="E38" s="1071">
        <v>0</v>
      </c>
      <c r="F38" s="1069">
        <v>1388620</v>
      </c>
      <c r="G38" s="1069">
        <v>66364.042350000702</v>
      </c>
      <c r="H38" s="1071">
        <v>0</v>
      </c>
    </row>
    <row r="39" spans="2:8">
      <c r="B39" s="583" t="s">
        <v>34</v>
      </c>
      <c r="C39" s="1069">
        <v>-199813</v>
      </c>
      <c r="D39" s="1069">
        <v>368518</v>
      </c>
      <c r="E39" s="1071">
        <v>0</v>
      </c>
      <c r="F39" s="1069">
        <v>-445424</v>
      </c>
      <c r="G39" s="1069">
        <v>81056</v>
      </c>
      <c r="H39" s="1071">
        <v>0</v>
      </c>
    </row>
    <row r="40" spans="2:8">
      <c r="B40" s="582" t="s">
        <v>35</v>
      </c>
      <c r="C40" s="1067">
        <v>-200109</v>
      </c>
      <c r="D40" s="1067">
        <v>-114422</v>
      </c>
      <c r="E40" s="1068">
        <v>74.892066211043343</v>
      </c>
      <c r="F40" s="1067">
        <v>-361932</v>
      </c>
      <c r="G40" s="1067">
        <v>-388271</v>
      </c>
      <c r="H40" s="1068">
        <v>-6.7821186748430851</v>
      </c>
    </row>
    <row r="41" spans="2:8">
      <c r="B41" s="582" t="s">
        <v>36</v>
      </c>
      <c r="C41" s="1067">
        <v>296</v>
      </c>
      <c r="D41" s="1067">
        <v>482940</v>
      </c>
      <c r="E41" s="1068">
        <v>-99.938708742286835</v>
      </c>
      <c r="F41" s="1067">
        <v>-83492</v>
      </c>
      <c r="G41" s="1067">
        <v>469327</v>
      </c>
      <c r="H41" s="1068">
        <v>0</v>
      </c>
    </row>
    <row r="42" spans="2:8" hidden="1">
      <c r="B42" s="583" t="s">
        <v>37</v>
      </c>
      <c r="C42" s="1069">
        <v>307705.93862999964</v>
      </c>
      <c r="D42" s="1069">
        <v>-522370.95764999837</v>
      </c>
      <c r="E42" s="1071">
        <v>0</v>
      </c>
      <c r="F42" s="1069">
        <v>943196.22246000171</v>
      </c>
      <c r="G42" s="1069">
        <v>147420.0423500007</v>
      </c>
      <c r="H42" s="1071">
        <v>0</v>
      </c>
    </row>
    <row r="43" spans="2:8" hidden="1">
      <c r="B43" s="583" t="s">
        <v>38</v>
      </c>
      <c r="C43" s="1069" t="e">
        <v>#N/A</v>
      </c>
      <c r="D43" s="1069">
        <v>0</v>
      </c>
      <c r="E43" s="1070">
        <v>0</v>
      </c>
      <c r="F43" s="1069" t="e">
        <v>#N/A</v>
      </c>
      <c r="G43" s="1069">
        <v>0</v>
      </c>
      <c r="H43" s="1070">
        <v>0</v>
      </c>
    </row>
    <row r="44" spans="2:8">
      <c r="B44" s="583" t="s">
        <v>39</v>
      </c>
      <c r="C44" s="1069">
        <v>307706</v>
      </c>
      <c r="D44" s="1069">
        <v>-522370.95764999837</v>
      </c>
      <c r="E44" s="1071">
        <v>0</v>
      </c>
      <c r="F44" s="1069">
        <v>943196.22246000171</v>
      </c>
      <c r="G44" s="1069">
        <v>147420.0423500007</v>
      </c>
      <c r="H44" s="1071">
        <v>0</v>
      </c>
    </row>
    <row r="45" spans="2:8">
      <c r="B45" s="582" t="s">
        <v>40</v>
      </c>
      <c r="C45" s="1067">
        <v>317792</v>
      </c>
      <c r="D45" s="1067">
        <v>-536523</v>
      </c>
      <c r="E45" s="1068">
        <v>0</v>
      </c>
      <c r="F45" s="1067">
        <v>944381.98683000007</v>
      </c>
      <c r="G45" s="1067">
        <v>127818</v>
      </c>
      <c r="H45" s="1068">
        <v>0</v>
      </c>
    </row>
    <row r="46" spans="2:8" hidden="1">
      <c r="B46" s="582" t="s">
        <v>41</v>
      </c>
      <c r="C46" s="1067">
        <v>0</v>
      </c>
      <c r="D46" s="1067">
        <v>0</v>
      </c>
      <c r="E46" s="1068">
        <v>0</v>
      </c>
      <c r="F46" s="1067">
        <v>0</v>
      </c>
      <c r="G46" s="1067">
        <v>0</v>
      </c>
      <c r="H46" s="1068">
        <v>0</v>
      </c>
    </row>
    <row r="47" spans="2:8">
      <c r="B47" s="584" t="s">
        <v>42</v>
      </c>
      <c r="C47" s="1072">
        <v>-10086</v>
      </c>
      <c r="D47" s="1073">
        <v>14151.776400002884</v>
      </c>
      <c r="E47" s="1074">
        <v>0</v>
      </c>
      <c r="F47" s="1073">
        <v>-1186</v>
      </c>
      <c r="G47" s="1073">
        <v>19601.776400002884</v>
      </c>
      <c r="H47" s="1074">
        <v>0</v>
      </c>
    </row>
    <row r="48" spans="2:8">
      <c r="B48" s="32" t="s">
        <v>43</v>
      </c>
      <c r="C48" s="1075">
        <v>1108599.4528300008</v>
      </c>
      <c r="D48" s="1075">
        <v>709404.04169000115</v>
      </c>
      <c r="E48" s="424">
        <v>56.272853331591556</v>
      </c>
      <c r="F48" s="1075">
        <v>2675490</v>
      </c>
      <c r="G48" s="1075">
        <v>2200262</v>
      </c>
      <c r="H48" s="1076">
        <v>21.598980983302553</v>
      </c>
    </row>
    <row r="50" spans="5:8">
      <c r="E50" s="63"/>
      <c r="H50" s="63"/>
    </row>
  </sheetData>
  <sheetProtection algorithmName="SHA-512" hashValue="40TgtYIug4PUsnfSqV+rXDolGgOSE14OZ5dqn8aqQQUwtKMI+KuXwnukPwreEfxHjZfOia6ihxc9L+GCgHZKAQ==" saltValue="VAfNu8SS0N6Abzf/KvL0Hg==" spinCount="100000" sheet="1" objects="1" scenarios="1"/>
  <mergeCells count="7">
    <mergeCell ref="G6:G7"/>
    <mergeCell ref="H6:H7"/>
    <mergeCell ref="B6:B7"/>
    <mergeCell ref="E6:E7"/>
    <mergeCell ref="C6:C7"/>
    <mergeCell ref="D6:D7"/>
    <mergeCell ref="F6:F7"/>
  </mergeCells>
  <conditionalFormatting sqref="B8">
    <cfRule type="cellIs" dxfId="22" priority="22" operator="equal">
      <formula>"RECEITA OPERACIONAL"</formula>
    </cfRule>
  </conditionalFormatting>
  <conditionalFormatting sqref="E8 H8 E18 H18 E31:E34 H31:H34 E43 H43 E47:E48 H47:H48">
    <cfRule type="cellIs" dxfId="21" priority="1" operator="lessThan">
      <formula>-100</formula>
    </cfRule>
    <cfRule type="cellIs" dxfId="20" priority="2" operator="greaterThan">
      <formula>1000</formula>
    </cfRule>
    <cfRule type="cellIs" dxfId="19"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7"/>
  <dimension ref="B4:N120"/>
  <sheetViews>
    <sheetView view="pageBreakPreview" zoomScaleNormal="100" zoomScaleSheetLayoutView="100" workbookViewId="0">
      <selection activeCell="R19" sqref="R19"/>
    </sheetView>
  </sheetViews>
  <sheetFormatPr defaultColWidth="9.140625" defaultRowHeight="15"/>
  <cols>
    <col min="1" max="1" width="2.5703125" style="1" customWidth="1"/>
    <col min="2" max="2" width="32.28515625" style="1" customWidth="1"/>
    <col min="3" max="14" width="12.42578125" style="1" customWidth="1"/>
    <col min="15" max="15" width="2.5703125" style="1" customWidth="1"/>
    <col min="16" max="16384" width="9.140625" style="1"/>
  </cols>
  <sheetData>
    <row r="4" spans="2:14" ht="35.25" customHeight="1"/>
    <row r="5" spans="2:14" s="68" customFormat="1" ht="15.75" thickBot="1">
      <c r="N5" s="361" t="s">
        <v>492</v>
      </c>
    </row>
    <row r="6" spans="2:14" ht="30" customHeight="1">
      <c r="B6" s="1013" t="s">
        <v>493</v>
      </c>
      <c r="C6" s="1012" t="s">
        <v>494</v>
      </c>
      <c r="D6" s="1012"/>
      <c r="E6" s="1012" t="s">
        <v>495</v>
      </c>
      <c r="F6" s="1012"/>
      <c r="G6" s="1012" t="s">
        <v>496</v>
      </c>
      <c r="H6" s="1012"/>
      <c r="I6" s="1012" t="s">
        <v>497</v>
      </c>
      <c r="J6" s="1012"/>
      <c r="K6" s="1012" t="s">
        <v>498</v>
      </c>
      <c r="L6" s="1012"/>
      <c r="M6" s="1012" t="s">
        <v>499</v>
      </c>
      <c r="N6" s="1012"/>
    </row>
    <row r="7" spans="2:14" ht="15.75" thickBot="1">
      <c r="B7" s="1014"/>
      <c r="C7" s="358" t="s">
        <v>756</v>
      </c>
      <c r="D7" s="359" t="s">
        <v>757</v>
      </c>
      <c r="E7" s="358" t="s">
        <v>756</v>
      </c>
      <c r="F7" s="359" t="s">
        <v>757</v>
      </c>
      <c r="G7" s="358" t="s">
        <v>756</v>
      </c>
      <c r="H7" s="359" t="s">
        <v>757</v>
      </c>
      <c r="I7" s="358" t="s">
        <v>756</v>
      </c>
      <c r="J7" s="359" t="s">
        <v>757</v>
      </c>
      <c r="K7" s="358" t="s">
        <v>756</v>
      </c>
      <c r="L7" s="359" t="s">
        <v>757</v>
      </c>
      <c r="M7" s="358" t="s">
        <v>756</v>
      </c>
      <c r="N7" s="358" t="s">
        <v>757</v>
      </c>
    </row>
    <row r="8" spans="2:14">
      <c r="B8" s="207" t="s">
        <v>500</v>
      </c>
      <c r="C8" s="878" t="s">
        <v>805</v>
      </c>
      <c r="D8" s="879" t="s">
        <v>805</v>
      </c>
      <c r="E8" s="880">
        <v>3628</v>
      </c>
      <c r="F8" s="881">
        <v>5459</v>
      </c>
      <c r="G8" s="882">
        <v>703</v>
      </c>
      <c r="H8" s="879">
        <v>437</v>
      </c>
      <c r="I8" s="882" t="s">
        <v>805</v>
      </c>
      <c r="J8" s="879" t="s">
        <v>805</v>
      </c>
      <c r="K8" s="882" t="s">
        <v>805</v>
      </c>
      <c r="L8" s="879" t="s">
        <v>805</v>
      </c>
      <c r="M8" s="880">
        <v>4331</v>
      </c>
      <c r="N8" s="880">
        <v>5896</v>
      </c>
    </row>
    <row r="9" spans="2:14">
      <c r="B9" s="208" t="s">
        <v>501</v>
      </c>
      <c r="C9" s="883">
        <v>5874</v>
      </c>
      <c r="D9" s="881">
        <v>6266</v>
      </c>
      <c r="E9" s="882">
        <v>397</v>
      </c>
      <c r="F9" s="879">
        <v>273</v>
      </c>
      <c r="G9" s="882" t="s">
        <v>806</v>
      </c>
      <c r="H9" s="879" t="s">
        <v>806</v>
      </c>
      <c r="I9" s="880">
        <v>5305</v>
      </c>
      <c r="J9" s="881">
        <v>5992</v>
      </c>
      <c r="K9" s="880">
        <v>3212</v>
      </c>
      <c r="L9" s="881">
        <v>3700</v>
      </c>
      <c r="M9" s="880">
        <v>8364</v>
      </c>
      <c r="N9" s="880">
        <v>8831</v>
      </c>
    </row>
    <row r="10" spans="2:14">
      <c r="B10" s="209" t="s">
        <v>328</v>
      </c>
      <c r="C10" s="878" t="s">
        <v>805</v>
      </c>
      <c r="D10" s="884" t="s">
        <v>805</v>
      </c>
      <c r="E10" s="885">
        <v>68</v>
      </c>
      <c r="F10" s="884">
        <v>177</v>
      </c>
      <c r="G10" s="885" t="s">
        <v>805</v>
      </c>
      <c r="H10" s="884" t="s">
        <v>805</v>
      </c>
      <c r="I10" s="885" t="s">
        <v>805</v>
      </c>
      <c r="J10" s="884" t="s">
        <v>805</v>
      </c>
      <c r="K10" s="885">
        <v>68</v>
      </c>
      <c r="L10" s="884">
        <v>177</v>
      </c>
      <c r="M10" s="885" t="s">
        <v>807</v>
      </c>
      <c r="N10" s="885" t="s">
        <v>807</v>
      </c>
    </row>
    <row r="11" spans="2:14">
      <c r="B11" s="209" t="s">
        <v>502</v>
      </c>
      <c r="C11" s="886">
        <v>58</v>
      </c>
      <c r="D11" s="884">
        <v>38</v>
      </c>
      <c r="E11" s="885" t="s">
        <v>805</v>
      </c>
      <c r="F11" s="884" t="s">
        <v>805</v>
      </c>
      <c r="G11" s="885" t="s">
        <v>805</v>
      </c>
      <c r="H11" s="884" t="s">
        <v>805</v>
      </c>
      <c r="I11" s="887">
        <v>3086</v>
      </c>
      <c r="J11" s="888">
        <v>3485</v>
      </c>
      <c r="K11" s="887">
        <v>3144</v>
      </c>
      <c r="L11" s="888">
        <v>3523</v>
      </c>
      <c r="M11" s="885" t="s">
        <v>807</v>
      </c>
      <c r="N11" s="885" t="s">
        <v>807</v>
      </c>
    </row>
    <row r="12" spans="2:14">
      <c r="B12" s="209" t="s">
        <v>503</v>
      </c>
      <c r="C12" s="889">
        <v>1187</v>
      </c>
      <c r="D12" s="888">
        <v>1314</v>
      </c>
      <c r="E12" s="885" t="s">
        <v>805</v>
      </c>
      <c r="F12" s="884" t="s">
        <v>805</v>
      </c>
      <c r="G12" s="885" t="s">
        <v>805</v>
      </c>
      <c r="H12" s="884" t="s">
        <v>805</v>
      </c>
      <c r="I12" s="890" t="s">
        <v>807</v>
      </c>
      <c r="J12" s="891" t="s">
        <v>805</v>
      </c>
      <c r="K12" s="890" t="s">
        <v>805</v>
      </c>
      <c r="L12" s="891" t="s">
        <v>805</v>
      </c>
      <c r="M12" s="887">
        <v>1187</v>
      </c>
      <c r="N12" s="892">
        <v>1314</v>
      </c>
    </row>
    <row r="13" spans="2:14">
      <c r="B13" s="210" t="s">
        <v>504</v>
      </c>
      <c r="C13" s="889">
        <v>3199</v>
      </c>
      <c r="D13" s="888">
        <v>3044</v>
      </c>
      <c r="E13" s="885" t="s">
        <v>805</v>
      </c>
      <c r="F13" s="884" t="s">
        <v>805</v>
      </c>
      <c r="G13" s="885" t="s">
        <v>805</v>
      </c>
      <c r="H13" s="884" t="s">
        <v>805</v>
      </c>
      <c r="I13" s="890" t="s">
        <v>807</v>
      </c>
      <c r="J13" s="891" t="s">
        <v>805</v>
      </c>
      <c r="K13" s="890" t="s">
        <v>805</v>
      </c>
      <c r="L13" s="891" t="s">
        <v>805</v>
      </c>
      <c r="M13" s="887">
        <v>3199</v>
      </c>
      <c r="N13" s="892">
        <v>3044</v>
      </c>
    </row>
    <row r="14" spans="2:14">
      <c r="B14" s="209" t="s">
        <v>505</v>
      </c>
      <c r="C14" s="886" t="s">
        <v>807</v>
      </c>
      <c r="D14" s="884" t="s">
        <v>807</v>
      </c>
      <c r="E14" s="885">
        <v>296</v>
      </c>
      <c r="F14" s="884">
        <v>63</v>
      </c>
      <c r="G14" s="885" t="s">
        <v>805</v>
      </c>
      <c r="H14" s="884" t="s">
        <v>805</v>
      </c>
      <c r="I14" s="890" t="s">
        <v>807</v>
      </c>
      <c r="J14" s="891">
        <v>12</v>
      </c>
      <c r="K14" s="890" t="s">
        <v>805</v>
      </c>
      <c r="L14" s="891" t="s">
        <v>805</v>
      </c>
      <c r="M14" s="885">
        <v>296</v>
      </c>
      <c r="N14" s="890">
        <v>75</v>
      </c>
    </row>
    <row r="15" spans="2:14">
      <c r="B15" s="209" t="s">
        <v>404</v>
      </c>
      <c r="C15" s="886">
        <v>217</v>
      </c>
      <c r="D15" s="884">
        <v>231</v>
      </c>
      <c r="E15" s="885" t="s">
        <v>805</v>
      </c>
      <c r="F15" s="884" t="s">
        <v>805</v>
      </c>
      <c r="G15" s="885" t="s">
        <v>805</v>
      </c>
      <c r="H15" s="884" t="s">
        <v>805</v>
      </c>
      <c r="I15" s="890" t="s">
        <v>805</v>
      </c>
      <c r="J15" s="891" t="s">
        <v>805</v>
      </c>
      <c r="K15" s="890" t="s">
        <v>805</v>
      </c>
      <c r="L15" s="891" t="s">
        <v>805</v>
      </c>
      <c r="M15" s="885">
        <v>217</v>
      </c>
      <c r="N15" s="890">
        <v>231</v>
      </c>
    </row>
    <row r="16" spans="2:14">
      <c r="B16" s="209" t="s">
        <v>506</v>
      </c>
      <c r="C16" s="889">
        <v>1092</v>
      </c>
      <c r="D16" s="888">
        <v>1436</v>
      </c>
      <c r="E16" s="885" t="s">
        <v>805</v>
      </c>
      <c r="F16" s="884" t="s">
        <v>805</v>
      </c>
      <c r="G16" s="885" t="s">
        <v>805</v>
      </c>
      <c r="H16" s="884" t="s">
        <v>805</v>
      </c>
      <c r="I16" s="890" t="s">
        <v>805</v>
      </c>
      <c r="J16" s="891" t="s">
        <v>805</v>
      </c>
      <c r="K16" s="890" t="s">
        <v>805</v>
      </c>
      <c r="L16" s="891" t="s">
        <v>805</v>
      </c>
      <c r="M16" s="887">
        <v>1092</v>
      </c>
      <c r="N16" s="892">
        <v>1436</v>
      </c>
    </row>
    <row r="17" spans="2:14">
      <c r="B17" s="209" t="s">
        <v>355</v>
      </c>
      <c r="C17" s="886">
        <v>103</v>
      </c>
      <c r="D17" s="884">
        <v>105</v>
      </c>
      <c r="E17" s="885" t="s">
        <v>805</v>
      </c>
      <c r="F17" s="884" t="s">
        <v>805</v>
      </c>
      <c r="G17" s="885" t="s">
        <v>805</v>
      </c>
      <c r="H17" s="884" t="s">
        <v>805</v>
      </c>
      <c r="I17" s="890" t="s">
        <v>805</v>
      </c>
      <c r="J17" s="891" t="s">
        <v>805</v>
      </c>
      <c r="K17" s="890" t="s">
        <v>805</v>
      </c>
      <c r="L17" s="891" t="s">
        <v>805</v>
      </c>
      <c r="M17" s="885">
        <v>103</v>
      </c>
      <c r="N17" s="890">
        <v>105</v>
      </c>
    </row>
    <row r="18" spans="2:14">
      <c r="B18" s="211" t="s">
        <v>507</v>
      </c>
      <c r="C18" s="886">
        <v>18</v>
      </c>
      <c r="D18" s="884">
        <v>98</v>
      </c>
      <c r="E18" s="885" t="s">
        <v>805</v>
      </c>
      <c r="F18" s="884" t="s">
        <v>805</v>
      </c>
      <c r="G18" s="885" t="s">
        <v>805</v>
      </c>
      <c r="H18" s="884" t="s">
        <v>807</v>
      </c>
      <c r="I18" s="887">
        <v>2209</v>
      </c>
      <c r="J18" s="893">
        <v>2495</v>
      </c>
      <c r="K18" s="890" t="s">
        <v>805</v>
      </c>
      <c r="L18" s="891" t="s">
        <v>805</v>
      </c>
      <c r="M18" s="887">
        <v>2227</v>
      </c>
      <c r="N18" s="892">
        <v>2593</v>
      </c>
    </row>
    <row r="19" spans="2:14">
      <c r="B19" s="211" t="s">
        <v>247</v>
      </c>
      <c r="C19" s="886" t="s">
        <v>805</v>
      </c>
      <c r="D19" s="884" t="s">
        <v>805</v>
      </c>
      <c r="E19" s="885" t="s">
        <v>805</v>
      </c>
      <c r="F19" s="884" t="s">
        <v>805</v>
      </c>
      <c r="G19" s="885" t="s">
        <v>805</v>
      </c>
      <c r="H19" s="884" t="s">
        <v>805</v>
      </c>
      <c r="I19" s="885">
        <v>10</v>
      </c>
      <c r="J19" s="891" t="s">
        <v>807</v>
      </c>
      <c r="K19" s="890" t="s">
        <v>805</v>
      </c>
      <c r="L19" s="891" t="s">
        <v>805</v>
      </c>
      <c r="M19" s="885">
        <v>10</v>
      </c>
      <c r="N19" s="890" t="s">
        <v>807</v>
      </c>
    </row>
    <row r="20" spans="2:14">
      <c r="B20" s="211" t="s">
        <v>205</v>
      </c>
      <c r="C20" s="886" t="s">
        <v>805</v>
      </c>
      <c r="D20" s="884" t="s">
        <v>805</v>
      </c>
      <c r="E20" s="885">
        <v>33</v>
      </c>
      <c r="F20" s="891">
        <v>33</v>
      </c>
      <c r="G20" s="885" t="s">
        <v>805</v>
      </c>
      <c r="H20" s="884" t="s">
        <v>805</v>
      </c>
      <c r="I20" s="890" t="s">
        <v>805</v>
      </c>
      <c r="J20" s="891" t="s">
        <v>805</v>
      </c>
      <c r="K20" s="890" t="s">
        <v>805</v>
      </c>
      <c r="L20" s="891" t="s">
        <v>805</v>
      </c>
      <c r="M20" s="885">
        <v>33</v>
      </c>
      <c r="N20" s="890">
        <v>33</v>
      </c>
    </row>
    <row r="21" spans="2:14" ht="15.75" thickBot="1">
      <c r="B21" s="212" t="s">
        <v>508</v>
      </c>
      <c r="C21" s="894" t="s">
        <v>805</v>
      </c>
      <c r="D21" s="895" t="s">
        <v>805</v>
      </c>
      <c r="E21" s="896" t="s">
        <v>805</v>
      </c>
      <c r="F21" s="897" t="s">
        <v>805</v>
      </c>
      <c r="G21" s="896" t="s">
        <v>805</v>
      </c>
      <c r="H21" s="898" t="s">
        <v>805</v>
      </c>
      <c r="I21" s="896" t="s">
        <v>805</v>
      </c>
      <c r="J21" s="897" t="s">
        <v>805</v>
      </c>
      <c r="K21" s="896" t="s">
        <v>805</v>
      </c>
      <c r="L21" s="898" t="s">
        <v>805</v>
      </c>
      <c r="M21" s="899" t="s">
        <v>806</v>
      </c>
      <c r="N21" s="899" t="s">
        <v>806</v>
      </c>
    </row>
    <row r="22" spans="2:14" ht="20.100000000000001" customHeight="1" thickBot="1">
      <c r="B22" s="360" t="s">
        <v>509</v>
      </c>
      <c r="C22" s="900">
        <v>5874</v>
      </c>
      <c r="D22" s="901">
        <v>6266</v>
      </c>
      <c r="E22" s="902">
        <v>4025</v>
      </c>
      <c r="F22" s="901">
        <v>5732</v>
      </c>
      <c r="G22" s="903">
        <v>703</v>
      </c>
      <c r="H22" s="904">
        <v>437</v>
      </c>
      <c r="I22" s="902">
        <v>5305</v>
      </c>
      <c r="J22" s="901">
        <v>5992</v>
      </c>
      <c r="K22" s="902">
        <v>3212</v>
      </c>
      <c r="L22" s="901">
        <v>3700</v>
      </c>
      <c r="M22" s="902">
        <v>12695</v>
      </c>
      <c r="N22" s="902">
        <v>14727</v>
      </c>
    </row>
    <row r="23" spans="2:14">
      <c r="B23" s="213" t="s">
        <v>510</v>
      </c>
      <c r="C23" s="905">
        <v>4930</v>
      </c>
      <c r="D23" s="893">
        <v>4714</v>
      </c>
      <c r="E23" s="890" t="s">
        <v>805</v>
      </c>
      <c r="F23" s="891" t="s">
        <v>805</v>
      </c>
      <c r="G23" s="890" t="s">
        <v>805</v>
      </c>
      <c r="H23" s="891" t="s">
        <v>805</v>
      </c>
      <c r="I23" s="890" t="s">
        <v>805</v>
      </c>
      <c r="J23" s="891" t="s">
        <v>805</v>
      </c>
      <c r="K23" s="890" t="s">
        <v>805</v>
      </c>
      <c r="L23" s="891" t="s">
        <v>805</v>
      </c>
      <c r="M23" s="887">
        <v>4930</v>
      </c>
      <c r="N23" s="892">
        <v>4714</v>
      </c>
    </row>
    <row r="24" spans="2:14">
      <c r="B24" s="214" t="s">
        <v>511</v>
      </c>
      <c r="C24" s="886">
        <v>24</v>
      </c>
      <c r="D24" s="884">
        <v>25</v>
      </c>
      <c r="E24" s="890" t="s">
        <v>805</v>
      </c>
      <c r="F24" s="891" t="s">
        <v>805</v>
      </c>
      <c r="G24" s="890" t="s">
        <v>805</v>
      </c>
      <c r="H24" s="891" t="s">
        <v>805</v>
      </c>
      <c r="I24" s="890" t="s">
        <v>805</v>
      </c>
      <c r="J24" s="891" t="s">
        <v>805</v>
      </c>
      <c r="K24" s="890" t="s">
        <v>805</v>
      </c>
      <c r="L24" s="891" t="s">
        <v>805</v>
      </c>
      <c r="M24" s="885">
        <v>24</v>
      </c>
      <c r="N24" s="890">
        <v>25</v>
      </c>
    </row>
    <row r="25" spans="2:14">
      <c r="B25" s="210" t="s">
        <v>512</v>
      </c>
      <c r="C25" s="906" t="s">
        <v>805</v>
      </c>
      <c r="D25" s="891" t="s">
        <v>805</v>
      </c>
      <c r="E25" s="885">
        <v>38</v>
      </c>
      <c r="F25" s="891">
        <v>36</v>
      </c>
      <c r="G25" s="890" t="s">
        <v>805</v>
      </c>
      <c r="H25" s="891" t="s">
        <v>805</v>
      </c>
      <c r="I25" s="890" t="s">
        <v>805</v>
      </c>
      <c r="J25" s="891" t="s">
        <v>805</v>
      </c>
      <c r="K25" s="890" t="s">
        <v>805</v>
      </c>
      <c r="L25" s="891" t="s">
        <v>805</v>
      </c>
      <c r="M25" s="885">
        <v>38</v>
      </c>
      <c r="N25" s="890">
        <v>36</v>
      </c>
    </row>
    <row r="26" spans="2:14">
      <c r="B26" s="214" t="s">
        <v>513</v>
      </c>
      <c r="C26" s="886">
        <v>49</v>
      </c>
      <c r="D26" s="884">
        <v>53</v>
      </c>
      <c r="E26" s="890" t="s">
        <v>805</v>
      </c>
      <c r="F26" s="891" t="s">
        <v>805</v>
      </c>
      <c r="G26" s="890" t="s">
        <v>805</v>
      </c>
      <c r="H26" s="891" t="s">
        <v>805</v>
      </c>
      <c r="I26" s="890" t="s">
        <v>805</v>
      </c>
      <c r="J26" s="891" t="s">
        <v>805</v>
      </c>
      <c r="K26" s="890" t="s">
        <v>805</v>
      </c>
      <c r="L26" s="891" t="s">
        <v>805</v>
      </c>
      <c r="M26" s="885">
        <v>49</v>
      </c>
      <c r="N26" s="890">
        <v>53</v>
      </c>
    </row>
    <row r="27" spans="2:14">
      <c r="B27" s="214" t="s">
        <v>514</v>
      </c>
      <c r="C27" s="886" t="s">
        <v>807</v>
      </c>
      <c r="D27" s="884">
        <v>175</v>
      </c>
      <c r="E27" s="890" t="s">
        <v>805</v>
      </c>
      <c r="F27" s="891" t="s">
        <v>805</v>
      </c>
      <c r="G27" s="890" t="s">
        <v>805</v>
      </c>
      <c r="H27" s="891" t="s">
        <v>805</v>
      </c>
      <c r="I27" s="890" t="s">
        <v>805</v>
      </c>
      <c r="J27" s="891" t="s">
        <v>805</v>
      </c>
      <c r="K27" s="890" t="s">
        <v>805</v>
      </c>
      <c r="L27" s="891" t="s">
        <v>805</v>
      </c>
      <c r="M27" s="885" t="s">
        <v>807</v>
      </c>
      <c r="N27" s="890">
        <v>175</v>
      </c>
    </row>
    <row r="28" spans="2:14">
      <c r="B28" s="209" t="s">
        <v>515</v>
      </c>
      <c r="C28" s="886">
        <v>794</v>
      </c>
      <c r="D28" s="884">
        <v>937</v>
      </c>
      <c r="E28" s="885">
        <v>69</v>
      </c>
      <c r="F28" s="891">
        <v>236</v>
      </c>
      <c r="G28" s="890">
        <v>-63</v>
      </c>
      <c r="H28" s="891">
        <v>-39</v>
      </c>
      <c r="I28" s="890">
        <v>97</v>
      </c>
      <c r="J28" s="891">
        <v>11</v>
      </c>
      <c r="K28" s="890" t="s">
        <v>805</v>
      </c>
      <c r="L28" s="891" t="s">
        <v>805</v>
      </c>
      <c r="M28" s="885">
        <v>897</v>
      </c>
      <c r="N28" s="892">
        <v>1145</v>
      </c>
    </row>
    <row r="29" spans="2:14">
      <c r="B29" s="214" t="s">
        <v>322</v>
      </c>
      <c r="C29" s="906" t="s">
        <v>805</v>
      </c>
      <c r="D29" s="891" t="s">
        <v>805</v>
      </c>
      <c r="E29" s="885" t="s">
        <v>808</v>
      </c>
      <c r="F29" s="891" t="s">
        <v>807</v>
      </c>
      <c r="G29" s="890" t="s">
        <v>805</v>
      </c>
      <c r="H29" s="891" t="s">
        <v>805</v>
      </c>
      <c r="I29" s="887">
        <v>2921</v>
      </c>
      <c r="J29" s="893">
        <v>2840</v>
      </c>
      <c r="K29" s="890" t="s">
        <v>805</v>
      </c>
      <c r="L29" s="891" t="s">
        <v>805</v>
      </c>
      <c r="M29" s="887">
        <v>2921</v>
      </c>
      <c r="N29" s="892">
        <v>2840</v>
      </c>
    </row>
    <row r="30" spans="2:14">
      <c r="B30" s="214" t="s">
        <v>327</v>
      </c>
      <c r="C30" s="906" t="s">
        <v>805</v>
      </c>
      <c r="D30" s="891" t="s">
        <v>805</v>
      </c>
      <c r="E30" s="885" t="s">
        <v>807</v>
      </c>
      <c r="F30" s="891" t="s">
        <v>807</v>
      </c>
      <c r="G30" s="890">
        <v>118</v>
      </c>
      <c r="H30" s="891">
        <v>93</v>
      </c>
      <c r="I30" s="887">
        <v>2219</v>
      </c>
      <c r="J30" s="893">
        <v>2964</v>
      </c>
      <c r="K30" s="890" t="s">
        <v>805</v>
      </c>
      <c r="L30" s="891" t="s">
        <v>805</v>
      </c>
      <c r="M30" s="887">
        <v>2337</v>
      </c>
      <c r="N30" s="892">
        <v>3057</v>
      </c>
    </row>
    <row r="31" spans="2:14">
      <c r="B31" s="214" t="s">
        <v>516</v>
      </c>
      <c r="C31" s="906" t="s">
        <v>805</v>
      </c>
      <c r="D31" s="891" t="s">
        <v>805</v>
      </c>
      <c r="E31" s="885">
        <v>879</v>
      </c>
      <c r="F31" s="891">
        <v>535</v>
      </c>
      <c r="G31" s="890">
        <v>489</v>
      </c>
      <c r="H31" s="891">
        <v>321</v>
      </c>
      <c r="I31" s="890" t="s">
        <v>805</v>
      </c>
      <c r="J31" s="891" t="s">
        <v>805</v>
      </c>
      <c r="K31" s="890" t="s">
        <v>805</v>
      </c>
      <c r="L31" s="891" t="s">
        <v>805</v>
      </c>
      <c r="M31" s="887">
        <v>1368</v>
      </c>
      <c r="N31" s="890">
        <v>856</v>
      </c>
    </row>
    <row r="32" spans="2:14">
      <c r="B32" s="211" t="s">
        <v>517</v>
      </c>
      <c r="C32" s="906" t="s">
        <v>805</v>
      </c>
      <c r="D32" s="891" t="s">
        <v>805</v>
      </c>
      <c r="E32" s="885">
        <v>72</v>
      </c>
      <c r="F32" s="893">
        <v>1474</v>
      </c>
      <c r="G32" s="890" t="s">
        <v>805</v>
      </c>
      <c r="H32" s="891" t="s">
        <v>805</v>
      </c>
      <c r="I32" s="890" t="s">
        <v>805</v>
      </c>
      <c r="J32" s="891" t="s">
        <v>805</v>
      </c>
      <c r="K32" s="890" t="s">
        <v>805</v>
      </c>
      <c r="L32" s="891" t="s">
        <v>805</v>
      </c>
      <c r="M32" s="885">
        <v>72</v>
      </c>
      <c r="N32" s="892">
        <v>1474</v>
      </c>
    </row>
    <row r="33" spans="2:14">
      <c r="B33" s="211" t="s">
        <v>518</v>
      </c>
      <c r="C33" s="906" t="s">
        <v>805</v>
      </c>
      <c r="D33" s="891" t="s">
        <v>805</v>
      </c>
      <c r="E33" s="890" t="s">
        <v>805</v>
      </c>
      <c r="F33" s="891" t="s">
        <v>805</v>
      </c>
      <c r="G33" s="890">
        <v>228</v>
      </c>
      <c r="H33" s="891">
        <v>228</v>
      </c>
      <c r="I33" s="890" t="s">
        <v>805</v>
      </c>
      <c r="J33" s="891" t="s">
        <v>805</v>
      </c>
      <c r="K33" s="890" t="s">
        <v>805</v>
      </c>
      <c r="L33" s="891" t="s">
        <v>805</v>
      </c>
      <c r="M33" s="885">
        <v>228</v>
      </c>
      <c r="N33" s="890">
        <v>228</v>
      </c>
    </row>
    <row r="34" spans="2:14">
      <c r="B34" s="209" t="s">
        <v>328</v>
      </c>
      <c r="C34" s="906" t="s">
        <v>805</v>
      </c>
      <c r="D34" s="891" t="s">
        <v>805</v>
      </c>
      <c r="E34" s="887">
        <v>2938</v>
      </c>
      <c r="F34" s="888">
        <v>3421</v>
      </c>
      <c r="G34" s="885">
        <v>148</v>
      </c>
      <c r="H34" s="884">
        <v>64</v>
      </c>
      <c r="I34" s="890" t="s">
        <v>805</v>
      </c>
      <c r="J34" s="891" t="s">
        <v>805</v>
      </c>
      <c r="K34" s="887">
        <v>3086</v>
      </c>
      <c r="L34" s="888">
        <v>3485</v>
      </c>
      <c r="M34" s="885" t="s">
        <v>807</v>
      </c>
      <c r="N34" s="885" t="s">
        <v>807</v>
      </c>
    </row>
    <row r="35" spans="2:14">
      <c r="B35" s="209" t="s">
        <v>502</v>
      </c>
      <c r="C35" s="906" t="s">
        <v>805</v>
      </c>
      <c r="D35" s="891" t="s">
        <v>805</v>
      </c>
      <c r="E35" s="885">
        <v>29</v>
      </c>
      <c r="F35" s="884">
        <v>30</v>
      </c>
      <c r="G35" s="885">
        <v>29</v>
      </c>
      <c r="H35" s="884">
        <v>8</v>
      </c>
      <c r="I35" s="885">
        <v>68</v>
      </c>
      <c r="J35" s="884">
        <v>177</v>
      </c>
      <c r="K35" s="885">
        <v>126</v>
      </c>
      <c r="L35" s="884">
        <v>215</v>
      </c>
      <c r="M35" s="885" t="s">
        <v>807</v>
      </c>
      <c r="N35" s="885" t="s">
        <v>807</v>
      </c>
    </row>
    <row r="36" spans="2:14">
      <c r="B36" s="215" t="s">
        <v>519</v>
      </c>
      <c r="C36" s="886">
        <v>77</v>
      </c>
      <c r="D36" s="884">
        <v>361</v>
      </c>
      <c r="E36" s="907" t="s">
        <v>805</v>
      </c>
      <c r="F36" s="908" t="s">
        <v>805</v>
      </c>
      <c r="G36" s="890">
        <v>-246</v>
      </c>
      <c r="H36" s="891">
        <v>-238</v>
      </c>
      <c r="I36" s="890" t="s">
        <v>805</v>
      </c>
      <c r="J36" s="891" t="s">
        <v>805</v>
      </c>
      <c r="K36" s="890" t="s">
        <v>805</v>
      </c>
      <c r="L36" s="891" t="s">
        <v>805</v>
      </c>
      <c r="M36" s="885">
        <v>-169</v>
      </c>
      <c r="N36" s="890">
        <v>124</v>
      </c>
    </row>
    <row r="37" spans="2:14" ht="15.75" thickBot="1">
      <c r="B37" s="390"/>
      <c r="C37" s="385"/>
      <c r="D37" s="385"/>
      <c r="E37" s="385"/>
      <c r="F37" s="385"/>
      <c r="G37" s="385"/>
      <c r="H37" s="385"/>
      <c r="I37" s="385"/>
      <c r="J37" s="385"/>
      <c r="K37" s="385"/>
      <c r="L37" s="385"/>
      <c r="M37" s="385"/>
      <c r="N37" s="385"/>
    </row>
    <row r="38" spans="2:14" ht="30" customHeight="1" thickBot="1">
      <c r="B38" s="1013" t="s">
        <v>493</v>
      </c>
      <c r="C38" s="1012" t="s">
        <v>494</v>
      </c>
      <c r="D38" s="1012"/>
      <c r="E38" s="1012" t="s">
        <v>495</v>
      </c>
      <c r="F38" s="1012"/>
      <c r="G38" s="1012" t="s">
        <v>496</v>
      </c>
      <c r="H38" s="1012"/>
      <c r="I38" s="1012" t="s">
        <v>497</v>
      </c>
      <c r="J38" s="1012"/>
      <c r="K38" s="1012" t="s">
        <v>498</v>
      </c>
      <c r="L38" s="1012"/>
      <c r="M38" s="1012" t="s">
        <v>499</v>
      </c>
      <c r="N38" s="1012"/>
    </row>
    <row r="39" spans="2:14" ht="15.75" thickBot="1">
      <c r="B39" s="1014"/>
      <c r="C39" s="712" t="s">
        <v>810</v>
      </c>
      <c r="D39" s="713" t="s">
        <v>811</v>
      </c>
      <c r="E39" s="712" t="s">
        <v>810</v>
      </c>
      <c r="F39" s="713" t="s">
        <v>811</v>
      </c>
      <c r="G39" s="712" t="s">
        <v>810</v>
      </c>
      <c r="H39" s="713" t="s">
        <v>811</v>
      </c>
      <c r="I39" s="712" t="s">
        <v>810</v>
      </c>
      <c r="J39" s="713" t="s">
        <v>811</v>
      </c>
      <c r="K39" s="712" t="s">
        <v>810</v>
      </c>
      <c r="L39" s="713" t="s">
        <v>811</v>
      </c>
      <c r="M39" s="712" t="s">
        <v>810</v>
      </c>
      <c r="N39" s="712" t="s">
        <v>811</v>
      </c>
    </row>
    <row r="40" spans="2:14">
      <c r="B40" s="207" t="s">
        <v>500</v>
      </c>
      <c r="C40" s="878" t="s">
        <v>806</v>
      </c>
      <c r="D40" s="879" t="s">
        <v>806</v>
      </c>
      <c r="E40" s="880">
        <v>9126</v>
      </c>
      <c r="F40" s="881">
        <v>8530</v>
      </c>
      <c r="G40" s="880">
        <v>1635</v>
      </c>
      <c r="H40" s="879">
        <v>929</v>
      </c>
      <c r="I40" s="882" t="s">
        <v>806</v>
      </c>
      <c r="J40" s="879" t="s">
        <v>806</v>
      </c>
      <c r="K40" s="882" t="s">
        <v>806</v>
      </c>
      <c r="L40" s="879" t="s">
        <v>806</v>
      </c>
      <c r="M40" s="880">
        <v>10761</v>
      </c>
      <c r="N40" s="880">
        <v>9459</v>
      </c>
    </row>
    <row r="41" spans="2:14">
      <c r="B41" s="208" t="s">
        <v>501</v>
      </c>
      <c r="C41" s="883">
        <v>12011</v>
      </c>
      <c r="D41" s="881">
        <v>12594</v>
      </c>
      <c r="E41" s="882">
        <v>444</v>
      </c>
      <c r="F41" s="881">
        <v>1953</v>
      </c>
      <c r="G41" s="882">
        <v>106</v>
      </c>
      <c r="H41" s="879">
        <v>108</v>
      </c>
      <c r="I41" s="880">
        <v>11198</v>
      </c>
      <c r="J41" s="881">
        <v>12157</v>
      </c>
      <c r="K41" s="880">
        <v>6987</v>
      </c>
      <c r="L41" s="881">
        <v>7607</v>
      </c>
      <c r="M41" s="880">
        <v>16772</v>
      </c>
      <c r="N41" s="880">
        <v>19205</v>
      </c>
    </row>
    <row r="42" spans="2:14">
      <c r="B42" s="209" t="s">
        <v>328</v>
      </c>
      <c r="C42" s="886" t="s">
        <v>807</v>
      </c>
      <c r="D42" s="884" t="s">
        <v>807</v>
      </c>
      <c r="E42" s="885">
        <v>68</v>
      </c>
      <c r="F42" s="884">
        <v>274</v>
      </c>
      <c r="G42" s="885">
        <v>106</v>
      </c>
      <c r="H42" s="884" t="s">
        <v>807</v>
      </c>
      <c r="I42" s="885" t="s">
        <v>807</v>
      </c>
      <c r="J42" s="884" t="s">
        <v>807</v>
      </c>
      <c r="K42" s="885">
        <v>174</v>
      </c>
      <c r="L42" s="884">
        <v>274</v>
      </c>
      <c r="M42" s="885" t="s">
        <v>807</v>
      </c>
      <c r="N42" s="885" t="s">
        <v>807</v>
      </c>
    </row>
    <row r="43" spans="2:14">
      <c r="B43" s="209" t="s">
        <v>502</v>
      </c>
      <c r="C43" s="886">
        <v>113</v>
      </c>
      <c r="D43" s="884">
        <v>77</v>
      </c>
      <c r="E43" s="885" t="s">
        <v>807</v>
      </c>
      <c r="F43" s="884" t="s">
        <v>807</v>
      </c>
      <c r="G43" s="885" t="s">
        <v>807</v>
      </c>
      <c r="H43" s="884" t="s">
        <v>807</v>
      </c>
      <c r="I43" s="887">
        <v>6700</v>
      </c>
      <c r="J43" s="888">
        <v>7256</v>
      </c>
      <c r="K43" s="887">
        <v>6813</v>
      </c>
      <c r="L43" s="888">
        <v>7333</v>
      </c>
      <c r="M43" s="885" t="s">
        <v>807</v>
      </c>
      <c r="N43" s="885" t="s">
        <v>807</v>
      </c>
    </row>
    <row r="44" spans="2:14">
      <c r="B44" s="209" t="s">
        <v>503</v>
      </c>
      <c r="C44" s="889">
        <v>2361</v>
      </c>
      <c r="D44" s="888">
        <v>2614</v>
      </c>
      <c r="E44" s="885" t="s">
        <v>807</v>
      </c>
      <c r="F44" s="884" t="s">
        <v>807</v>
      </c>
      <c r="G44" s="885" t="s">
        <v>807</v>
      </c>
      <c r="H44" s="884" t="s">
        <v>807</v>
      </c>
      <c r="I44" s="890" t="s">
        <v>807</v>
      </c>
      <c r="J44" s="891" t="s">
        <v>807</v>
      </c>
      <c r="K44" s="890" t="s">
        <v>807</v>
      </c>
      <c r="L44" s="891" t="s">
        <v>807</v>
      </c>
      <c r="M44" s="887">
        <v>2361</v>
      </c>
      <c r="N44" s="892">
        <v>2614</v>
      </c>
    </row>
    <row r="45" spans="2:14">
      <c r="B45" s="210" t="s">
        <v>504</v>
      </c>
      <c r="C45" s="889">
        <v>6557</v>
      </c>
      <c r="D45" s="888">
        <v>6124</v>
      </c>
      <c r="E45" s="885" t="s">
        <v>807</v>
      </c>
      <c r="F45" s="884" t="s">
        <v>807</v>
      </c>
      <c r="G45" s="885" t="s">
        <v>807</v>
      </c>
      <c r="H45" s="884" t="s">
        <v>807</v>
      </c>
      <c r="I45" s="890" t="s">
        <v>807</v>
      </c>
      <c r="J45" s="891" t="s">
        <v>807</v>
      </c>
      <c r="K45" s="890" t="s">
        <v>807</v>
      </c>
      <c r="L45" s="891" t="s">
        <v>807</v>
      </c>
      <c r="M45" s="887">
        <v>6557</v>
      </c>
      <c r="N45" s="892">
        <v>6124</v>
      </c>
    </row>
    <row r="46" spans="2:14">
      <c r="B46" s="209" t="s">
        <v>505</v>
      </c>
      <c r="C46" s="886" t="s">
        <v>807</v>
      </c>
      <c r="D46" s="884" t="s">
        <v>807</v>
      </c>
      <c r="E46" s="885">
        <v>296</v>
      </c>
      <c r="F46" s="884">
        <v>63</v>
      </c>
      <c r="G46" s="885" t="s">
        <v>807</v>
      </c>
      <c r="H46" s="884" t="s">
        <v>807</v>
      </c>
      <c r="I46" s="890" t="s">
        <v>807</v>
      </c>
      <c r="J46" s="891">
        <v>12</v>
      </c>
      <c r="K46" s="890" t="s">
        <v>807</v>
      </c>
      <c r="L46" s="891" t="s">
        <v>807</v>
      </c>
      <c r="M46" s="885">
        <v>296</v>
      </c>
      <c r="N46" s="890">
        <v>75</v>
      </c>
    </row>
    <row r="47" spans="2:14">
      <c r="B47" s="209" t="s">
        <v>404</v>
      </c>
      <c r="C47" s="886">
        <v>432</v>
      </c>
      <c r="D47" s="884">
        <v>460</v>
      </c>
      <c r="E47" s="885" t="s">
        <v>807</v>
      </c>
      <c r="F47" s="884" t="s">
        <v>807</v>
      </c>
      <c r="G47" s="885" t="s">
        <v>807</v>
      </c>
      <c r="H47" s="884" t="s">
        <v>807</v>
      </c>
      <c r="I47" s="890" t="s">
        <v>807</v>
      </c>
      <c r="J47" s="891" t="s">
        <v>807</v>
      </c>
      <c r="K47" s="890" t="s">
        <v>807</v>
      </c>
      <c r="L47" s="891" t="s">
        <v>807</v>
      </c>
      <c r="M47" s="885">
        <v>432</v>
      </c>
      <c r="N47" s="890">
        <v>460</v>
      </c>
    </row>
    <row r="48" spans="2:14">
      <c r="B48" s="209" t="s">
        <v>506</v>
      </c>
      <c r="C48" s="889">
        <v>2308</v>
      </c>
      <c r="D48" s="888">
        <v>2920</v>
      </c>
      <c r="E48" s="885" t="s">
        <v>807</v>
      </c>
      <c r="F48" s="884" t="s">
        <v>807</v>
      </c>
      <c r="G48" s="885" t="s">
        <v>807</v>
      </c>
      <c r="H48" s="884" t="s">
        <v>807</v>
      </c>
      <c r="I48" s="890" t="s">
        <v>807</v>
      </c>
      <c r="J48" s="891" t="s">
        <v>807</v>
      </c>
      <c r="K48" s="890" t="s">
        <v>807</v>
      </c>
      <c r="L48" s="891" t="s">
        <v>807</v>
      </c>
      <c r="M48" s="887">
        <v>2308</v>
      </c>
      <c r="N48" s="892">
        <v>2920</v>
      </c>
    </row>
    <row r="49" spans="2:14">
      <c r="B49" s="209" t="s">
        <v>355</v>
      </c>
      <c r="C49" s="886">
        <v>204</v>
      </c>
      <c r="D49" s="884">
        <v>204</v>
      </c>
      <c r="E49" s="885" t="s">
        <v>807</v>
      </c>
      <c r="F49" s="884" t="s">
        <v>807</v>
      </c>
      <c r="G49" s="885" t="s">
        <v>807</v>
      </c>
      <c r="H49" s="884" t="s">
        <v>807</v>
      </c>
      <c r="I49" s="890" t="s">
        <v>807</v>
      </c>
      <c r="J49" s="891" t="s">
        <v>807</v>
      </c>
      <c r="K49" s="890" t="s">
        <v>807</v>
      </c>
      <c r="L49" s="891" t="s">
        <v>807</v>
      </c>
      <c r="M49" s="885">
        <v>204</v>
      </c>
      <c r="N49" s="890">
        <v>204</v>
      </c>
    </row>
    <row r="50" spans="2:14">
      <c r="B50" s="211" t="s">
        <v>507</v>
      </c>
      <c r="C50" s="886">
        <v>36</v>
      </c>
      <c r="D50" s="884">
        <v>195</v>
      </c>
      <c r="E50" s="885" t="s">
        <v>807</v>
      </c>
      <c r="F50" s="884" t="s">
        <v>807</v>
      </c>
      <c r="G50" s="885" t="s">
        <v>807</v>
      </c>
      <c r="H50" s="884">
        <v>108</v>
      </c>
      <c r="I50" s="887">
        <v>4478</v>
      </c>
      <c r="J50" s="893">
        <v>4889</v>
      </c>
      <c r="K50" s="890" t="s">
        <v>807</v>
      </c>
      <c r="L50" s="891" t="s">
        <v>807</v>
      </c>
      <c r="M50" s="887">
        <v>4514</v>
      </c>
      <c r="N50" s="892">
        <v>5192</v>
      </c>
    </row>
    <row r="51" spans="2:14">
      <c r="B51" s="211" t="s">
        <v>247</v>
      </c>
      <c r="C51" s="886" t="s">
        <v>807</v>
      </c>
      <c r="D51" s="884" t="s">
        <v>807</v>
      </c>
      <c r="E51" s="885" t="s">
        <v>807</v>
      </c>
      <c r="F51" s="884" t="s">
        <v>807</v>
      </c>
      <c r="G51" s="885" t="s">
        <v>807</v>
      </c>
      <c r="H51" s="884" t="s">
        <v>807</v>
      </c>
      <c r="I51" s="885">
        <v>20</v>
      </c>
      <c r="J51" s="891" t="s">
        <v>807</v>
      </c>
      <c r="K51" s="890" t="s">
        <v>807</v>
      </c>
      <c r="L51" s="891" t="s">
        <v>807</v>
      </c>
      <c r="M51" s="885">
        <v>20</v>
      </c>
      <c r="N51" s="890" t="s">
        <v>807</v>
      </c>
    </row>
    <row r="52" spans="2:14">
      <c r="B52" s="211" t="s">
        <v>205</v>
      </c>
      <c r="C52" s="886" t="s">
        <v>807</v>
      </c>
      <c r="D52" s="884" t="s">
        <v>807</v>
      </c>
      <c r="E52" s="885">
        <v>66</v>
      </c>
      <c r="F52" s="891">
        <v>66</v>
      </c>
      <c r="G52" s="885" t="s">
        <v>807</v>
      </c>
      <c r="H52" s="884" t="s">
        <v>807</v>
      </c>
      <c r="I52" s="890" t="s">
        <v>807</v>
      </c>
      <c r="J52" s="891" t="s">
        <v>807</v>
      </c>
      <c r="K52" s="890" t="s">
        <v>807</v>
      </c>
      <c r="L52" s="891" t="s">
        <v>807</v>
      </c>
      <c r="M52" s="885">
        <v>66</v>
      </c>
      <c r="N52" s="890">
        <v>66</v>
      </c>
    </row>
    <row r="53" spans="2:14" ht="15.75" thickBot="1">
      <c r="B53" s="212" t="s">
        <v>508</v>
      </c>
      <c r="C53" s="894" t="s">
        <v>807</v>
      </c>
      <c r="D53" s="895" t="s">
        <v>807</v>
      </c>
      <c r="E53" s="896">
        <v>14</v>
      </c>
      <c r="F53" s="909">
        <v>1550</v>
      </c>
      <c r="G53" s="896" t="s">
        <v>807</v>
      </c>
      <c r="H53" s="895" t="s">
        <v>807</v>
      </c>
      <c r="I53" s="896" t="s">
        <v>807</v>
      </c>
      <c r="J53" s="897" t="s">
        <v>807</v>
      </c>
      <c r="K53" s="896" t="s">
        <v>807</v>
      </c>
      <c r="L53" s="895" t="s">
        <v>807</v>
      </c>
      <c r="M53" s="896">
        <v>14</v>
      </c>
      <c r="N53" s="910">
        <v>1550</v>
      </c>
    </row>
    <row r="54" spans="2:14" ht="20.100000000000001" customHeight="1" thickBot="1">
      <c r="B54" s="360" t="s">
        <v>509</v>
      </c>
      <c r="C54" s="900">
        <v>12011</v>
      </c>
      <c r="D54" s="901">
        <v>12594</v>
      </c>
      <c r="E54" s="902">
        <v>9570</v>
      </c>
      <c r="F54" s="901">
        <v>10483</v>
      </c>
      <c r="G54" s="902">
        <v>1741</v>
      </c>
      <c r="H54" s="901">
        <v>1037</v>
      </c>
      <c r="I54" s="902">
        <v>11198</v>
      </c>
      <c r="J54" s="901">
        <v>12157</v>
      </c>
      <c r="K54" s="902">
        <v>6987</v>
      </c>
      <c r="L54" s="901">
        <v>7607</v>
      </c>
      <c r="M54" s="902">
        <v>27533</v>
      </c>
      <c r="N54" s="902">
        <v>28664</v>
      </c>
    </row>
    <row r="55" spans="2:14">
      <c r="B55" s="213" t="s">
        <v>510</v>
      </c>
      <c r="C55" s="905">
        <v>10080</v>
      </c>
      <c r="D55" s="893">
        <v>10033</v>
      </c>
      <c r="E55" s="890" t="s">
        <v>807</v>
      </c>
      <c r="F55" s="891" t="s">
        <v>807</v>
      </c>
      <c r="G55" s="890" t="s">
        <v>807</v>
      </c>
      <c r="H55" s="891" t="s">
        <v>807</v>
      </c>
      <c r="I55" s="890" t="s">
        <v>807</v>
      </c>
      <c r="J55" s="891" t="s">
        <v>807</v>
      </c>
      <c r="K55" s="890" t="s">
        <v>807</v>
      </c>
      <c r="L55" s="891" t="s">
        <v>807</v>
      </c>
      <c r="M55" s="887">
        <v>10080</v>
      </c>
      <c r="N55" s="892">
        <v>10033</v>
      </c>
    </row>
    <row r="56" spans="2:14">
      <c r="B56" s="214" t="s">
        <v>511</v>
      </c>
      <c r="C56" s="886">
        <v>46</v>
      </c>
      <c r="D56" s="884">
        <v>48</v>
      </c>
      <c r="E56" s="890" t="s">
        <v>807</v>
      </c>
      <c r="F56" s="891" t="s">
        <v>807</v>
      </c>
      <c r="G56" s="890" t="s">
        <v>807</v>
      </c>
      <c r="H56" s="891" t="s">
        <v>807</v>
      </c>
      <c r="I56" s="890" t="s">
        <v>807</v>
      </c>
      <c r="J56" s="891" t="s">
        <v>807</v>
      </c>
      <c r="K56" s="890" t="s">
        <v>807</v>
      </c>
      <c r="L56" s="891" t="s">
        <v>807</v>
      </c>
      <c r="M56" s="885">
        <v>46</v>
      </c>
      <c r="N56" s="890">
        <v>48</v>
      </c>
    </row>
    <row r="57" spans="2:14">
      <c r="B57" s="210" t="s">
        <v>512</v>
      </c>
      <c r="C57" s="906" t="s">
        <v>807</v>
      </c>
      <c r="D57" s="891" t="s">
        <v>807</v>
      </c>
      <c r="E57" s="885">
        <v>85</v>
      </c>
      <c r="F57" s="891">
        <v>78</v>
      </c>
      <c r="G57" s="890" t="s">
        <v>807</v>
      </c>
      <c r="H57" s="891" t="s">
        <v>807</v>
      </c>
      <c r="I57" s="890" t="s">
        <v>807</v>
      </c>
      <c r="J57" s="891" t="s">
        <v>807</v>
      </c>
      <c r="K57" s="890" t="s">
        <v>807</v>
      </c>
      <c r="L57" s="891" t="s">
        <v>807</v>
      </c>
      <c r="M57" s="885">
        <v>85</v>
      </c>
      <c r="N57" s="890">
        <v>78</v>
      </c>
    </row>
    <row r="58" spans="2:14">
      <c r="B58" s="214" t="s">
        <v>513</v>
      </c>
      <c r="C58" s="886">
        <v>97</v>
      </c>
      <c r="D58" s="884">
        <v>105</v>
      </c>
      <c r="E58" s="890" t="s">
        <v>807</v>
      </c>
      <c r="F58" s="891" t="s">
        <v>807</v>
      </c>
      <c r="G58" s="890" t="s">
        <v>807</v>
      </c>
      <c r="H58" s="891" t="s">
        <v>807</v>
      </c>
      <c r="I58" s="890" t="s">
        <v>807</v>
      </c>
      <c r="J58" s="891" t="s">
        <v>807</v>
      </c>
      <c r="K58" s="890" t="s">
        <v>807</v>
      </c>
      <c r="L58" s="891" t="s">
        <v>807</v>
      </c>
      <c r="M58" s="885">
        <v>97</v>
      </c>
      <c r="N58" s="890">
        <v>105</v>
      </c>
    </row>
    <row r="59" spans="2:14">
      <c r="B59" s="214" t="s">
        <v>514</v>
      </c>
      <c r="C59" s="886" t="s">
        <v>807</v>
      </c>
      <c r="D59" s="884">
        <v>348</v>
      </c>
      <c r="E59" s="890" t="s">
        <v>807</v>
      </c>
      <c r="F59" s="891" t="s">
        <v>807</v>
      </c>
      <c r="G59" s="890" t="s">
        <v>807</v>
      </c>
      <c r="H59" s="891" t="s">
        <v>807</v>
      </c>
      <c r="I59" s="890" t="s">
        <v>807</v>
      </c>
      <c r="J59" s="891" t="s">
        <v>807</v>
      </c>
      <c r="K59" s="890" t="s">
        <v>807</v>
      </c>
      <c r="L59" s="891" t="s">
        <v>807</v>
      </c>
      <c r="M59" s="885" t="s">
        <v>807</v>
      </c>
      <c r="N59" s="890">
        <v>348</v>
      </c>
    </row>
    <row r="60" spans="2:14">
      <c r="B60" s="209" t="s">
        <v>515</v>
      </c>
      <c r="C60" s="889">
        <v>1229</v>
      </c>
      <c r="D60" s="888">
        <v>1057</v>
      </c>
      <c r="E60" s="885">
        <v>382</v>
      </c>
      <c r="F60" s="891">
        <v>292</v>
      </c>
      <c r="G60" s="890">
        <v>49</v>
      </c>
      <c r="H60" s="891">
        <v>33</v>
      </c>
      <c r="I60" s="890">
        <v>243</v>
      </c>
      <c r="J60" s="891">
        <v>77</v>
      </c>
      <c r="K60" s="890" t="s">
        <v>807</v>
      </c>
      <c r="L60" s="891" t="s">
        <v>807</v>
      </c>
      <c r="M60" s="887">
        <v>1903</v>
      </c>
      <c r="N60" s="892">
        <v>1459</v>
      </c>
    </row>
    <row r="61" spans="2:14">
      <c r="B61" s="214" t="s">
        <v>322</v>
      </c>
      <c r="C61" s="906" t="s">
        <v>807</v>
      </c>
      <c r="D61" s="891" t="s">
        <v>807</v>
      </c>
      <c r="E61" s="891" t="s">
        <v>807</v>
      </c>
      <c r="F61" s="891" t="s">
        <v>807</v>
      </c>
      <c r="G61" s="890" t="s">
        <v>807</v>
      </c>
      <c r="H61" s="891" t="s">
        <v>807</v>
      </c>
      <c r="I61" s="887">
        <v>5848</v>
      </c>
      <c r="J61" s="893">
        <v>5762</v>
      </c>
      <c r="K61" s="890" t="s">
        <v>807</v>
      </c>
      <c r="L61" s="891" t="s">
        <v>807</v>
      </c>
      <c r="M61" s="887">
        <v>5848</v>
      </c>
      <c r="N61" s="892">
        <v>5762</v>
      </c>
    </row>
    <row r="62" spans="2:14">
      <c r="B62" s="214" t="s">
        <v>327</v>
      </c>
      <c r="C62" s="906" t="s">
        <v>807</v>
      </c>
      <c r="D62" s="891" t="s">
        <v>807</v>
      </c>
      <c r="E62" s="885">
        <v>106</v>
      </c>
      <c r="F62" s="891">
        <v>108</v>
      </c>
      <c r="G62" s="890">
        <v>262</v>
      </c>
      <c r="H62" s="891">
        <v>195</v>
      </c>
      <c r="I62" s="887">
        <v>4933</v>
      </c>
      <c r="J62" s="893">
        <v>6044</v>
      </c>
      <c r="K62" s="890" t="s">
        <v>807</v>
      </c>
      <c r="L62" s="891" t="s">
        <v>807</v>
      </c>
      <c r="M62" s="887">
        <v>5301</v>
      </c>
      <c r="N62" s="892">
        <v>6347</v>
      </c>
    </row>
    <row r="63" spans="2:14">
      <c r="B63" s="214" t="s">
        <v>516</v>
      </c>
      <c r="C63" s="906" t="s">
        <v>807</v>
      </c>
      <c r="D63" s="891" t="s">
        <v>807</v>
      </c>
      <c r="E63" s="887">
        <v>1448</v>
      </c>
      <c r="F63" s="893">
        <v>1102</v>
      </c>
      <c r="G63" s="892">
        <v>1049</v>
      </c>
      <c r="H63" s="891">
        <v>639</v>
      </c>
      <c r="I63" s="890" t="s">
        <v>807</v>
      </c>
      <c r="J63" s="891" t="s">
        <v>807</v>
      </c>
      <c r="K63" s="890" t="s">
        <v>807</v>
      </c>
      <c r="L63" s="891" t="s">
        <v>807</v>
      </c>
      <c r="M63" s="887">
        <v>2497</v>
      </c>
      <c r="N63" s="892">
        <v>1741</v>
      </c>
    </row>
    <row r="64" spans="2:14">
      <c r="B64" s="211" t="s">
        <v>517</v>
      </c>
      <c r="C64" s="906" t="s">
        <v>807</v>
      </c>
      <c r="D64" s="891" t="s">
        <v>807</v>
      </c>
      <c r="E64" s="887">
        <v>1057</v>
      </c>
      <c r="F64" s="893">
        <v>1729</v>
      </c>
      <c r="G64" s="890" t="s">
        <v>807</v>
      </c>
      <c r="H64" s="891" t="s">
        <v>807</v>
      </c>
      <c r="I64" s="890" t="s">
        <v>807</v>
      </c>
      <c r="J64" s="891" t="s">
        <v>807</v>
      </c>
      <c r="K64" s="890" t="s">
        <v>807</v>
      </c>
      <c r="L64" s="891" t="s">
        <v>807</v>
      </c>
      <c r="M64" s="887">
        <v>1057</v>
      </c>
      <c r="N64" s="892">
        <v>1729</v>
      </c>
    </row>
    <row r="65" spans="2:14">
      <c r="B65" s="211" t="s">
        <v>518</v>
      </c>
      <c r="C65" s="906" t="s">
        <v>807</v>
      </c>
      <c r="D65" s="891" t="s">
        <v>807</v>
      </c>
      <c r="E65" s="890" t="s">
        <v>807</v>
      </c>
      <c r="F65" s="891" t="s">
        <v>807</v>
      </c>
      <c r="G65" s="890">
        <v>454</v>
      </c>
      <c r="H65" s="891">
        <v>454</v>
      </c>
      <c r="I65" s="890" t="s">
        <v>807</v>
      </c>
      <c r="J65" s="891" t="s">
        <v>807</v>
      </c>
      <c r="K65" s="890" t="s">
        <v>807</v>
      </c>
      <c r="L65" s="891" t="s">
        <v>807</v>
      </c>
      <c r="M65" s="885">
        <v>454</v>
      </c>
      <c r="N65" s="890">
        <v>454</v>
      </c>
    </row>
    <row r="66" spans="2:14">
      <c r="B66" s="209" t="s">
        <v>328</v>
      </c>
      <c r="C66" s="906" t="s">
        <v>807</v>
      </c>
      <c r="D66" s="891" t="s">
        <v>807</v>
      </c>
      <c r="E66" s="887">
        <v>6430</v>
      </c>
      <c r="F66" s="888">
        <v>7113</v>
      </c>
      <c r="G66" s="885">
        <v>270</v>
      </c>
      <c r="H66" s="884">
        <v>143</v>
      </c>
      <c r="I66" s="890" t="s">
        <v>807</v>
      </c>
      <c r="J66" s="891" t="s">
        <v>807</v>
      </c>
      <c r="K66" s="887">
        <v>6700</v>
      </c>
      <c r="L66" s="888">
        <v>7256</v>
      </c>
      <c r="M66" s="885" t="s">
        <v>807</v>
      </c>
      <c r="N66" s="885" t="s">
        <v>807</v>
      </c>
    </row>
    <row r="67" spans="2:14">
      <c r="B67" s="209" t="s">
        <v>502</v>
      </c>
      <c r="C67" s="906" t="s">
        <v>807</v>
      </c>
      <c r="D67" s="891" t="s">
        <v>807</v>
      </c>
      <c r="E67" s="885">
        <v>62</v>
      </c>
      <c r="F67" s="884">
        <v>61</v>
      </c>
      <c r="G67" s="885">
        <v>51</v>
      </c>
      <c r="H67" s="884">
        <v>16</v>
      </c>
      <c r="I67" s="885">
        <v>174</v>
      </c>
      <c r="J67" s="884">
        <v>274</v>
      </c>
      <c r="K67" s="885">
        <v>287</v>
      </c>
      <c r="L67" s="884">
        <v>351</v>
      </c>
      <c r="M67" s="885" t="s">
        <v>807</v>
      </c>
      <c r="N67" s="885" t="s">
        <v>807</v>
      </c>
    </row>
    <row r="68" spans="2:14">
      <c r="B68" s="215" t="s">
        <v>519</v>
      </c>
      <c r="C68" s="886">
        <v>559</v>
      </c>
      <c r="D68" s="888">
        <v>1002</v>
      </c>
      <c r="E68" s="907" t="s">
        <v>806</v>
      </c>
      <c r="F68" s="908" t="s">
        <v>806</v>
      </c>
      <c r="G68" s="890">
        <v>-394</v>
      </c>
      <c r="H68" s="891">
        <v>-443</v>
      </c>
      <c r="I68" s="890" t="s">
        <v>807</v>
      </c>
      <c r="J68" s="891" t="s">
        <v>807</v>
      </c>
      <c r="K68" s="890" t="s">
        <v>807</v>
      </c>
      <c r="L68" s="891" t="s">
        <v>807</v>
      </c>
      <c r="M68" s="885">
        <v>165</v>
      </c>
      <c r="N68" s="890">
        <v>560</v>
      </c>
    </row>
    <row r="69" spans="2:14">
      <c r="B69" s="911"/>
      <c r="C69" s="896"/>
      <c r="D69" s="910"/>
      <c r="E69" s="912"/>
      <c r="F69" s="912"/>
      <c r="G69" s="913"/>
      <c r="H69" s="913"/>
      <c r="I69" s="913"/>
      <c r="J69" s="913"/>
      <c r="K69" s="913"/>
      <c r="L69" s="913"/>
      <c r="M69" s="896"/>
      <c r="N69" s="913"/>
    </row>
    <row r="70" spans="2:14" s="68" customFormat="1" ht="9.9499999999999993" customHeight="1">
      <c r="B70" s="388" t="s">
        <v>520</v>
      </c>
    </row>
    <row r="71" spans="2:14" s="68" customFormat="1" ht="9.9499999999999993" customHeight="1">
      <c r="B71" s="388" t="s">
        <v>521</v>
      </c>
    </row>
    <row r="72" spans="2:14" s="68" customFormat="1" ht="9.9499999999999993" customHeight="1">
      <c r="B72" s="388" t="s">
        <v>522</v>
      </c>
    </row>
    <row r="73" spans="2:14" s="68" customFormat="1" ht="9.9499999999999993" customHeight="1">
      <c r="B73" s="388" t="s">
        <v>523</v>
      </c>
    </row>
    <row r="74" spans="2:14" s="68" customFormat="1" ht="9.9499999999999993" customHeight="1">
      <c r="B74" s="388" t="s">
        <v>524</v>
      </c>
    </row>
    <row r="75" spans="2:14" s="68" customFormat="1" ht="9.9499999999999993" customHeight="1">
      <c r="B75" s="388" t="s">
        <v>525</v>
      </c>
    </row>
    <row r="76" spans="2:14" s="68" customFormat="1" ht="9.9499999999999993" customHeight="1">
      <c r="B76" s="388" t="s">
        <v>526</v>
      </c>
    </row>
    <row r="77" spans="2:14" s="68" customFormat="1" ht="9.9499999999999993" customHeight="1">
      <c r="B77" s="388" t="s">
        <v>527</v>
      </c>
    </row>
    <row r="78" spans="2:14" s="68" customFormat="1" ht="9.9499999999999993" customHeight="1">
      <c r="B78" s="388" t="s">
        <v>528</v>
      </c>
    </row>
    <row r="79" spans="2:14" s="68" customFormat="1" ht="9.9499999999999993" customHeight="1">
      <c r="B79" s="388" t="s">
        <v>529</v>
      </c>
    </row>
    <row r="80" spans="2:14" s="68" customFormat="1" ht="9.9499999999999993" customHeight="1">
      <c r="B80" s="388" t="s">
        <v>530</v>
      </c>
    </row>
    <row r="81" spans="2:14" s="68" customFormat="1" ht="9.9499999999999993" customHeight="1">
      <c r="B81" s="388" t="s">
        <v>531</v>
      </c>
    </row>
    <row r="82" spans="2:14">
      <c r="B82" s="390"/>
      <c r="C82" s="385"/>
      <c r="D82" s="385"/>
      <c r="E82" s="389"/>
      <c r="F82" s="387"/>
      <c r="G82" s="386"/>
      <c r="H82" s="391"/>
      <c r="I82" s="389"/>
      <c r="J82" s="387"/>
      <c r="K82" s="389"/>
      <c r="L82" s="387"/>
      <c r="M82" s="385"/>
      <c r="N82" s="389"/>
    </row>
    <row r="108" spans="2:2">
      <c r="B108" s="55"/>
    </row>
    <row r="109" spans="2:2" ht="12.75" customHeight="1">
      <c r="B109" s="56"/>
    </row>
    <row r="110" spans="2:2" ht="12.75" customHeight="1">
      <c r="B110" s="56"/>
    </row>
    <row r="111" spans="2:2" ht="12.75" customHeight="1">
      <c r="B111" s="56"/>
    </row>
    <row r="112" spans="2:2" ht="12.75" customHeight="1">
      <c r="B112" s="56"/>
    </row>
    <row r="113" spans="2:2" ht="12.75" customHeight="1">
      <c r="B113" s="56"/>
    </row>
    <row r="114" spans="2:2" ht="12.75" customHeight="1">
      <c r="B114" s="59"/>
    </row>
    <row r="115" spans="2:2" ht="12.75" customHeight="1">
      <c r="B115" s="57"/>
    </row>
    <row r="116" spans="2:2" ht="12.75" customHeight="1">
      <c r="B116" s="57"/>
    </row>
    <row r="117" spans="2:2" ht="12.75" customHeight="1">
      <c r="B117" s="57"/>
    </row>
    <row r="118" spans="2:2" ht="12.75" customHeight="1">
      <c r="B118" s="57"/>
    </row>
    <row r="119" spans="2:2" ht="12.75" customHeight="1">
      <c r="B119" s="57"/>
    </row>
    <row r="120" spans="2:2" ht="12.75" customHeight="1">
      <c r="B120" s="58"/>
    </row>
  </sheetData>
  <sheetProtection algorithmName="SHA-512" hashValue="i1HFVnzk19swr8udd/5JwHep/fsOLLeD/TDNEGGHAxgiH4xB6krg9lxwq5QOwvGlVqkzgEiMFoAVQAFp3SVc1Q==" saltValue="g2nfYiE6qkIlgbG85su5Fg==" spinCount="100000" sheet="1" objects="1" scenarios="1"/>
  <mergeCells count="14">
    <mergeCell ref="K38:L38"/>
    <mergeCell ref="M38:N38"/>
    <mergeCell ref="B38:B39"/>
    <mergeCell ref="C38:D38"/>
    <mergeCell ref="E38:F38"/>
    <mergeCell ref="G38:H38"/>
    <mergeCell ref="I38:J38"/>
    <mergeCell ref="K6:L6"/>
    <mergeCell ref="M6:N6"/>
    <mergeCell ref="B6:B7"/>
    <mergeCell ref="C6:D6"/>
    <mergeCell ref="E6:F6"/>
    <mergeCell ref="G6:H6"/>
    <mergeCell ref="I6:J6"/>
  </mergeCells>
  <printOptions horizontalCentered="1" vertic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36" max="14" man="1"/>
  </rowBreaks>
  <colBreaks count="1" manualBreakCount="1">
    <brk id="1" max="8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5">
    <pageSetUpPr fitToPage="1"/>
  </sheetPr>
  <dimension ref="B4:U49"/>
  <sheetViews>
    <sheetView zoomScaleNormal="100" zoomScaleSheetLayoutView="100" workbookViewId="0"/>
  </sheetViews>
  <sheetFormatPr defaultColWidth="9.140625" defaultRowHeight="15"/>
  <cols>
    <col min="1" max="1" width="3" style="1" customWidth="1"/>
    <col min="2" max="9" width="10.7109375" style="1" customWidth="1"/>
    <col min="10" max="10" width="14.140625" style="1" customWidth="1"/>
    <col min="11" max="17" width="10.7109375" style="1" customWidth="1"/>
    <col min="18" max="21" width="9.140625" style="1"/>
    <col min="22" max="22" width="4.140625" style="1" customWidth="1"/>
    <col min="23" max="16384" width="9.140625" style="1"/>
  </cols>
  <sheetData>
    <row r="4" spans="2:21" ht="35.25" customHeight="1"/>
    <row r="5" spans="2:21">
      <c r="B5" s="68"/>
      <c r="C5" s="68"/>
      <c r="D5" s="68"/>
      <c r="E5" s="68"/>
      <c r="F5" s="68"/>
      <c r="G5" s="68"/>
      <c r="H5" s="68"/>
      <c r="I5" s="68"/>
      <c r="J5" s="68"/>
      <c r="K5" s="68"/>
      <c r="L5" s="68"/>
      <c r="M5" s="68"/>
      <c r="N5" s="68"/>
      <c r="O5" s="68"/>
      <c r="P5" s="68"/>
      <c r="Q5" s="361"/>
      <c r="R5" s="68"/>
      <c r="S5" s="68"/>
      <c r="T5" s="68"/>
      <c r="U5" s="68"/>
    </row>
    <row r="6" spans="2:21">
      <c r="B6" s="1016" t="s">
        <v>768</v>
      </c>
      <c r="C6" s="1016"/>
      <c r="D6" s="1016"/>
      <c r="E6" s="1016"/>
      <c r="F6" s="1016"/>
      <c r="G6" s="1016"/>
      <c r="H6" s="1016"/>
      <c r="I6" s="1016"/>
      <c r="J6" s="1016"/>
      <c r="K6" s="1016"/>
      <c r="L6" s="1016" t="s">
        <v>812</v>
      </c>
      <c r="M6" s="1016"/>
      <c r="N6" s="1016"/>
      <c r="O6" s="1016"/>
      <c r="P6" s="1016"/>
      <c r="Q6" s="1016"/>
      <c r="R6" s="1016"/>
      <c r="S6" s="1016"/>
      <c r="T6" s="1016"/>
      <c r="U6" s="1016"/>
    </row>
    <row r="7" spans="2:21">
      <c r="B7" s="1017"/>
      <c r="C7" s="1017"/>
      <c r="D7" s="1017"/>
      <c r="E7" s="1017"/>
      <c r="F7" s="1017"/>
      <c r="G7" s="1017"/>
      <c r="H7" s="1017"/>
      <c r="I7" s="1017"/>
      <c r="J7" s="1017"/>
      <c r="K7" s="1017"/>
      <c r="L7" s="1017"/>
      <c r="M7" s="1017"/>
      <c r="N7" s="1017"/>
      <c r="O7" s="1017"/>
      <c r="P7" s="1017"/>
      <c r="Q7" s="1017"/>
      <c r="R7" s="1017"/>
      <c r="S7" s="1017"/>
      <c r="T7" s="1017"/>
      <c r="U7" s="1017"/>
    </row>
    <row r="9" spans="2:21">
      <c r="B9" s="1015"/>
      <c r="C9" s="1015"/>
      <c r="D9" s="1015"/>
      <c r="E9" s="1015"/>
      <c r="F9" s="1015"/>
      <c r="G9" s="1015"/>
      <c r="H9" s="1015"/>
      <c r="I9" s="1015"/>
      <c r="J9" s="1015"/>
      <c r="K9" s="1015"/>
      <c r="L9" s="1015"/>
      <c r="M9" s="1015"/>
      <c r="N9" s="1015"/>
      <c r="O9" s="1015"/>
      <c r="P9" s="1015"/>
      <c r="Q9" s="1015"/>
      <c r="R9" s="1015"/>
      <c r="S9" s="1015"/>
      <c r="T9" s="1015"/>
      <c r="U9" s="1015"/>
    </row>
    <row r="10" spans="2:21">
      <c r="B10" s="1015"/>
      <c r="C10" s="1015"/>
      <c r="D10" s="1015"/>
      <c r="E10" s="1015"/>
      <c r="F10" s="1015"/>
      <c r="G10" s="1015"/>
      <c r="H10" s="1015"/>
      <c r="I10" s="1015"/>
      <c r="J10" s="1015"/>
      <c r="K10" s="1015"/>
      <c r="L10" s="1015"/>
      <c r="M10" s="1015"/>
      <c r="N10" s="1015"/>
      <c r="O10" s="1015"/>
      <c r="P10" s="1015"/>
      <c r="Q10" s="1015"/>
      <c r="R10" s="1015"/>
      <c r="S10" s="1015"/>
      <c r="T10" s="1015"/>
      <c r="U10" s="1015"/>
    </row>
    <row r="37" spans="2:2">
      <c r="B37" s="55" t="s">
        <v>532</v>
      </c>
    </row>
    <row r="38" spans="2:2" s="631" customFormat="1" ht="11.25">
      <c r="B38" s="384" t="s">
        <v>533</v>
      </c>
    </row>
    <row r="39" spans="2:2" s="631" customFormat="1" ht="11.25" customHeight="1">
      <c r="B39" s="384" t="s">
        <v>534</v>
      </c>
    </row>
    <row r="40" spans="2:2" s="631" customFormat="1" ht="11.25" customHeight="1">
      <c r="B40" s="384" t="s">
        <v>535</v>
      </c>
    </row>
    <row r="41" spans="2:2" s="631" customFormat="1" ht="11.25" customHeight="1">
      <c r="B41" s="384" t="s">
        <v>536</v>
      </c>
    </row>
    <row r="42" spans="2:2" s="631" customFormat="1" ht="11.25" customHeight="1">
      <c r="B42" s="384" t="s">
        <v>537</v>
      </c>
    </row>
    <row r="43" spans="2:2" s="631" customFormat="1" ht="11.25">
      <c r="B43" s="631" t="s">
        <v>538</v>
      </c>
    </row>
    <row r="44" spans="2:2" s="631" customFormat="1" ht="12.75">
      <c r="B44" s="631" t="s">
        <v>539</v>
      </c>
    </row>
    <row r="45" spans="2:2" s="631" customFormat="1" ht="12.75">
      <c r="B45" s="631" t="s">
        <v>540</v>
      </c>
    </row>
    <row r="46" spans="2:2" s="631" customFormat="1" ht="12.75">
      <c r="B46" s="631" t="s">
        <v>541</v>
      </c>
    </row>
    <row r="47" spans="2:2" s="631" customFormat="1" ht="12.75">
      <c r="B47" s="631" t="s">
        <v>542</v>
      </c>
    </row>
    <row r="48" spans="2:2" s="631" customFormat="1" ht="12.75">
      <c r="B48" s="631" t="s">
        <v>543</v>
      </c>
    </row>
    <row r="49" spans="2:2" s="631" customFormat="1" ht="11.25">
      <c r="B49" s="631" t="s">
        <v>544</v>
      </c>
    </row>
  </sheetData>
  <sheetProtection algorithmName="SHA-512" hashValue="AU1o95Xao4Hf629qHc7d0nZtFG0dmCSqo0HouAxGX6IS7l1BUPp/MLojIgGZg6WmtoMN2/yofWQHkqz68ajw4Q==" saltValue="KQWeAEvn4MgfOu6bO2XsDA==" spinCount="100000" sheet="1" objects="1" scenarios="1"/>
  <mergeCells count="4">
    <mergeCell ref="B9:K10"/>
    <mergeCell ref="L9:U10"/>
    <mergeCell ref="B6:K7"/>
    <mergeCell ref="L6:U7"/>
  </mergeCells>
  <pageMargins left="0.25" right="0.25" top="0.75" bottom="0.75" header="0.3" footer="0.3"/>
  <pageSetup paperSize="9" scale="65" orientation="landscape" r:id="rId1"/>
  <colBreaks count="1" manualBreakCount="1">
    <brk id="1"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pageSetUpPr fitToPage="1"/>
  </sheetPr>
  <dimension ref="B4:M57"/>
  <sheetViews>
    <sheetView showGridLines="0" zoomScaleNormal="100" workbookViewId="0"/>
  </sheetViews>
  <sheetFormatPr defaultColWidth="9.140625" defaultRowHeight="15"/>
  <cols>
    <col min="1" max="1" width="3.28515625" style="1" customWidth="1"/>
    <col min="2" max="2" width="38.5703125" style="1" customWidth="1"/>
    <col min="3" max="7" width="16.140625" style="1" customWidth="1"/>
    <col min="8" max="8" width="13.140625" style="1" customWidth="1"/>
    <col min="9" max="9" width="3.140625" style="1" customWidth="1"/>
    <col min="10" max="16384" width="9.140625" style="1"/>
  </cols>
  <sheetData>
    <row r="4" spans="2:13" ht="35.25" customHeight="1"/>
    <row r="6" spans="2:13" ht="20.100000000000001" customHeight="1">
      <c r="B6" s="219" t="s">
        <v>545</v>
      </c>
      <c r="C6" s="219"/>
      <c r="D6" s="220"/>
      <c r="E6" s="220"/>
      <c r="F6" s="220"/>
      <c r="G6" s="219"/>
      <c r="H6" s="219"/>
      <c r="I6" s="2"/>
      <c r="J6" s="4"/>
      <c r="K6" s="2"/>
      <c r="L6" s="2"/>
      <c r="M6" s="2"/>
    </row>
    <row r="7" spans="2:13" ht="30" customHeight="1">
      <c r="B7" s="221" t="s">
        <v>546</v>
      </c>
      <c r="C7" s="222">
        <v>2018</v>
      </c>
      <c r="D7" s="222">
        <v>2019</v>
      </c>
      <c r="E7" s="291">
        <v>2020</v>
      </c>
      <c r="F7" s="291">
        <v>2021</v>
      </c>
      <c r="G7" s="291">
        <v>2022</v>
      </c>
      <c r="H7" s="574">
        <v>45078</v>
      </c>
    </row>
    <row r="8" spans="2:13">
      <c r="B8" s="223" t="s">
        <v>279</v>
      </c>
      <c r="C8" s="224">
        <v>1660</v>
      </c>
      <c r="D8" s="224">
        <v>1620</v>
      </c>
      <c r="E8" s="224">
        <v>1533</v>
      </c>
      <c r="F8" s="225">
        <v>1523</v>
      </c>
      <c r="G8" s="224">
        <v>1487</v>
      </c>
      <c r="H8" s="812">
        <v>1485</v>
      </c>
    </row>
    <row r="9" spans="2:13">
      <c r="B9" s="216" t="s">
        <v>245</v>
      </c>
      <c r="C9" s="217">
        <v>5364</v>
      </c>
      <c r="D9" s="217">
        <v>4964</v>
      </c>
      <c r="E9" s="217">
        <v>4641</v>
      </c>
      <c r="F9" s="226">
        <v>4430</v>
      </c>
      <c r="G9" s="217">
        <v>4257</v>
      </c>
      <c r="H9" s="813">
        <v>4234</v>
      </c>
    </row>
    <row r="10" spans="2:13">
      <c r="B10" s="216" t="s">
        <v>547</v>
      </c>
      <c r="C10" s="217">
        <v>478</v>
      </c>
      <c r="D10" s="217">
        <v>412</v>
      </c>
      <c r="E10" s="217">
        <v>355</v>
      </c>
      <c r="F10" s="218">
        <v>0</v>
      </c>
      <c r="G10" s="217">
        <v>0</v>
      </c>
      <c r="H10" s="813">
        <v>0</v>
      </c>
    </row>
    <row r="11" spans="2:13">
      <c r="B11" s="216" t="s">
        <v>255</v>
      </c>
      <c r="C11" s="217">
        <v>75</v>
      </c>
      <c r="D11" s="217">
        <v>61</v>
      </c>
      <c r="E11" s="217">
        <v>96</v>
      </c>
      <c r="F11" s="218">
        <v>169</v>
      </c>
      <c r="G11" s="217">
        <v>84</v>
      </c>
      <c r="H11" s="813">
        <v>81</v>
      </c>
    </row>
    <row r="12" spans="2:13">
      <c r="B12" s="216" t="s">
        <v>548</v>
      </c>
      <c r="C12" s="217">
        <v>34</v>
      </c>
      <c r="D12" s="217">
        <v>38</v>
      </c>
      <c r="E12" s="217">
        <v>42</v>
      </c>
      <c r="F12" s="218">
        <v>44</v>
      </c>
      <c r="G12" s="217">
        <v>47</v>
      </c>
      <c r="H12" s="813">
        <v>42</v>
      </c>
    </row>
    <row r="13" spans="2:13">
      <c r="B13" s="227" t="s">
        <v>249</v>
      </c>
      <c r="C13" s="228">
        <v>0</v>
      </c>
      <c r="D13" s="228">
        <v>0</v>
      </c>
      <c r="E13" s="228" t="s">
        <v>549</v>
      </c>
      <c r="F13" s="229">
        <v>217</v>
      </c>
      <c r="G13" s="228" t="s">
        <v>549</v>
      </c>
      <c r="H13" s="814" t="s">
        <v>549</v>
      </c>
    </row>
    <row r="14" spans="2:13">
      <c r="B14" s="230" t="s">
        <v>204</v>
      </c>
      <c r="C14" s="231">
        <f t="shared" ref="C14:H14" si="0">SUM(C8:C13)</f>
        <v>7611</v>
      </c>
      <c r="D14" s="231">
        <f t="shared" si="0"/>
        <v>7095</v>
      </c>
      <c r="E14" s="231">
        <f t="shared" si="0"/>
        <v>6667</v>
      </c>
      <c r="F14" s="232">
        <f t="shared" si="0"/>
        <v>6383</v>
      </c>
      <c r="G14" s="231">
        <f t="shared" si="0"/>
        <v>5875</v>
      </c>
      <c r="H14" s="231">
        <f t="shared" si="0"/>
        <v>5842</v>
      </c>
    </row>
    <row r="15" spans="2:13">
      <c r="B15" s="233"/>
      <c r="C15" s="231"/>
      <c r="D15" s="231"/>
      <c r="E15" s="231"/>
      <c r="F15" s="231"/>
      <c r="G15" s="232"/>
      <c r="H15" s="68"/>
    </row>
    <row r="16" spans="2:13" ht="30" customHeight="1">
      <c r="B16" s="221" t="s">
        <v>550</v>
      </c>
      <c r="C16" s="222">
        <v>2018</v>
      </c>
      <c r="D16" s="222">
        <v>2019</v>
      </c>
      <c r="E16" s="291">
        <v>2020</v>
      </c>
      <c r="F16" s="291">
        <v>2021</v>
      </c>
      <c r="G16" s="291">
        <v>2022</v>
      </c>
      <c r="H16" s="574">
        <f>H7</f>
        <v>45078</v>
      </c>
    </row>
    <row r="17" spans="2:13">
      <c r="B17" s="216" t="s">
        <v>551</v>
      </c>
      <c r="C17" s="217">
        <v>159</v>
      </c>
      <c r="D17" s="217">
        <v>148</v>
      </c>
      <c r="E17" s="217">
        <v>142</v>
      </c>
      <c r="F17" s="226">
        <v>133</v>
      </c>
      <c r="G17" s="226">
        <v>132</v>
      </c>
      <c r="H17" s="226">
        <v>130</v>
      </c>
    </row>
    <row r="18" spans="2:13">
      <c r="B18" s="216" t="s">
        <v>248</v>
      </c>
      <c r="C18" s="217">
        <v>17</v>
      </c>
      <c r="D18" s="217">
        <v>16</v>
      </c>
      <c r="E18" s="217">
        <v>17</v>
      </c>
      <c r="F18" s="226">
        <v>15</v>
      </c>
      <c r="G18" s="226">
        <v>15</v>
      </c>
      <c r="H18" s="226">
        <v>14</v>
      </c>
    </row>
    <row r="19" spans="2:13">
      <c r="B19" s="235" t="s">
        <v>247</v>
      </c>
      <c r="C19" s="236">
        <v>7</v>
      </c>
      <c r="D19" s="236">
        <v>7</v>
      </c>
      <c r="E19" s="236">
        <v>7</v>
      </c>
      <c r="F19" s="237">
        <v>7</v>
      </c>
      <c r="G19" s="237">
        <v>7</v>
      </c>
      <c r="H19" s="237">
        <v>7</v>
      </c>
    </row>
    <row r="20" spans="2:13">
      <c r="B20" s="20"/>
      <c r="C20" s="21"/>
      <c r="D20" s="21"/>
      <c r="E20" s="21"/>
      <c r="F20" s="21"/>
      <c r="G20" s="22"/>
      <c r="H20" s="22"/>
    </row>
    <row r="21" spans="2:13" ht="20.100000000000001" customHeight="1">
      <c r="B21" s="219" t="s">
        <v>552</v>
      </c>
      <c r="C21" s="219"/>
      <c r="D21" s="220"/>
      <c r="E21" s="220"/>
      <c r="F21" s="220"/>
      <c r="G21" s="219"/>
      <c r="H21" s="219"/>
      <c r="I21" s="2"/>
      <c r="J21" s="4"/>
      <c r="K21" s="2"/>
      <c r="L21" s="2"/>
      <c r="M21" s="2"/>
    </row>
    <row r="22" spans="2:13" ht="30" customHeight="1">
      <c r="B22" s="234" t="s">
        <v>553</v>
      </c>
      <c r="C22" s="1018" t="s">
        <v>385</v>
      </c>
      <c r="D22" s="1018"/>
      <c r="E22" s="1018" t="s">
        <v>554</v>
      </c>
      <c r="F22" s="1019"/>
      <c r="G22" s="1019" t="s">
        <v>555</v>
      </c>
      <c r="H22" s="1019"/>
    </row>
    <row r="23" spans="2:13">
      <c r="B23" s="535" t="s">
        <v>556</v>
      </c>
      <c r="C23" s="533">
        <v>18</v>
      </c>
      <c r="D23" s="533"/>
      <c r="E23" s="794">
        <v>4868.5000000000009</v>
      </c>
      <c r="F23" s="795"/>
      <c r="G23" s="794">
        <v>2067.8999999999996</v>
      </c>
      <c r="H23" s="796"/>
    </row>
    <row r="24" spans="2:13" ht="15.75" customHeight="1">
      <c r="B24" s="535" t="s">
        <v>557</v>
      </c>
      <c r="C24" s="535">
        <v>1</v>
      </c>
      <c r="D24" s="535"/>
      <c r="E24" s="797">
        <v>20</v>
      </c>
      <c r="F24" s="798"/>
      <c r="G24" s="797">
        <v>17.7</v>
      </c>
      <c r="H24" s="799"/>
    </row>
    <row r="25" spans="2:13">
      <c r="B25" s="532" t="s">
        <v>558</v>
      </c>
      <c r="C25" s="532">
        <v>43</v>
      </c>
      <c r="D25" s="532"/>
      <c r="E25" s="800">
        <v>1130.2049999999999</v>
      </c>
      <c r="F25" s="801"/>
      <c r="G25" s="800">
        <v>561.29999999999995</v>
      </c>
      <c r="H25" s="802"/>
    </row>
    <row r="26" spans="2:13" s="68" customFormat="1" ht="28.5">
      <c r="B26" s="234" t="s">
        <v>559</v>
      </c>
      <c r="C26" s="1018"/>
      <c r="D26" s="1018"/>
      <c r="E26" s="1020" t="s">
        <v>800</v>
      </c>
      <c r="F26" s="1020"/>
      <c r="G26" s="1021" t="s">
        <v>640</v>
      </c>
      <c r="H26" s="1021"/>
    </row>
    <row r="27" spans="2:13" s="68" customFormat="1">
      <c r="B27" s="534" t="s">
        <v>556</v>
      </c>
      <c r="C27" s="533">
        <v>3</v>
      </c>
      <c r="D27" s="533"/>
      <c r="E27" s="794">
        <v>299.60000000000002</v>
      </c>
      <c r="F27" s="795"/>
      <c r="G27" s="794">
        <v>155.19999999999999</v>
      </c>
      <c r="H27" s="796"/>
    </row>
    <row r="28" spans="2:13" s="68" customFormat="1">
      <c r="B28" s="532" t="s">
        <v>557</v>
      </c>
      <c r="C28" s="532">
        <v>1</v>
      </c>
      <c r="D28" s="532"/>
      <c r="E28" s="800">
        <v>294.8</v>
      </c>
      <c r="F28" s="801"/>
      <c r="G28" s="800">
        <v>162.6</v>
      </c>
      <c r="H28" s="803"/>
    </row>
    <row r="29" spans="2:13" ht="15.75" customHeight="1">
      <c r="B29" s="536" t="s">
        <v>560</v>
      </c>
      <c r="C29" s="536">
        <f>SUM(C23:C28)</f>
        <v>66</v>
      </c>
      <c r="D29" s="536"/>
      <c r="E29" s="804">
        <f>SUM(E23:E28)</f>
        <v>6613.1050000000014</v>
      </c>
      <c r="F29" s="805"/>
      <c r="G29" s="804">
        <f>SUM(G23:G28)</f>
        <v>2964.6999999999994</v>
      </c>
      <c r="H29" s="806"/>
    </row>
    <row r="30" spans="2:13" ht="30" customHeight="1">
      <c r="B30" s="234" t="s">
        <v>561</v>
      </c>
      <c r="C30" s="1018"/>
      <c r="D30" s="1018"/>
      <c r="E30" s="1020" t="s">
        <v>800</v>
      </c>
      <c r="F30" s="1020"/>
      <c r="G30" s="1021" t="s">
        <v>640</v>
      </c>
      <c r="H30" s="1021"/>
    </row>
    <row r="31" spans="2:13">
      <c r="B31" s="535" t="s">
        <v>556</v>
      </c>
      <c r="C31" s="533">
        <v>5</v>
      </c>
      <c r="D31" s="533"/>
      <c r="E31" s="794">
        <v>201.28654</v>
      </c>
      <c r="F31" s="795"/>
      <c r="G31" s="794">
        <v>109.74883</v>
      </c>
      <c r="H31" s="796"/>
    </row>
    <row r="32" spans="2:13">
      <c r="B32" s="535" t="s">
        <v>557</v>
      </c>
      <c r="C32" s="535">
        <v>1</v>
      </c>
      <c r="D32" s="535"/>
      <c r="E32" s="797">
        <v>98.3</v>
      </c>
      <c r="F32" s="798"/>
      <c r="G32" s="797">
        <v>54.2</v>
      </c>
      <c r="H32" s="799"/>
    </row>
    <row r="33" spans="2:13">
      <c r="B33" s="535" t="s">
        <v>558</v>
      </c>
      <c r="C33" s="535">
        <v>4</v>
      </c>
      <c r="D33" s="535"/>
      <c r="E33" s="797">
        <v>52.9</v>
      </c>
      <c r="F33" s="798"/>
      <c r="G33" s="797">
        <v>27.978999999999996</v>
      </c>
      <c r="H33" s="799"/>
    </row>
    <row r="34" spans="2:13">
      <c r="B34" s="532" t="s">
        <v>562</v>
      </c>
      <c r="C34" s="532">
        <v>1</v>
      </c>
      <c r="D34" s="532"/>
      <c r="E34" s="800">
        <v>1.127</v>
      </c>
      <c r="F34" s="801"/>
      <c r="G34" s="800" t="s">
        <v>88</v>
      </c>
      <c r="H34" s="802"/>
    </row>
    <row r="35" spans="2:13">
      <c r="B35" s="537" t="s">
        <v>563</v>
      </c>
      <c r="C35" s="537">
        <f>SUM(C31:C34)</f>
        <v>11</v>
      </c>
      <c r="D35" s="537"/>
      <c r="E35" s="807">
        <f>SUM(E31:E34)</f>
        <v>353.61354</v>
      </c>
      <c r="F35" s="808"/>
      <c r="G35" s="807">
        <f>SUM(G31:G34)</f>
        <v>191.92782999999997</v>
      </c>
      <c r="H35" s="809"/>
    </row>
    <row r="36" spans="2:13">
      <c r="B36" s="539" t="s">
        <v>564</v>
      </c>
      <c r="C36" s="538">
        <f>C29+C35</f>
        <v>77</v>
      </c>
      <c r="D36" s="538"/>
      <c r="E36" s="810">
        <f>E29+E35</f>
        <v>6966.7185400000017</v>
      </c>
      <c r="F36" s="810"/>
      <c r="G36" s="810">
        <f>G29+G35</f>
        <v>3156.6278299999994</v>
      </c>
      <c r="H36" s="811"/>
    </row>
    <row r="37" spans="2:13">
      <c r="B37" s="23"/>
      <c r="C37" s="23"/>
      <c r="D37" s="23"/>
      <c r="E37" s="23"/>
      <c r="F37" s="23"/>
      <c r="G37" s="24"/>
      <c r="H37" s="23"/>
    </row>
    <row r="38" spans="2:13" ht="20.100000000000001" customHeight="1">
      <c r="B38" s="219" t="s">
        <v>565</v>
      </c>
      <c r="C38" s="219"/>
      <c r="D38" s="220"/>
      <c r="E38" s="220"/>
      <c r="F38" s="220"/>
      <c r="G38" s="219"/>
      <c r="H38" s="219"/>
      <c r="I38" s="2"/>
      <c r="J38" s="4"/>
      <c r="K38" s="2"/>
      <c r="L38" s="2"/>
      <c r="M38" s="2"/>
    </row>
    <row r="39" spans="2:13" ht="30" customHeight="1">
      <c r="B39" s="221" t="s">
        <v>319</v>
      </c>
      <c r="C39" s="1026" t="s">
        <v>385</v>
      </c>
      <c r="D39" s="1029"/>
      <c r="E39" s="240"/>
      <c r="F39" s="1026" t="s">
        <v>566</v>
      </c>
      <c r="G39" s="1026"/>
      <c r="H39" s="1026"/>
      <c r="I39" s="2"/>
      <c r="J39" s="2"/>
      <c r="K39" s="2"/>
      <c r="L39" s="2"/>
      <c r="M39" s="2"/>
    </row>
    <row r="40" spans="2:13">
      <c r="B40" s="241" t="s">
        <v>567</v>
      </c>
      <c r="C40" s="241"/>
      <c r="D40" s="820">
        <v>3705.3</v>
      </c>
      <c r="E40" s="821"/>
      <c r="F40" s="1027">
        <v>1049.2</v>
      </c>
      <c r="G40" s="1027"/>
      <c r="H40" s="1027"/>
      <c r="I40" s="2"/>
      <c r="J40" s="2"/>
      <c r="K40" s="2"/>
      <c r="L40" s="2"/>
      <c r="M40" s="2"/>
    </row>
    <row r="41" spans="2:13">
      <c r="B41" s="241" t="s">
        <v>568</v>
      </c>
      <c r="C41" s="241"/>
      <c r="D41" s="822">
        <v>43</v>
      </c>
      <c r="E41" s="823"/>
      <c r="F41" s="1030"/>
      <c r="G41" s="1030"/>
      <c r="H41" s="1030"/>
      <c r="I41" s="2"/>
      <c r="J41" s="2"/>
      <c r="K41" s="2"/>
      <c r="L41" s="2"/>
      <c r="M41" s="2"/>
    </row>
    <row r="42" spans="2:13" ht="30" customHeight="1">
      <c r="B42" s="221" t="s">
        <v>569</v>
      </c>
      <c r="C42" s="1026" t="s">
        <v>385</v>
      </c>
      <c r="D42" s="1026"/>
      <c r="E42" s="68"/>
      <c r="F42" s="1026" t="s">
        <v>570</v>
      </c>
      <c r="G42" s="1026"/>
      <c r="H42" s="1026"/>
      <c r="I42" s="2"/>
      <c r="J42" s="2"/>
      <c r="K42" s="2"/>
      <c r="L42" s="2"/>
      <c r="M42" s="2"/>
    </row>
    <row r="43" spans="2:13">
      <c r="B43" s="241" t="s">
        <v>567</v>
      </c>
      <c r="C43" s="241"/>
      <c r="D43" s="820">
        <v>5980</v>
      </c>
      <c r="E43" s="821"/>
      <c r="F43" s="1027">
        <v>512.5</v>
      </c>
      <c r="G43" s="1027"/>
      <c r="H43" s="1027"/>
      <c r="I43" s="2"/>
      <c r="J43" s="2"/>
      <c r="K43" s="2"/>
      <c r="L43" s="2"/>
      <c r="M43" s="2"/>
    </row>
    <row r="44" spans="2:13">
      <c r="B44" s="242" t="s">
        <v>568</v>
      </c>
      <c r="C44" s="242"/>
      <c r="D44" s="824">
        <v>8</v>
      </c>
      <c r="E44" s="823"/>
      <c r="F44" s="1028"/>
      <c r="G44" s="1028"/>
      <c r="H44" s="1028"/>
      <c r="I44" s="2"/>
      <c r="J44" s="2"/>
      <c r="K44" s="2"/>
      <c r="L44" s="2"/>
      <c r="M44" s="2"/>
    </row>
    <row r="45" spans="2:13">
      <c r="B45" s="1022" t="s">
        <v>97</v>
      </c>
      <c r="C45" s="238" t="s">
        <v>571</v>
      </c>
      <c r="D45" s="825">
        <f>D40+D43</f>
        <v>9685.2999999999993</v>
      </c>
      <c r="E45" s="826"/>
      <c r="F45" s="1024">
        <f>F40+F43</f>
        <v>1561.7</v>
      </c>
      <c r="G45" s="1024">
        <f>F43+F40</f>
        <v>1561.7</v>
      </c>
      <c r="H45" s="1024"/>
      <c r="I45" s="2"/>
      <c r="J45" s="2"/>
      <c r="K45" s="2"/>
      <c r="L45" s="2"/>
      <c r="M45" s="2"/>
    </row>
    <row r="46" spans="2:13">
      <c r="B46" s="1023"/>
      <c r="C46" s="239" t="s">
        <v>572</v>
      </c>
      <c r="D46" s="827">
        <f>D41+D44</f>
        <v>51</v>
      </c>
      <c r="E46" s="828"/>
      <c r="F46" s="1025"/>
      <c r="G46" s="1025"/>
      <c r="H46" s="1025"/>
      <c r="I46" s="2"/>
      <c r="J46" s="2"/>
      <c r="K46" s="2"/>
      <c r="L46" s="2"/>
      <c r="M46" s="2"/>
    </row>
    <row r="48" spans="2:13" ht="20.100000000000001" customHeight="1">
      <c r="B48" s="219" t="s">
        <v>573</v>
      </c>
      <c r="C48" s="219"/>
      <c r="D48" s="220"/>
      <c r="E48" s="220"/>
      <c r="F48" s="220"/>
      <c r="G48" s="219"/>
      <c r="H48" s="219"/>
      <c r="I48" s="2"/>
      <c r="J48" s="4"/>
      <c r="K48" s="2"/>
      <c r="L48" s="2"/>
      <c r="M48" s="2"/>
    </row>
    <row r="49" spans="2:13">
      <c r="B49" s="714" t="s">
        <v>574</v>
      </c>
      <c r="C49" s="829">
        <v>209665</v>
      </c>
      <c r="D49" s="715"/>
      <c r="E49" s="714"/>
      <c r="F49" s="714" t="s">
        <v>575</v>
      </c>
      <c r="G49" s="829">
        <v>5044479</v>
      </c>
      <c r="H49" s="714"/>
    </row>
    <row r="50" spans="2:13">
      <c r="B50" s="716" t="s">
        <v>576</v>
      </c>
      <c r="C50" s="830">
        <v>389</v>
      </c>
      <c r="D50" s="716"/>
      <c r="E50" s="716"/>
      <c r="F50" s="716" t="s">
        <v>577</v>
      </c>
      <c r="G50" s="830">
        <v>1191.4215871516296</v>
      </c>
      <c r="H50" s="716"/>
    </row>
    <row r="51" spans="2:13">
      <c r="B51" s="716" t="s">
        <v>578</v>
      </c>
      <c r="C51" s="830">
        <v>11644</v>
      </c>
      <c r="D51" s="716"/>
      <c r="E51" s="717"/>
      <c r="F51" s="716" t="s">
        <v>579</v>
      </c>
      <c r="G51" s="832">
        <v>7.9</v>
      </c>
      <c r="H51" s="717"/>
    </row>
    <row r="52" spans="2:13">
      <c r="B52" s="716" t="s">
        <v>580</v>
      </c>
      <c r="C52" s="830">
        <v>395</v>
      </c>
      <c r="D52" s="716"/>
      <c r="E52" s="717"/>
      <c r="F52" s="716" t="s">
        <v>581</v>
      </c>
      <c r="G52" s="832">
        <v>5.41</v>
      </c>
      <c r="H52" s="717"/>
    </row>
    <row r="53" spans="2:13">
      <c r="B53" s="718" t="s">
        <v>582</v>
      </c>
      <c r="C53" s="831">
        <v>1068</v>
      </c>
      <c r="D53" s="718"/>
      <c r="E53" s="718"/>
      <c r="F53" s="718"/>
      <c r="G53" s="831"/>
      <c r="H53" s="719"/>
    </row>
    <row r="55" spans="2:13" ht="20.100000000000001" customHeight="1">
      <c r="B55" s="219" t="s">
        <v>583</v>
      </c>
      <c r="C55" s="219"/>
      <c r="D55" s="220"/>
      <c r="E55" s="220"/>
      <c r="F55" s="220"/>
      <c r="G55" s="219"/>
      <c r="H55" s="219"/>
      <c r="I55" s="2"/>
      <c r="J55" s="4"/>
      <c r="K55" s="2"/>
      <c r="L55" s="2"/>
      <c r="M55" s="2"/>
    </row>
    <row r="56" spans="2:13">
      <c r="B56" s="241" t="s">
        <v>584</v>
      </c>
      <c r="C56" s="846">
        <v>1719</v>
      </c>
      <c r="D56" s="241"/>
      <c r="E56" s="241"/>
      <c r="F56" s="241"/>
      <c r="G56" s="244"/>
      <c r="H56" s="241"/>
    </row>
    <row r="57" spans="2:13">
      <c r="B57" s="243" t="s">
        <v>585</v>
      </c>
      <c r="C57" s="847">
        <v>5304</v>
      </c>
      <c r="D57" s="243"/>
      <c r="E57" s="243"/>
      <c r="F57" s="243"/>
      <c r="G57" s="245"/>
      <c r="H57" s="243"/>
    </row>
  </sheetData>
  <sheetProtection algorithmName="SHA-512" hashValue="z7bDqm/j8CkUNdBYaBOrOQ7Go2zRSQvcddQX4aB1zVh3gz20SXi/z3HVEycOIF4oKjti3gtzoPoCTh3iUhTuAQ==" saltValue="BGYcqZkz6Ddvayxwv4165g==" spinCount="100000" sheet="1" objects="1" scenarios="1"/>
  <mergeCells count="17">
    <mergeCell ref="B45:B46"/>
    <mergeCell ref="F45:H46"/>
    <mergeCell ref="F39:H39"/>
    <mergeCell ref="F42:H42"/>
    <mergeCell ref="F43:H44"/>
    <mergeCell ref="C39:D39"/>
    <mergeCell ref="F40:H41"/>
    <mergeCell ref="C42:D42"/>
    <mergeCell ref="C30:D30"/>
    <mergeCell ref="E22:F22"/>
    <mergeCell ref="G22:H22"/>
    <mergeCell ref="E30:F30"/>
    <mergeCell ref="G30:H30"/>
    <mergeCell ref="C22:D22"/>
    <mergeCell ref="G26:H26"/>
    <mergeCell ref="C26:D26"/>
    <mergeCell ref="E26:F26"/>
  </mergeCells>
  <pageMargins left="0.25" right="0.25" top="0.75" bottom="0.75" header="0.3" footer="0.3"/>
  <pageSetup paperSize="9" scale="71" orientation="portrait" r:id="rId1"/>
  <ignoredErrors>
    <ignoredError sqref="C14:D14 F1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B4:H131"/>
  <sheetViews>
    <sheetView view="pageBreakPreview" zoomScale="60" zoomScaleNormal="100" workbookViewId="0">
      <selection activeCell="Q22" sqref="Q22"/>
    </sheetView>
  </sheetViews>
  <sheetFormatPr defaultColWidth="9.140625" defaultRowHeight="15"/>
  <cols>
    <col min="1" max="1" width="3.140625" style="1" customWidth="1"/>
    <col min="2" max="2" width="60.28515625" style="1" customWidth="1"/>
    <col min="3" max="3" width="16.42578125" style="3" customWidth="1"/>
    <col min="4" max="4" width="15.42578125" style="8" bestFit="1" customWidth="1"/>
    <col min="5" max="5" width="11.85546875" style="8" customWidth="1"/>
    <col min="6" max="6" width="15.140625" style="8" customWidth="1"/>
    <col min="7" max="7" width="3.28515625" style="3" customWidth="1"/>
    <col min="8" max="8" width="16.140625" style="1" customWidth="1"/>
    <col min="9" max="16384" width="9.140625" style="1"/>
  </cols>
  <sheetData>
    <row r="4" spans="2:8" ht="35.25" customHeight="1"/>
    <row r="5" spans="2:8">
      <c r="B5" s="2"/>
      <c r="C5" s="5"/>
      <c r="D5" s="9"/>
      <c r="E5" s="9"/>
      <c r="F5" s="9"/>
      <c r="G5" s="5"/>
      <c r="H5" s="2"/>
    </row>
    <row r="6" spans="2:8" ht="20.100000000000001" customHeight="1">
      <c r="B6" s="12" t="s">
        <v>586</v>
      </c>
      <c r="C6" s="12"/>
      <c r="D6" s="13"/>
      <c r="E6" s="13"/>
      <c r="F6" s="13"/>
      <c r="G6" s="19"/>
      <c r="H6" s="19"/>
    </row>
    <row r="7" spans="2:8" ht="54" customHeight="1">
      <c r="B7" s="7"/>
      <c r="C7" s="7" t="s">
        <v>587</v>
      </c>
      <c r="D7" s="7" t="s">
        <v>555</v>
      </c>
      <c r="E7" s="7" t="s">
        <v>813</v>
      </c>
      <c r="F7" s="7" t="s">
        <v>588</v>
      </c>
    </row>
    <row r="8" spans="2:8">
      <c r="B8" s="31" t="s">
        <v>589</v>
      </c>
      <c r="C8" s="778">
        <f>C9+C18+C26</f>
        <v>4868.5</v>
      </c>
      <c r="D8" s="778">
        <f>D9+D18+D26</f>
        <v>2067.8999999999996</v>
      </c>
      <c r="E8" s="778">
        <f>E9+E18+E26</f>
        <v>8802.3450580689987</v>
      </c>
      <c r="F8" s="25"/>
    </row>
    <row r="9" spans="2:8">
      <c r="B9" s="26" t="s">
        <v>590</v>
      </c>
      <c r="C9" s="254">
        <f>C10+C11+C12+C13+C16+C17</f>
        <v>4772</v>
      </c>
      <c r="D9" s="254">
        <f t="shared" ref="D9:E9" si="0">D10+D11+D12+D13+D16+D17</f>
        <v>2006.7999999999997</v>
      </c>
      <c r="E9" s="254">
        <f t="shared" si="0"/>
        <v>8564.2933356699996</v>
      </c>
      <c r="F9" s="27"/>
    </row>
    <row r="10" spans="2:8" ht="15.75">
      <c r="B10" s="44" t="s">
        <v>591</v>
      </c>
      <c r="C10" s="779">
        <v>1676</v>
      </c>
      <c r="D10" s="780">
        <v>575.29999999999995</v>
      </c>
      <c r="E10" s="781">
        <v>2527.32350735</v>
      </c>
      <c r="F10" s="566">
        <v>45647</v>
      </c>
    </row>
    <row r="11" spans="2:8" ht="15.75">
      <c r="B11" s="45" t="s">
        <v>592</v>
      </c>
      <c r="C11" s="456">
        <v>1260</v>
      </c>
      <c r="D11" s="782">
        <v>558.29999999999995</v>
      </c>
      <c r="E11" s="783">
        <v>2386.3226423729998</v>
      </c>
      <c r="F11" s="567">
        <v>48482</v>
      </c>
    </row>
    <row r="12" spans="2:8" ht="15.75">
      <c r="B12" s="45" t="s">
        <v>593</v>
      </c>
      <c r="C12" s="456">
        <v>1240</v>
      </c>
      <c r="D12" s="782">
        <v>575.4</v>
      </c>
      <c r="E12" s="783">
        <v>2340.1751304919999</v>
      </c>
      <c r="F12" s="568">
        <v>48658</v>
      </c>
    </row>
    <row r="13" spans="2:8" ht="15.75">
      <c r="B13" s="46" t="s">
        <v>594</v>
      </c>
      <c r="C13" s="784">
        <v>260</v>
      </c>
      <c r="D13" s="785">
        <v>103.6</v>
      </c>
      <c r="E13" s="786">
        <v>454.99958962599999</v>
      </c>
      <c r="F13" s="1031">
        <v>55887</v>
      </c>
    </row>
    <row r="14" spans="2:8">
      <c r="B14" s="47" t="s">
        <v>595</v>
      </c>
      <c r="C14" s="787">
        <v>182</v>
      </c>
      <c r="D14" s="788">
        <f>D13*0.7</f>
        <v>72.52</v>
      </c>
      <c r="E14" s="789">
        <v>318.49971266299997</v>
      </c>
      <c r="F14" s="1031"/>
    </row>
    <row r="15" spans="2:8">
      <c r="B15" s="47" t="s">
        <v>596</v>
      </c>
      <c r="C15" s="787">
        <v>78</v>
      </c>
      <c r="D15" s="788">
        <f>D13*0.3</f>
        <v>31.08</v>
      </c>
      <c r="E15" s="789">
        <v>136.49987696299999</v>
      </c>
      <c r="F15" s="1031"/>
    </row>
    <row r="16" spans="2:8" ht="15.75">
      <c r="B16" s="45" t="s">
        <v>597</v>
      </c>
      <c r="C16" s="456">
        <v>300</v>
      </c>
      <c r="D16" s="782">
        <v>178.1</v>
      </c>
      <c r="E16" s="783">
        <v>760.58138960999997</v>
      </c>
      <c r="F16" s="568">
        <v>53357</v>
      </c>
    </row>
    <row r="17" spans="2:6" ht="15.75">
      <c r="B17" s="45" t="s">
        <v>598</v>
      </c>
      <c r="C17" s="456">
        <v>36</v>
      </c>
      <c r="D17" s="782">
        <v>16.100000000000001</v>
      </c>
      <c r="E17" s="783">
        <v>94.891076218999999</v>
      </c>
      <c r="F17" s="568">
        <v>46955</v>
      </c>
    </row>
    <row r="18" spans="2:6">
      <c r="B18" s="28" t="s">
        <v>600</v>
      </c>
      <c r="C18" s="262">
        <f>SUM(C19:C25)</f>
        <v>86.91</v>
      </c>
      <c r="D18" s="262">
        <f t="shared" ref="D18:E18" si="1">SUM(D19:D25)</f>
        <v>55.900000000000006</v>
      </c>
      <c r="E18" s="262">
        <f t="shared" si="1"/>
        <v>219.43766549899999</v>
      </c>
      <c r="F18" s="29"/>
    </row>
    <row r="19" spans="2:6" ht="15.75">
      <c r="B19" s="46" t="s">
        <v>599</v>
      </c>
      <c r="C19" s="784">
        <v>29.81</v>
      </c>
      <c r="D19" s="785">
        <v>18.600000000000001</v>
      </c>
      <c r="E19" s="783">
        <v>61.921344886999997</v>
      </c>
      <c r="F19" s="569">
        <v>51503</v>
      </c>
    </row>
    <row r="20" spans="2:6" ht="15.75">
      <c r="B20" s="45" t="s">
        <v>601</v>
      </c>
      <c r="C20" s="456">
        <v>1.3</v>
      </c>
      <c r="D20" s="782">
        <v>1</v>
      </c>
      <c r="E20" s="783">
        <v>0.45629550000000002</v>
      </c>
      <c r="F20" s="570">
        <v>48753</v>
      </c>
    </row>
    <row r="21" spans="2:6" ht="15.75">
      <c r="B21" s="44" t="s">
        <v>602</v>
      </c>
      <c r="C21" s="456">
        <v>19</v>
      </c>
      <c r="D21" s="782">
        <v>10.6</v>
      </c>
      <c r="E21" s="783">
        <v>42.726166122000002</v>
      </c>
      <c r="F21" s="568">
        <v>55128</v>
      </c>
    </row>
    <row r="22" spans="2:6" ht="15.75">
      <c r="B22" s="45" t="s">
        <v>603</v>
      </c>
      <c r="C22" s="456">
        <v>18</v>
      </c>
      <c r="D22" s="782">
        <v>11.6</v>
      </c>
      <c r="E22" s="783">
        <v>50.711111269</v>
      </c>
      <c r="F22" s="568">
        <v>46967</v>
      </c>
    </row>
    <row r="23" spans="2:6" ht="15.75">
      <c r="B23" s="45" t="s">
        <v>604</v>
      </c>
      <c r="C23" s="456">
        <v>10</v>
      </c>
      <c r="D23" s="782">
        <v>6.7</v>
      </c>
      <c r="E23" s="783">
        <v>33.648359886000001</v>
      </c>
      <c r="F23" s="568">
        <v>46414</v>
      </c>
    </row>
    <row r="24" spans="2:6" ht="15.75">
      <c r="B24" s="45" t="s">
        <v>605</v>
      </c>
      <c r="C24" s="456">
        <v>6.5</v>
      </c>
      <c r="D24" s="782">
        <v>5.9</v>
      </c>
      <c r="E24" s="783">
        <v>22.647804186000002</v>
      </c>
      <c r="F24" s="568">
        <v>48386</v>
      </c>
    </row>
    <row r="25" spans="2:6" ht="15.75">
      <c r="B25" s="45" t="s">
        <v>606</v>
      </c>
      <c r="C25" s="456">
        <v>2.2999999999999998</v>
      </c>
      <c r="D25" s="782">
        <v>1.5</v>
      </c>
      <c r="E25" s="783">
        <v>7.3265836489999998</v>
      </c>
      <c r="F25" s="569">
        <v>46227</v>
      </c>
    </row>
    <row r="26" spans="2:6">
      <c r="B26" s="28" t="s">
        <v>607</v>
      </c>
      <c r="C26" s="262">
        <f>SUM(C27:C31)</f>
        <v>9.5899999999999981</v>
      </c>
      <c r="D26" s="262">
        <f t="shared" ref="D26:E26" si="2">SUM(D27:D31)</f>
        <v>5.1999999999999993</v>
      </c>
      <c r="E26" s="262">
        <f t="shared" si="2"/>
        <v>18.614056899999998</v>
      </c>
      <c r="F26" s="29"/>
    </row>
    <row r="27" spans="2:6" ht="15.75">
      <c r="B27" s="45" t="s">
        <v>608</v>
      </c>
      <c r="C27" s="456">
        <v>4.8</v>
      </c>
      <c r="D27" s="782">
        <v>2.4</v>
      </c>
      <c r="E27" s="783">
        <v>11.337756434999999</v>
      </c>
      <c r="F27" s="48" t="s">
        <v>609</v>
      </c>
    </row>
    <row r="28" spans="2:6" ht="15.75">
      <c r="B28" s="45" t="s">
        <v>610</v>
      </c>
      <c r="C28" s="456">
        <v>1.98</v>
      </c>
      <c r="D28" s="782">
        <v>1.5</v>
      </c>
      <c r="E28" s="783">
        <v>0</v>
      </c>
      <c r="F28" s="48" t="s">
        <v>611</v>
      </c>
    </row>
    <row r="29" spans="2:6" ht="15.75">
      <c r="B29" s="45" t="s">
        <v>612</v>
      </c>
      <c r="C29" s="456">
        <v>1</v>
      </c>
      <c r="D29" s="782">
        <v>0.6</v>
      </c>
      <c r="E29" s="783">
        <v>2.747266465</v>
      </c>
      <c r="F29" s="48" t="s">
        <v>611</v>
      </c>
    </row>
    <row r="30" spans="2:6" ht="15.75">
      <c r="B30" s="45" t="s">
        <v>613</v>
      </c>
      <c r="C30" s="456">
        <v>0.94</v>
      </c>
      <c r="D30" s="782">
        <v>0.6</v>
      </c>
      <c r="E30" s="783">
        <v>2.8979648999999998</v>
      </c>
      <c r="F30" s="48" t="s">
        <v>611</v>
      </c>
    </row>
    <row r="31" spans="2:6" ht="15.75">
      <c r="B31" s="45" t="s">
        <v>614</v>
      </c>
      <c r="C31" s="456">
        <v>0.87</v>
      </c>
      <c r="D31" s="782">
        <v>0.1</v>
      </c>
      <c r="E31" s="783">
        <v>1.6310690999999999</v>
      </c>
      <c r="F31" s="48" t="s">
        <v>611</v>
      </c>
    </row>
    <row r="32" spans="2:6">
      <c r="B32" s="31" t="s">
        <v>615</v>
      </c>
      <c r="C32" s="778">
        <f>C33</f>
        <v>20</v>
      </c>
      <c r="D32" s="778">
        <f>D33</f>
        <v>17.7</v>
      </c>
      <c r="E32" s="778">
        <f>E33</f>
        <v>22.802561249</v>
      </c>
      <c r="F32" s="25"/>
    </row>
    <row r="33" spans="2:6">
      <c r="B33" s="49" t="s">
        <v>616</v>
      </c>
      <c r="C33" s="790">
        <v>20</v>
      </c>
      <c r="D33" s="793">
        <v>17.7</v>
      </c>
      <c r="E33" s="791">
        <v>22.802561249</v>
      </c>
      <c r="F33" s="283">
        <v>43551</v>
      </c>
    </row>
    <row r="34" spans="2:6">
      <c r="B34" s="31" t="s">
        <v>617</v>
      </c>
      <c r="C34" s="778">
        <f>C35+C36+C41+C49+C57+C64+C70+C75+C80</f>
        <v>1130.2049999999999</v>
      </c>
      <c r="D34" s="778">
        <f>D35+D36+D41+D49+D57+D64+D70+D75+D80</f>
        <v>561.29999999999995</v>
      </c>
      <c r="E34" s="778">
        <f>E35+E36+E41+E49+E57+E64+E70+E75+E80</f>
        <v>1736.9553175619999</v>
      </c>
      <c r="F34" s="25"/>
    </row>
    <row r="35" spans="2:6" ht="15.75">
      <c r="B35" s="45" t="s">
        <v>618</v>
      </c>
      <c r="C35" s="367">
        <v>2.5</v>
      </c>
      <c r="D35" s="792">
        <v>0.4</v>
      </c>
      <c r="E35" s="783">
        <v>0.7725339</v>
      </c>
      <c r="F35" s="284">
        <v>47390</v>
      </c>
    </row>
    <row r="36" spans="2:6" ht="15.75">
      <c r="B36" s="50" t="s">
        <v>426</v>
      </c>
      <c r="C36" s="367">
        <f>SUM(C37:C40)</f>
        <v>94</v>
      </c>
      <c r="D36" s="367">
        <f t="shared" ref="D36:E36" si="3">SUM(D37:D40)</f>
        <v>38.1</v>
      </c>
      <c r="E36" s="367">
        <f t="shared" si="3"/>
        <v>115.22058806199999</v>
      </c>
      <c r="F36" s="560"/>
    </row>
    <row r="37" spans="2:6">
      <c r="B37" s="45" t="s">
        <v>427</v>
      </c>
      <c r="C37" s="456">
        <v>14</v>
      </c>
      <c r="D37" s="782">
        <v>5.2</v>
      </c>
      <c r="E37" s="783">
        <v>13.327982459999999</v>
      </c>
      <c r="F37" s="561">
        <v>53445</v>
      </c>
    </row>
    <row r="38" spans="2:6">
      <c r="B38" s="45" t="s">
        <v>429</v>
      </c>
      <c r="C38" s="456">
        <v>20</v>
      </c>
      <c r="D38" s="782">
        <v>8.8000000000000007</v>
      </c>
      <c r="E38" s="783">
        <v>24.590471159</v>
      </c>
      <c r="F38" s="561">
        <v>53437</v>
      </c>
    </row>
    <row r="39" spans="2:6">
      <c r="B39" s="45" t="s">
        <v>430</v>
      </c>
      <c r="C39" s="456">
        <v>30</v>
      </c>
      <c r="D39" s="782">
        <v>12.8</v>
      </c>
      <c r="E39" s="783">
        <v>40.176628215999997</v>
      </c>
      <c r="F39" s="561">
        <v>53479</v>
      </c>
    </row>
    <row r="40" spans="2:6">
      <c r="B40" s="45" t="s">
        <v>431</v>
      </c>
      <c r="C40" s="456">
        <v>30</v>
      </c>
      <c r="D40" s="782">
        <v>11.3</v>
      </c>
      <c r="E40" s="783">
        <v>37.125506226999995</v>
      </c>
      <c r="F40" s="561">
        <v>53466</v>
      </c>
    </row>
    <row r="41" spans="2:6" ht="15.75">
      <c r="B41" s="50" t="s">
        <v>432</v>
      </c>
      <c r="C41" s="367">
        <f>SUM(C42:C48)</f>
        <v>183.59999999999997</v>
      </c>
      <c r="D41" s="367">
        <f t="shared" ref="D41:E41" si="4">SUM(D42:D48)</f>
        <v>89.399999999999991</v>
      </c>
      <c r="E41" s="367">
        <f t="shared" si="4"/>
        <v>244.49388069399998</v>
      </c>
      <c r="F41" s="562"/>
    </row>
    <row r="42" spans="2:6">
      <c r="B42" s="45" t="s">
        <v>433</v>
      </c>
      <c r="C42" s="456">
        <v>27</v>
      </c>
      <c r="D42" s="782">
        <v>12.1</v>
      </c>
      <c r="E42" s="783">
        <v>33.824998063000002</v>
      </c>
      <c r="F42" s="561">
        <v>53442</v>
      </c>
    </row>
    <row r="43" spans="2:6">
      <c r="B43" s="45" t="s">
        <v>434</v>
      </c>
      <c r="C43" s="456">
        <v>27</v>
      </c>
      <c r="D43" s="782">
        <v>11.9</v>
      </c>
      <c r="E43" s="783">
        <v>33.701092367999998</v>
      </c>
      <c r="F43" s="561">
        <v>53478</v>
      </c>
    </row>
    <row r="44" spans="2:6">
      <c r="B44" s="45" t="s">
        <v>435</v>
      </c>
      <c r="C44" s="456">
        <v>27</v>
      </c>
      <c r="D44" s="782">
        <v>12.3</v>
      </c>
      <c r="E44" s="783">
        <v>29.939199984999998</v>
      </c>
      <c r="F44" s="561">
        <v>53478</v>
      </c>
    </row>
    <row r="45" spans="2:6">
      <c r="B45" s="45" t="s">
        <v>436</v>
      </c>
      <c r="C45" s="456">
        <v>27</v>
      </c>
      <c r="D45" s="782">
        <v>12.4</v>
      </c>
      <c r="E45" s="783">
        <v>35.914420222000004</v>
      </c>
      <c r="F45" s="561">
        <v>53444</v>
      </c>
    </row>
    <row r="46" spans="2:6">
      <c r="B46" s="45" t="s">
        <v>437</v>
      </c>
      <c r="C46" s="456">
        <v>29.7</v>
      </c>
      <c r="D46" s="782">
        <v>15.7</v>
      </c>
      <c r="E46" s="783">
        <v>42.712738833000003</v>
      </c>
      <c r="F46" s="561">
        <v>53820</v>
      </c>
    </row>
    <row r="47" spans="2:6">
      <c r="B47" s="45" t="s">
        <v>439</v>
      </c>
      <c r="C47" s="456">
        <v>29.7</v>
      </c>
      <c r="D47" s="782">
        <v>16</v>
      </c>
      <c r="E47" s="783">
        <v>43.691828774000001</v>
      </c>
      <c r="F47" s="561">
        <v>53791</v>
      </c>
    </row>
    <row r="48" spans="2:6">
      <c r="B48" s="45" t="s">
        <v>440</v>
      </c>
      <c r="C48" s="456">
        <v>16.2</v>
      </c>
      <c r="D48" s="782">
        <v>9</v>
      </c>
      <c r="E48" s="783">
        <v>24.709602449000002</v>
      </c>
      <c r="F48" s="561">
        <v>53791</v>
      </c>
    </row>
    <row r="49" spans="2:6" ht="15.75">
      <c r="B49" s="50" t="s">
        <v>619</v>
      </c>
      <c r="C49" s="367">
        <f>SUM(C50:C56)</f>
        <v>180.60000000000002</v>
      </c>
      <c r="D49" s="367">
        <f t="shared" ref="D49:E49" si="5">SUM(D50:D56)</f>
        <v>71.400000000000006</v>
      </c>
      <c r="E49" s="367">
        <f t="shared" si="5"/>
        <v>239.82511966599998</v>
      </c>
      <c r="F49" s="562"/>
    </row>
    <row r="50" spans="2:6">
      <c r="B50" s="45" t="s">
        <v>442</v>
      </c>
      <c r="C50" s="456">
        <v>23.1</v>
      </c>
      <c r="D50" s="782">
        <v>9.6</v>
      </c>
      <c r="E50" s="783">
        <v>32.925949782999993</v>
      </c>
      <c r="F50" s="563">
        <v>51871</v>
      </c>
    </row>
    <row r="51" spans="2:6">
      <c r="B51" s="45" t="s">
        <v>444</v>
      </c>
      <c r="C51" s="456">
        <v>27.3</v>
      </c>
      <c r="D51" s="782">
        <v>9.1</v>
      </c>
      <c r="E51" s="783">
        <v>27.787986798000002</v>
      </c>
      <c r="F51" s="564">
        <v>54919</v>
      </c>
    </row>
    <row r="52" spans="2:6">
      <c r="B52" s="45" t="s">
        <v>445</v>
      </c>
      <c r="C52" s="456">
        <v>21</v>
      </c>
      <c r="D52" s="782">
        <v>8.3000000000000007</v>
      </c>
      <c r="E52" s="783">
        <v>25.857931245</v>
      </c>
      <c r="F52" s="564">
        <v>51871</v>
      </c>
    </row>
    <row r="53" spans="2:6">
      <c r="B53" s="45" t="s">
        <v>446</v>
      </c>
      <c r="C53" s="456">
        <v>27.3</v>
      </c>
      <c r="D53" s="782">
        <v>10.3</v>
      </c>
      <c r="E53" s="783">
        <v>39.819614152</v>
      </c>
      <c r="F53" s="564">
        <v>51871</v>
      </c>
    </row>
    <row r="54" spans="2:6">
      <c r="B54" s="45" t="s">
        <v>447</v>
      </c>
      <c r="C54" s="456">
        <v>27.3</v>
      </c>
      <c r="D54" s="782">
        <v>12</v>
      </c>
      <c r="E54" s="783">
        <v>38.809959413999998</v>
      </c>
      <c r="F54" s="564">
        <v>51871</v>
      </c>
    </row>
    <row r="55" spans="2:6">
      <c r="B55" s="45" t="s">
        <v>448</v>
      </c>
      <c r="C55" s="456">
        <v>27.3</v>
      </c>
      <c r="D55" s="782">
        <v>10.6</v>
      </c>
      <c r="E55" s="783">
        <v>37.635698212000001</v>
      </c>
      <c r="F55" s="564">
        <v>54919</v>
      </c>
    </row>
    <row r="56" spans="2:6">
      <c r="B56" s="45" t="s">
        <v>449</v>
      </c>
      <c r="C56" s="456">
        <v>27.3</v>
      </c>
      <c r="D56" s="782">
        <v>11.5</v>
      </c>
      <c r="E56" s="783">
        <v>36.987980062000005</v>
      </c>
      <c r="F56" s="564">
        <v>54919</v>
      </c>
    </row>
    <row r="57" spans="2:6" ht="15.75">
      <c r="B57" s="50" t="s">
        <v>620</v>
      </c>
      <c r="C57" s="367">
        <f>SUM(C58:C63)</f>
        <v>132.30000000000001</v>
      </c>
      <c r="D57" s="367">
        <f t="shared" ref="D57:E57" si="6">SUM(D58:D63)</f>
        <v>58.7</v>
      </c>
      <c r="E57" s="367">
        <f t="shared" si="6"/>
        <v>170.55167338300001</v>
      </c>
      <c r="F57" s="562"/>
    </row>
    <row r="58" spans="2:6">
      <c r="B58" s="45" t="s">
        <v>451</v>
      </c>
      <c r="C58" s="456">
        <v>23.1</v>
      </c>
      <c r="D58" s="782">
        <v>10.1</v>
      </c>
      <c r="E58" s="783">
        <v>31.826513373000001</v>
      </c>
      <c r="F58" s="564">
        <v>55004</v>
      </c>
    </row>
    <row r="59" spans="2:6">
      <c r="B59" s="45" t="s">
        <v>453</v>
      </c>
      <c r="C59" s="456">
        <v>23.1</v>
      </c>
      <c r="D59" s="782">
        <v>10.8</v>
      </c>
      <c r="E59" s="783">
        <v>35.166951619999999</v>
      </c>
      <c r="F59" s="564">
        <v>55004</v>
      </c>
    </row>
    <row r="60" spans="2:6">
      <c r="B60" s="45" t="s">
        <v>454</v>
      </c>
      <c r="C60" s="456">
        <v>23.1</v>
      </c>
      <c r="D60" s="782">
        <v>10.199999999999999</v>
      </c>
      <c r="E60" s="783">
        <v>28.452032049</v>
      </c>
      <c r="F60" s="564">
        <v>55004</v>
      </c>
    </row>
    <row r="61" spans="2:6">
      <c r="B61" s="45" t="s">
        <v>455</v>
      </c>
      <c r="C61" s="456">
        <v>21</v>
      </c>
      <c r="D61" s="782">
        <v>9.3000000000000007</v>
      </c>
      <c r="E61" s="783">
        <v>25.920963174000001</v>
      </c>
      <c r="F61" s="564">
        <v>55004</v>
      </c>
    </row>
    <row r="62" spans="2:6">
      <c r="B62" s="45" t="s">
        <v>456</v>
      </c>
      <c r="C62" s="456">
        <v>21</v>
      </c>
      <c r="D62" s="782">
        <v>9.1</v>
      </c>
      <c r="E62" s="783">
        <v>24.423703162000002</v>
      </c>
      <c r="F62" s="564">
        <v>55004</v>
      </c>
    </row>
    <row r="63" spans="2:6">
      <c r="B63" s="45" t="s">
        <v>457</v>
      </c>
      <c r="C63" s="456">
        <v>21</v>
      </c>
      <c r="D63" s="782">
        <v>9.1999999999999993</v>
      </c>
      <c r="E63" s="783">
        <v>24.761510005000002</v>
      </c>
      <c r="F63" s="564">
        <v>55004</v>
      </c>
    </row>
    <row r="64" spans="2:6" ht="15.75">
      <c r="B64" s="50" t="s">
        <v>621</v>
      </c>
      <c r="C64" s="367">
        <f>SUM(C65:C69)</f>
        <v>186.70499999999998</v>
      </c>
      <c r="D64" s="367">
        <f t="shared" ref="D64:E64" si="7">SUM(D65:D69)</f>
        <v>98.6</v>
      </c>
      <c r="E64" s="367">
        <f t="shared" si="7"/>
        <v>285.81050448900004</v>
      </c>
      <c r="F64" s="562"/>
    </row>
    <row r="65" spans="2:8">
      <c r="B65" s="45" t="s">
        <v>459</v>
      </c>
      <c r="C65" s="456">
        <v>31.95</v>
      </c>
      <c r="D65" s="782">
        <v>17.8</v>
      </c>
      <c r="E65" s="783">
        <v>48.350500885000002</v>
      </c>
      <c r="F65" s="564">
        <v>56263</v>
      </c>
    </row>
    <row r="66" spans="2:8">
      <c r="B66" s="45" t="s">
        <v>461</v>
      </c>
      <c r="C66" s="456">
        <v>31.95</v>
      </c>
      <c r="D66" s="782">
        <v>17.8</v>
      </c>
      <c r="E66" s="783">
        <v>51.924085915000006</v>
      </c>
      <c r="F66" s="564">
        <v>56260</v>
      </c>
    </row>
    <row r="67" spans="2:8">
      <c r="B67" s="45" t="s">
        <v>462</v>
      </c>
      <c r="C67" s="456">
        <v>31.95</v>
      </c>
      <c r="D67" s="782">
        <v>17.8</v>
      </c>
      <c r="E67" s="783">
        <v>53.582949204999998</v>
      </c>
      <c r="F67" s="564">
        <v>56263</v>
      </c>
    </row>
    <row r="68" spans="2:8">
      <c r="B68" s="45" t="s">
        <v>463</v>
      </c>
      <c r="C68" s="456">
        <v>31.95</v>
      </c>
      <c r="D68" s="782">
        <v>16.600000000000001</v>
      </c>
      <c r="E68" s="783">
        <v>48.021971653000001</v>
      </c>
      <c r="F68" s="564">
        <v>56263</v>
      </c>
    </row>
    <row r="69" spans="2:8">
      <c r="B69" s="45" t="s">
        <v>464</v>
      </c>
      <c r="C69" s="456">
        <v>58.905000000000001</v>
      </c>
      <c r="D69" s="782">
        <v>28.6</v>
      </c>
      <c r="E69" s="783">
        <v>83.930996831000002</v>
      </c>
      <c r="F69" s="564">
        <v>56589</v>
      </c>
    </row>
    <row r="70" spans="2:8">
      <c r="B70" s="366" t="s">
        <v>622</v>
      </c>
      <c r="C70" s="367">
        <f>SUM(C71:C74)</f>
        <v>90.100000000000009</v>
      </c>
      <c r="D70" s="367">
        <f t="shared" ref="D70:E70" si="8">SUM(D71:D74)</f>
        <v>46.900000000000006</v>
      </c>
      <c r="E70" s="367">
        <f t="shared" si="8"/>
        <v>153.48575254799999</v>
      </c>
      <c r="F70" s="565"/>
    </row>
    <row r="71" spans="2:8" s="40" customFormat="1">
      <c r="B71" s="368" t="s">
        <v>467</v>
      </c>
      <c r="C71" s="456">
        <v>10.4</v>
      </c>
      <c r="D71" s="456">
        <v>5.6</v>
      </c>
      <c r="E71" s="783">
        <v>20.247882045999997</v>
      </c>
      <c r="F71" s="564" t="s">
        <v>623</v>
      </c>
      <c r="G71" s="53"/>
      <c r="H71" s="53"/>
    </row>
    <row r="72" spans="2:8">
      <c r="B72" s="368" t="s">
        <v>469</v>
      </c>
      <c r="C72" s="456">
        <v>24.3</v>
      </c>
      <c r="D72" s="456">
        <v>12.3</v>
      </c>
      <c r="E72" s="783">
        <v>43.049901136999999</v>
      </c>
      <c r="F72" s="564" t="s">
        <v>623</v>
      </c>
    </row>
    <row r="73" spans="2:8">
      <c r="B73" s="368" t="s">
        <v>470</v>
      </c>
      <c r="C73" s="456">
        <v>27.7</v>
      </c>
      <c r="D73" s="456">
        <v>14.8</v>
      </c>
      <c r="E73" s="783">
        <v>42.034219096999998</v>
      </c>
      <c r="F73" s="564" t="s">
        <v>623</v>
      </c>
    </row>
    <row r="74" spans="2:8">
      <c r="B74" s="368" t="s">
        <v>471</v>
      </c>
      <c r="C74" s="456">
        <v>27.7</v>
      </c>
      <c r="D74" s="456">
        <v>14.2</v>
      </c>
      <c r="E74" s="783">
        <v>48.153750268000003</v>
      </c>
      <c r="F74" s="564" t="s">
        <v>623</v>
      </c>
    </row>
    <row r="75" spans="2:8" s="68" customFormat="1">
      <c r="B75" s="366" t="s">
        <v>624</v>
      </c>
      <c r="C75" s="367">
        <f>SUM(C76:C79)</f>
        <v>105</v>
      </c>
      <c r="D75" s="367">
        <f>SUM(D76:D79)</f>
        <v>65</v>
      </c>
      <c r="E75" s="367">
        <f>SUM(E76:E79)</f>
        <v>218.84631376499999</v>
      </c>
      <c r="F75" s="565"/>
      <c r="G75" s="167"/>
    </row>
    <row r="76" spans="2:8" s="68" customFormat="1">
      <c r="B76" s="368" t="s">
        <v>473</v>
      </c>
      <c r="C76" s="456">
        <v>21</v>
      </c>
      <c r="D76" s="456">
        <v>13.1</v>
      </c>
      <c r="E76" s="783">
        <v>43.480464397999995</v>
      </c>
      <c r="F76" s="557" t="s">
        <v>625</v>
      </c>
      <c r="G76" s="167"/>
    </row>
    <row r="77" spans="2:8" s="68" customFormat="1">
      <c r="B77" s="368" t="s">
        <v>475</v>
      </c>
      <c r="C77" s="456">
        <v>25.2</v>
      </c>
      <c r="D77" s="456">
        <v>15.5</v>
      </c>
      <c r="E77" s="783">
        <v>51.657814954999999</v>
      </c>
      <c r="F77" s="557" t="s">
        <v>626</v>
      </c>
      <c r="G77" s="167"/>
    </row>
    <row r="78" spans="2:8" s="68" customFormat="1">
      <c r="B78" s="368" t="s">
        <v>476</v>
      </c>
      <c r="C78" s="456">
        <v>29.4</v>
      </c>
      <c r="D78" s="456">
        <v>18.5</v>
      </c>
      <c r="E78" s="783">
        <v>62.853145167000001</v>
      </c>
      <c r="F78" s="557" t="s">
        <v>625</v>
      </c>
      <c r="G78" s="167"/>
    </row>
    <row r="79" spans="2:8" s="68" customFormat="1">
      <c r="B79" s="368" t="s">
        <v>477</v>
      </c>
      <c r="C79" s="456">
        <v>29.4</v>
      </c>
      <c r="D79" s="456">
        <v>17.899999999999999</v>
      </c>
      <c r="E79" s="783">
        <v>60.854889244999995</v>
      </c>
      <c r="F79" s="559" t="s">
        <v>625</v>
      </c>
      <c r="G79" s="167"/>
    </row>
    <row r="80" spans="2:8" s="68" customFormat="1">
      <c r="B80" s="366" t="s">
        <v>627</v>
      </c>
      <c r="C80" s="367">
        <f>SUM(C81:C85)</f>
        <v>155.39999999999998</v>
      </c>
      <c r="D80" s="367">
        <f t="shared" ref="D80:E80" si="9">SUM(D81:D85)</f>
        <v>92.8</v>
      </c>
      <c r="E80" s="367">
        <f t="shared" si="9"/>
        <v>307.94895105500007</v>
      </c>
      <c r="F80" s="556"/>
      <c r="G80" s="167"/>
    </row>
    <row r="81" spans="2:7" s="68" customFormat="1">
      <c r="B81" s="368" t="s">
        <v>628</v>
      </c>
      <c r="C81" s="456">
        <v>33.6</v>
      </c>
      <c r="D81" s="456">
        <v>17.3</v>
      </c>
      <c r="E81" s="783">
        <v>54.174056166</v>
      </c>
      <c r="F81" s="557" t="s">
        <v>629</v>
      </c>
      <c r="G81" s="167"/>
    </row>
    <row r="82" spans="2:7" s="68" customFormat="1">
      <c r="B82" s="368" t="s">
        <v>630</v>
      </c>
      <c r="C82" s="456">
        <v>29.4</v>
      </c>
      <c r="D82" s="456">
        <v>17.2</v>
      </c>
      <c r="E82" s="783">
        <v>64.385689928000005</v>
      </c>
      <c r="F82" s="557" t="s">
        <v>629</v>
      </c>
      <c r="G82" s="167"/>
    </row>
    <row r="83" spans="2:7" s="68" customFormat="1">
      <c r="B83" s="368" t="s">
        <v>631</v>
      </c>
      <c r="C83" s="456">
        <v>33.6</v>
      </c>
      <c r="D83" s="456">
        <v>21.5</v>
      </c>
      <c r="E83" s="783">
        <v>72.363849627000008</v>
      </c>
      <c r="F83" s="557" t="s">
        <v>629</v>
      </c>
      <c r="G83" s="167"/>
    </row>
    <row r="84" spans="2:7" s="68" customFormat="1">
      <c r="B84" s="368" t="s">
        <v>632</v>
      </c>
      <c r="C84" s="456">
        <v>33.6</v>
      </c>
      <c r="D84" s="456">
        <v>21</v>
      </c>
      <c r="E84" s="783">
        <v>71.05632679</v>
      </c>
      <c r="F84" s="557" t="s">
        <v>633</v>
      </c>
      <c r="G84" s="167"/>
    </row>
    <row r="85" spans="2:7" s="68" customFormat="1">
      <c r="B85" s="368" t="s">
        <v>634</v>
      </c>
      <c r="C85" s="456">
        <v>25.2</v>
      </c>
      <c r="D85" s="456">
        <v>15.8</v>
      </c>
      <c r="E85" s="789">
        <v>45.969028544000004</v>
      </c>
      <c r="F85" s="558" t="s">
        <v>633</v>
      </c>
      <c r="G85" s="167"/>
    </row>
    <row r="86" spans="2:7">
      <c r="B86" s="30" t="s">
        <v>204</v>
      </c>
      <c r="C86" s="270">
        <f>C34+C32+C8</f>
        <v>6018.7049999999999</v>
      </c>
      <c r="D86" s="270">
        <f>D34+D32+D8</f>
        <v>2646.8999999999996</v>
      </c>
      <c r="E86" s="270">
        <f>E34+E32+E8</f>
        <v>10562.102936879999</v>
      </c>
      <c r="F86" s="51"/>
    </row>
    <row r="87" spans="2:7" ht="138.75" customHeight="1">
      <c r="B87" s="52" t="s">
        <v>801</v>
      </c>
      <c r="C87" s="1032" t="s">
        <v>635</v>
      </c>
      <c r="D87" s="1033"/>
      <c r="E87" s="1033"/>
      <c r="F87" s="1033"/>
    </row>
    <row r="88" spans="2:7">
      <c r="C88" s="1"/>
      <c r="D88" s="1"/>
      <c r="E88" s="1"/>
      <c r="F88" s="1"/>
      <c r="G88" s="1"/>
    </row>
    <row r="89" spans="2:7">
      <c r="C89" s="1"/>
      <c r="D89" s="1"/>
      <c r="E89" s="1"/>
      <c r="F89" s="1"/>
      <c r="G89" s="1"/>
    </row>
    <row r="90" spans="2:7">
      <c r="C90" s="1"/>
      <c r="D90" s="1"/>
      <c r="E90" s="1"/>
      <c r="F90" s="1"/>
      <c r="G90" s="1"/>
    </row>
    <row r="91" spans="2:7">
      <c r="C91" s="1"/>
      <c r="D91" s="1"/>
      <c r="E91" s="1"/>
      <c r="F91" s="1"/>
      <c r="G91" s="1"/>
    </row>
    <row r="92" spans="2:7">
      <c r="C92" s="1"/>
      <c r="D92" s="1"/>
      <c r="E92" s="1"/>
      <c r="F92" s="1"/>
      <c r="G92" s="1"/>
    </row>
    <row r="93" spans="2:7">
      <c r="C93" s="1"/>
      <c r="D93" s="1"/>
      <c r="E93" s="1"/>
      <c r="F93" s="1"/>
      <c r="G93" s="1"/>
    </row>
    <row r="94" spans="2:7">
      <c r="C94" s="1"/>
      <c r="D94" s="1"/>
      <c r="E94" s="1"/>
      <c r="F94" s="1"/>
      <c r="G94" s="1"/>
    </row>
    <row r="95" spans="2:7">
      <c r="C95" s="1"/>
      <c r="D95" s="1"/>
      <c r="E95" s="1"/>
      <c r="F95" s="1"/>
      <c r="G95" s="1"/>
    </row>
    <row r="96" spans="2:7">
      <c r="C96" s="1"/>
      <c r="D96" s="1"/>
      <c r="E96" s="1"/>
      <c r="F96" s="1"/>
      <c r="G96" s="1"/>
    </row>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sheetData>
  <sheetProtection algorithmName="SHA-512" hashValue="XaEyCWGejYI+Ls//P04YGvdNOoQ8K7Sxjy//Z5IN+2eDQsE1SLH2zBpQQy/zozBLfk5QIH/xn46UITCpOrKHXA==" saltValue="g3abYSxTYy+2luCff+OApg==" spinCount="100000" sheet="1" objects="1" scenarios="1"/>
  <mergeCells count="2">
    <mergeCell ref="F13:F15"/>
    <mergeCell ref="C87:F87"/>
  </mergeCells>
  <phoneticPr fontId="14" type="noConversion"/>
  <printOptions horizontalCentered="1"/>
  <pageMargins left="0.23622047244094491" right="0.23622047244094491" top="0.74803149606299213" bottom="0.74803149606299213" header="0.31496062992125984" footer="0.31496062992125984"/>
  <pageSetup paperSize="9" scale="50" orientation="portrait" r:id="rId1"/>
  <ignoredErrors>
    <ignoredError sqref="F27:F3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4:J32"/>
  <sheetViews>
    <sheetView topLeftCell="A12" zoomScaleNormal="100" workbookViewId="0">
      <selection activeCell="K19" sqref="K19"/>
    </sheetView>
  </sheetViews>
  <sheetFormatPr defaultColWidth="9.140625" defaultRowHeight="15"/>
  <cols>
    <col min="1" max="1" width="3.28515625" style="1" customWidth="1"/>
    <col min="2" max="2" width="50.5703125" style="1" bestFit="1" customWidth="1"/>
    <col min="3" max="3" width="26.28515625" style="3" customWidth="1"/>
    <col min="4" max="4" width="15.42578125" style="8" bestFit="1" customWidth="1"/>
    <col min="5" max="5" width="11.85546875" style="8" customWidth="1"/>
    <col min="6" max="6" width="15.140625" style="8" bestFit="1" customWidth="1"/>
    <col min="7" max="7" width="12.140625" style="3" customWidth="1"/>
    <col min="8" max="8" width="16.140625" style="1" customWidth="1"/>
    <col min="9" max="9" width="3.7109375" style="1" customWidth="1"/>
    <col min="10" max="10" width="13.7109375" style="1" customWidth="1"/>
    <col min="11" max="16384" width="9.140625" style="1"/>
  </cols>
  <sheetData>
    <row r="4" spans="2:10" ht="35.25" customHeight="1"/>
    <row r="5" spans="2:10">
      <c r="B5" s="2"/>
      <c r="C5" s="5"/>
      <c r="D5" s="9"/>
      <c r="E5" s="9"/>
      <c r="F5" s="9"/>
      <c r="G5" s="5"/>
      <c r="H5" s="2"/>
    </row>
    <row r="6" spans="2:10" ht="20.100000000000001" customHeight="1">
      <c r="B6" s="246" t="s">
        <v>636</v>
      </c>
      <c r="C6" s="247"/>
      <c r="D6" s="248"/>
      <c r="E6" s="248"/>
      <c r="F6" s="248"/>
      <c r="G6" s="247"/>
      <c r="H6" s="247"/>
    </row>
    <row r="7" spans="2:10" ht="71.25">
      <c r="B7" s="249" t="s">
        <v>637</v>
      </c>
      <c r="C7" s="249" t="s">
        <v>638</v>
      </c>
      <c r="D7" s="249" t="s">
        <v>587</v>
      </c>
      <c r="E7" s="249" t="s">
        <v>793</v>
      </c>
      <c r="F7" s="249" t="s">
        <v>639</v>
      </c>
      <c r="G7" s="249" t="s">
        <v>640</v>
      </c>
      <c r="H7" s="249" t="s">
        <v>588</v>
      </c>
    </row>
    <row r="8" spans="2:10">
      <c r="B8" s="250" t="s">
        <v>589</v>
      </c>
      <c r="C8" s="251"/>
      <c r="D8" s="766">
        <f>D9+D15+D17</f>
        <v>1111.7359999999999</v>
      </c>
      <c r="E8" s="766">
        <f t="shared" ref="E8:G8" si="0">E9+E15+E17</f>
        <v>586.79999999999995</v>
      </c>
      <c r="F8" s="766">
        <f t="shared" si="0"/>
        <v>500.88653999999997</v>
      </c>
      <c r="G8" s="766">
        <f t="shared" si="0"/>
        <v>264.94883000000004</v>
      </c>
      <c r="H8" s="252"/>
    </row>
    <row r="9" spans="2:10">
      <c r="B9" s="253" t="s">
        <v>590</v>
      </c>
      <c r="C9" s="254"/>
      <c r="D9" s="255">
        <f>SUM(D10:D14)</f>
        <v>1076.5360000000001</v>
      </c>
      <c r="E9" s="255">
        <f t="shared" ref="E9:G9" si="1">SUM(E10:E14)</f>
        <v>561.5</v>
      </c>
      <c r="F9" s="255">
        <f t="shared" si="1"/>
        <v>486.23403999999999</v>
      </c>
      <c r="G9" s="255">
        <f t="shared" si="1"/>
        <v>254.22175000000001</v>
      </c>
      <c r="H9" s="255"/>
    </row>
    <row r="10" spans="2:10" ht="25.5" customHeight="1">
      <c r="B10" s="256" t="s">
        <v>641</v>
      </c>
      <c r="C10" s="257" t="s">
        <v>642</v>
      </c>
      <c r="D10" s="767">
        <v>361</v>
      </c>
      <c r="E10" s="767">
        <v>188.5</v>
      </c>
      <c r="F10" s="768">
        <v>184.1</v>
      </c>
      <c r="G10" s="768">
        <v>96.135000000000005</v>
      </c>
      <c r="H10" s="282">
        <v>53839</v>
      </c>
    </row>
    <row r="11" spans="2:10" ht="25.5" customHeight="1">
      <c r="B11" s="256" t="s">
        <v>643</v>
      </c>
      <c r="C11" s="257" t="s">
        <v>644</v>
      </c>
      <c r="D11" s="767">
        <v>350.2</v>
      </c>
      <c r="E11" s="767">
        <v>172.4</v>
      </c>
      <c r="F11" s="768">
        <v>105.1</v>
      </c>
      <c r="G11" s="768">
        <v>51.72</v>
      </c>
      <c r="H11" s="282">
        <v>54760</v>
      </c>
    </row>
    <row r="12" spans="2:10" ht="25.5" customHeight="1">
      <c r="B12" s="258" t="s">
        <v>645</v>
      </c>
      <c r="C12" s="257" t="s">
        <v>646</v>
      </c>
      <c r="D12" s="767">
        <v>120.16800000000001</v>
      </c>
      <c r="E12" s="767">
        <v>66</v>
      </c>
      <c r="F12" s="768">
        <v>84.164040000000014</v>
      </c>
      <c r="G12" s="768">
        <v>46.199999999999996</v>
      </c>
      <c r="H12" s="282">
        <v>51266</v>
      </c>
    </row>
    <row r="13" spans="2:10" ht="25.5" customHeight="1">
      <c r="B13" s="258" t="s">
        <v>647</v>
      </c>
      <c r="C13" s="257" t="s">
        <v>646</v>
      </c>
      <c r="D13" s="767">
        <v>120.16800000000001</v>
      </c>
      <c r="E13" s="767">
        <v>62.1</v>
      </c>
      <c r="F13" s="768">
        <v>84.07</v>
      </c>
      <c r="G13" s="768">
        <v>43.47</v>
      </c>
      <c r="H13" s="282">
        <v>51298</v>
      </c>
      <c r="J13" s="555"/>
    </row>
    <row r="14" spans="2:10" ht="51" customHeight="1">
      <c r="B14" s="259" t="s">
        <v>648</v>
      </c>
      <c r="C14" s="257" t="s">
        <v>649</v>
      </c>
      <c r="D14" s="769">
        <v>125</v>
      </c>
      <c r="E14" s="769">
        <v>72.5</v>
      </c>
      <c r="F14" s="770">
        <v>28.8</v>
      </c>
      <c r="G14" s="770">
        <v>16.696750000000002</v>
      </c>
      <c r="H14" s="282">
        <v>50304</v>
      </c>
      <c r="J14" s="555"/>
    </row>
    <row r="15" spans="2:10">
      <c r="B15" s="260" t="s">
        <v>600</v>
      </c>
      <c r="C15" s="261"/>
      <c r="D15" s="262">
        <f>D16</f>
        <v>29.1</v>
      </c>
      <c r="E15" s="262">
        <f t="shared" ref="E15:G15" si="2">E16</f>
        <v>20.399999999999999</v>
      </c>
      <c r="F15" s="262">
        <f t="shared" si="2"/>
        <v>10.4</v>
      </c>
      <c r="G15" s="262">
        <f t="shared" si="2"/>
        <v>7.2970800000000002</v>
      </c>
      <c r="H15" s="459"/>
    </row>
    <row r="16" spans="2:10" ht="25.5" customHeight="1">
      <c r="B16" s="263" t="s">
        <v>652</v>
      </c>
      <c r="C16" s="264" t="s">
        <v>653</v>
      </c>
      <c r="D16" s="771">
        <v>29.1</v>
      </c>
      <c r="E16" s="771">
        <v>20.399999999999999</v>
      </c>
      <c r="F16" s="770">
        <v>10.4</v>
      </c>
      <c r="G16" s="770">
        <v>7.2970800000000002</v>
      </c>
      <c r="H16" s="282">
        <v>48989</v>
      </c>
    </row>
    <row r="17" spans="2:8">
      <c r="B17" s="260" t="s">
        <v>607</v>
      </c>
      <c r="C17" s="261"/>
      <c r="D17" s="262">
        <f>SUM(D18:D19)</f>
        <v>6.1</v>
      </c>
      <c r="E17" s="262">
        <f t="shared" ref="E17:G17" si="3">SUM(E18:E19)</f>
        <v>4.9000000000000004</v>
      </c>
      <c r="F17" s="262">
        <f t="shared" si="3"/>
        <v>4.2524999999999995</v>
      </c>
      <c r="G17" s="262">
        <f t="shared" si="3"/>
        <v>3.4299999999999997</v>
      </c>
      <c r="H17" s="459"/>
    </row>
    <row r="18" spans="2:8" ht="25.15" customHeight="1">
      <c r="B18" s="258" t="s">
        <v>650</v>
      </c>
      <c r="C18" s="257" t="s">
        <v>646</v>
      </c>
      <c r="D18" s="767">
        <v>3.6</v>
      </c>
      <c r="E18" s="767">
        <v>2.79</v>
      </c>
      <c r="F18" s="772">
        <v>2.52</v>
      </c>
      <c r="G18" s="768">
        <v>1.9529999999999998</v>
      </c>
      <c r="H18" s="765" t="s">
        <v>791</v>
      </c>
    </row>
    <row r="19" spans="2:8" ht="25.15" customHeight="1">
      <c r="B19" s="258" t="s">
        <v>651</v>
      </c>
      <c r="C19" s="257" t="s">
        <v>646</v>
      </c>
      <c r="D19" s="767">
        <v>2.5</v>
      </c>
      <c r="E19" s="767">
        <v>2.11</v>
      </c>
      <c r="F19" s="772">
        <v>1.7324999999999999</v>
      </c>
      <c r="G19" s="768">
        <v>1.4769999999999999</v>
      </c>
      <c r="H19" s="765" t="s">
        <v>791</v>
      </c>
    </row>
    <row r="20" spans="2:8">
      <c r="B20" s="250" t="s">
        <v>615</v>
      </c>
      <c r="C20" s="265"/>
      <c r="D20" s="773">
        <f>D21</f>
        <v>484.15</v>
      </c>
      <c r="E20" s="773">
        <f t="shared" ref="E20:G20" si="4">E21</f>
        <v>267</v>
      </c>
      <c r="F20" s="773">
        <f t="shared" si="4"/>
        <v>393.12979999999999</v>
      </c>
      <c r="G20" s="773">
        <f t="shared" si="4"/>
        <v>216.8</v>
      </c>
      <c r="H20" s="460"/>
    </row>
    <row r="21" spans="2:8" ht="40.5">
      <c r="B21" s="777" t="s">
        <v>794</v>
      </c>
      <c r="C21" s="266" t="s">
        <v>654</v>
      </c>
      <c r="D21" s="774">
        <v>484.15</v>
      </c>
      <c r="E21" s="774">
        <v>267</v>
      </c>
      <c r="F21" s="774">
        <v>393.12979999999999</v>
      </c>
      <c r="G21" s="774">
        <v>216.8</v>
      </c>
      <c r="H21" s="282">
        <v>47475</v>
      </c>
    </row>
    <row r="22" spans="2:8">
      <c r="B22" s="250" t="s">
        <v>617</v>
      </c>
      <c r="C22" s="265"/>
      <c r="D22" s="773">
        <f>D23</f>
        <v>108</v>
      </c>
      <c r="E22" s="773">
        <f t="shared" ref="E22:G22" si="5">E23</f>
        <v>57.099999999999994</v>
      </c>
      <c r="F22" s="773">
        <f t="shared" si="5"/>
        <v>52.9</v>
      </c>
      <c r="G22" s="773">
        <f t="shared" si="5"/>
        <v>27.978999999999996</v>
      </c>
      <c r="H22" s="460"/>
    </row>
    <row r="23" spans="2:8" ht="27">
      <c r="B23" s="256" t="s">
        <v>655</v>
      </c>
      <c r="C23" s="257" t="s">
        <v>656</v>
      </c>
      <c r="D23" s="767">
        <v>108</v>
      </c>
      <c r="E23" s="767">
        <v>57.099999999999994</v>
      </c>
      <c r="F23" s="768">
        <v>52.9</v>
      </c>
      <c r="G23" s="768">
        <v>27.978999999999996</v>
      </c>
      <c r="H23" s="765" t="s">
        <v>797</v>
      </c>
    </row>
    <row r="24" spans="2:8">
      <c r="B24" s="250" t="s">
        <v>657</v>
      </c>
      <c r="C24" s="265"/>
      <c r="D24" s="773">
        <f>D25</f>
        <v>2.2999999999999998</v>
      </c>
      <c r="E24" s="773">
        <f t="shared" ref="E24:G24" si="6">E25</f>
        <v>0</v>
      </c>
      <c r="F24" s="773">
        <f t="shared" si="6"/>
        <v>1.127</v>
      </c>
      <c r="G24" s="773">
        <f t="shared" si="6"/>
        <v>0</v>
      </c>
      <c r="H24" s="460"/>
    </row>
    <row r="25" spans="2:8" ht="40.5">
      <c r="B25" s="267" t="s">
        <v>798</v>
      </c>
      <c r="C25" s="268" t="s">
        <v>658</v>
      </c>
      <c r="D25" s="775">
        <v>2.2999999999999998</v>
      </c>
      <c r="E25" s="776">
        <v>0</v>
      </c>
      <c r="F25" s="458">
        <v>1.127</v>
      </c>
      <c r="G25" s="776">
        <v>0</v>
      </c>
      <c r="H25" s="282">
        <v>53585</v>
      </c>
    </row>
    <row r="26" spans="2:8">
      <c r="B26" s="269" t="s">
        <v>204</v>
      </c>
      <c r="C26" s="270"/>
      <c r="D26" s="270">
        <f>D8+D20+D22+D24</f>
        <v>1706.1859999999999</v>
      </c>
      <c r="E26" s="270">
        <f>E8+E20+E22+E24</f>
        <v>910.9</v>
      </c>
      <c r="F26" s="270">
        <f>F8+F20+F22+F24</f>
        <v>948.04333999999983</v>
      </c>
      <c r="G26" s="270">
        <f>G8+G20+G22+G24</f>
        <v>509.72783000000004</v>
      </c>
      <c r="H26" s="270"/>
    </row>
    <row r="27" spans="2:8" ht="27" customHeight="1">
      <c r="B27" s="1034" t="s">
        <v>792</v>
      </c>
      <c r="C27" s="1035"/>
      <c r="D27" s="1035"/>
      <c r="E27" s="1035"/>
      <c r="F27" s="1035"/>
      <c r="G27" s="1035"/>
      <c r="H27" s="1035"/>
    </row>
    <row r="28" spans="2:8" ht="27" customHeight="1">
      <c r="B28" s="1035" t="s">
        <v>803</v>
      </c>
      <c r="C28" s="1035"/>
      <c r="D28" s="1035"/>
      <c r="E28" s="1035"/>
      <c r="F28" s="1035"/>
      <c r="G28" s="1035"/>
      <c r="H28" s="1035"/>
    </row>
    <row r="29" spans="2:8" ht="37.9" customHeight="1">
      <c r="B29" s="1035" t="s">
        <v>795</v>
      </c>
      <c r="C29" s="1035"/>
      <c r="D29" s="1035"/>
      <c r="E29" s="1035"/>
      <c r="F29" s="1035"/>
      <c r="G29" s="1035"/>
      <c r="H29" s="1035"/>
    </row>
    <row r="30" spans="2:8" ht="22.5" customHeight="1">
      <c r="B30" s="1035" t="s">
        <v>799</v>
      </c>
      <c r="C30" s="1035"/>
      <c r="D30" s="1035"/>
      <c r="E30" s="1035"/>
      <c r="F30" s="1035"/>
      <c r="G30" s="1035"/>
      <c r="H30" s="1035"/>
    </row>
    <row r="31" spans="2:8" ht="31.9" customHeight="1">
      <c r="B31" s="1035" t="s">
        <v>796</v>
      </c>
      <c r="C31" s="1035"/>
      <c r="D31" s="1035"/>
      <c r="E31" s="1035"/>
      <c r="F31" s="1035"/>
      <c r="G31" s="1035"/>
      <c r="H31" s="1035"/>
    </row>
    <row r="32" spans="2:8">
      <c r="B32" s="1035"/>
      <c r="C32" s="1035"/>
      <c r="D32" s="1035"/>
      <c r="E32" s="1035"/>
      <c r="F32" s="1035"/>
      <c r="G32" s="1035"/>
      <c r="H32" s="1035"/>
    </row>
  </sheetData>
  <sheetProtection algorithmName="SHA-512" hashValue="RS2S/CrPA211+lkqw5r9E1IWD+96P+Ey4pSJZZQSB+1x5+u4aIBso4L9IsvPRHOQW7CDx3R7cNkCpJ3byYFhqQ==" saltValue="dvavCxC1unIZetMeYGpHBg==" spinCount="100000" sheet="1" objects="1" scenarios="1"/>
  <mergeCells count="6">
    <mergeCell ref="B27:H27"/>
    <mergeCell ref="B31:H31"/>
    <mergeCell ref="B32:H32"/>
    <mergeCell ref="B29:H29"/>
    <mergeCell ref="B28:H28"/>
    <mergeCell ref="B30:H30"/>
  </mergeCells>
  <phoneticPr fontId="14" type="noConversion"/>
  <pageMargins left="0.25" right="0.25" top="0.75" bottom="0.75" header="0.3" footer="0.3"/>
  <pageSetup paperSize="9" scale="64" orientation="portrait" r:id="rId1"/>
  <ignoredErrors>
    <ignoredError sqref="H18:H19 H23"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pageSetUpPr fitToPage="1"/>
  </sheetPr>
  <dimension ref="B4:J38"/>
  <sheetViews>
    <sheetView topLeftCell="A21" zoomScaleNormal="100" zoomScaleSheetLayoutView="90" workbookViewId="0">
      <selection activeCell="K26" sqref="K26"/>
    </sheetView>
  </sheetViews>
  <sheetFormatPr defaultColWidth="9.140625" defaultRowHeight="15"/>
  <cols>
    <col min="1" max="1" width="3.140625" style="1" customWidth="1"/>
    <col min="2" max="2" width="22.7109375" style="1" customWidth="1"/>
    <col min="3" max="3" width="12.7109375" style="3" customWidth="1"/>
    <col min="4" max="4" width="33.28515625" style="1" customWidth="1"/>
    <col min="5" max="5" width="12.7109375" style="1" customWidth="1"/>
    <col min="6" max="6" width="12.7109375" style="3" customWidth="1"/>
    <col min="7" max="7" width="12.7109375" style="1" customWidth="1"/>
    <col min="8" max="8" width="22.85546875" style="1" customWidth="1"/>
    <col min="9" max="9" width="12.7109375" style="497" customWidth="1"/>
    <col min="10" max="10" width="3.7109375" style="1" customWidth="1"/>
    <col min="11" max="11" width="14.140625" style="1" customWidth="1"/>
    <col min="12" max="16384" width="9.140625" style="1"/>
  </cols>
  <sheetData>
    <row r="4" spans="2:10" ht="35.25" customHeight="1"/>
    <row r="5" spans="2:10">
      <c r="B5" s="2"/>
      <c r="C5" s="4"/>
      <c r="D5" s="2"/>
      <c r="E5" s="2"/>
      <c r="F5" s="4"/>
      <c r="G5" s="2"/>
      <c r="H5" s="2"/>
      <c r="I5" s="498"/>
      <c r="J5" s="2"/>
    </row>
    <row r="6" spans="2:10" ht="15" customHeight="1">
      <c r="B6" s="1041" t="s">
        <v>659</v>
      </c>
      <c r="C6" s="1043" t="s">
        <v>660</v>
      </c>
      <c r="D6" s="1045" t="s">
        <v>637</v>
      </c>
      <c r="E6" s="461" t="s">
        <v>571</v>
      </c>
      <c r="F6" s="1047"/>
      <c r="G6" s="1047"/>
      <c r="H6" s="1043" t="s">
        <v>661</v>
      </c>
      <c r="I6" s="1036" t="s">
        <v>662</v>
      </c>
    </row>
    <row r="7" spans="2:10">
      <c r="B7" s="1042"/>
      <c r="C7" s="1044"/>
      <c r="D7" s="1046"/>
      <c r="E7" s="461" t="s">
        <v>663</v>
      </c>
      <c r="F7" s="462" t="s">
        <v>385</v>
      </c>
      <c r="G7" s="462" t="s">
        <v>664</v>
      </c>
      <c r="H7" s="1046"/>
      <c r="I7" s="1037"/>
    </row>
    <row r="8" spans="2:10">
      <c r="B8" s="463" t="s">
        <v>319</v>
      </c>
      <c r="C8" s="464" t="s">
        <v>665</v>
      </c>
      <c r="D8" s="465" t="s">
        <v>666</v>
      </c>
      <c r="E8" s="466">
        <v>2129</v>
      </c>
      <c r="F8" s="467">
        <v>33</v>
      </c>
      <c r="G8" s="468">
        <v>12440</v>
      </c>
      <c r="H8" s="815">
        <v>661.3</v>
      </c>
      <c r="I8" s="282" t="s">
        <v>667</v>
      </c>
    </row>
    <row r="9" spans="2:10">
      <c r="B9" s="141" t="s">
        <v>319</v>
      </c>
      <c r="C9" s="469" t="s">
        <v>668</v>
      </c>
      <c r="D9" s="470" t="s">
        <v>669</v>
      </c>
      <c r="E9" s="466">
        <v>138</v>
      </c>
      <c r="F9" s="467" t="s">
        <v>88</v>
      </c>
      <c r="G9" s="468" t="s">
        <v>88</v>
      </c>
      <c r="H9" s="816">
        <v>16.8</v>
      </c>
      <c r="I9" s="282">
        <v>48077</v>
      </c>
    </row>
    <row r="10" spans="2:10">
      <c r="B10" s="141" t="s">
        <v>319</v>
      </c>
      <c r="C10" s="469" t="s">
        <v>670</v>
      </c>
      <c r="D10" s="470" t="s">
        <v>671</v>
      </c>
      <c r="E10" s="466">
        <v>32</v>
      </c>
      <c r="F10" s="467" t="s">
        <v>88</v>
      </c>
      <c r="G10" s="468" t="s">
        <v>88</v>
      </c>
      <c r="H10" s="816">
        <v>3.6</v>
      </c>
      <c r="I10" s="282">
        <v>50481</v>
      </c>
    </row>
    <row r="11" spans="2:10">
      <c r="B11" s="141" t="s">
        <v>319</v>
      </c>
      <c r="C11" s="469" t="s">
        <v>672</v>
      </c>
      <c r="D11" s="470" t="s">
        <v>673</v>
      </c>
      <c r="E11" s="466">
        <v>117</v>
      </c>
      <c r="F11" s="467" t="s">
        <v>88</v>
      </c>
      <c r="G11" s="468" t="s">
        <v>88</v>
      </c>
      <c r="H11" s="816">
        <v>16</v>
      </c>
      <c r="I11" s="282">
        <v>51093</v>
      </c>
    </row>
    <row r="12" spans="2:10">
      <c r="B12" s="141" t="s">
        <v>319</v>
      </c>
      <c r="C12" s="469" t="s">
        <v>674</v>
      </c>
      <c r="D12" s="470" t="s">
        <v>675</v>
      </c>
      <c r="E12" s="466">
        <v>334.3</v>
      </c>
      <c r="F12" s="467" t="s">
        <v>88</v>
      </c>
      <c r="G12" s="468" t="s">
        <v>88</v>
      </c>
      <c r="H12" s="816">
        <v>43.6</v>
      </c>
      <c r="I12" s="282">
        <v>51415</v>
      </c>
    </row>
    <row r="13" spans="2:10">
      <c r="B13" s="142" t="s">
        <v>319</v>
      </c>
      <c r="C13" s="471" t="s">
        <v>676</v>
      </c>
      <c r="D13" s="472" t="s">
        <v>677</v>
      </c>
      <c r="E13" s="466" t="s">
        <v>88</v>
      </c>
      <c r="F13" s="467">
        <v>1</v>
      </c>
      <c r="G13" s="468">
        <v>300</v>
      </c>
      <c r="H13" s="816">
        <v>7</v>
      </c>
      <c r="I13" s="282">
        <v>51415</v>
      </c>
    </row>
    <row r="14" spans="2:10" ht="27">
      <c r="B14" s="141" t="s">
        <v>319</v>
      </c>
      <c r="C14" s="469" t="s">
        <v>678</v>
      </c>
      <c r="D14" s="473" t="s">
        <v>679</v>
      </c>
      <c r="E14" s="466">
        <v>102</v>
      </c>
      <c r="F14" s="467" t="s">
        <v>88</v>
      </c>
      <c r="G14" s="468" t="s">
        <v>88</v>
      </c>
      <c r="H14" s="816">
        <v>7.7</v>
      </c>
      <c r="I14" s="282">
        <v>52105</v>
      </c>
    </row>
    <row r="15" spans="2:10">
      <c r="B15" s="141" t="s">
        <v>319</v>
      </c>
      <c r="C15" s="469" t="s">
        <v>680</v>
      </c>
      <c r="D15" s="474" t="s">
        <v>681</v>
      </c>
      <c r="E15" s="466">
        <v>83</v>
      </c>
      <c r="F15" s="475">
        <v>1</v>
      </c>
      <c r="G15" s="476">
        <v>150</v>
      </c>
      <c r="H15" s="816">
        <v>12.2</v>
      </c>
      <c r="I15" s="282">
        <v>52287</v>
      </c>
    </row>
    <row r="16" spans="2:10">
      <c r="B16" s="141" t="s">
        <v>319</v>
      </c>
      <c r="C16" s="469" t="s">
        <v>682</v>
      </c>
      <c r="D16" s="477" t="s">
        <v>683</v>
      </c>
      <c r="E16" s="466">
        <v>31</v>
      </c>
      <c r="F16" s="475">
        <v>1</v>
      </c>
      <c r="G16" s="476">
        <v>300</v>
      </c>
      <c r="H16" s="816">
        <v>12.9</v>
      </c>
      <c r="I16" s="282">
        <v>52625</v>
      </c>
    </row>
    <row r="17" spans="2:9">
      <c r="B17" s="141" t="s">
        <v>319</v>
      </c>
      <c r="C17" s="478" t="s">
        <v>684</v>
      </c>
      <c r="D17" s="477" t="s">
        <v>685</v>
      </c>
      <c r="E17" s="466">
        <v>52</v>
      </c>
      <c r="F17" s="475">
        <v>1</v>
      </c>
      <c r="G17" s="476">
        <v>300</v>
      </c>
      <c r="H17" s="816">
        <v>13</v>
      </c>
      <c r="I17" s="282">
        <v>52845</v>
      </c>
    </row>
    <row r="18" spans="2:9">
      <c r="B18" s="479" t="s">
        <v>319</v>
      </c>
      <c r="C18" s="474" t="s">
        <v>686</v>
      </c>
      <c r="D18" s="474" t="s">
        <v>687</v>
      </c>
      <c r="E18" s="466">
        <v>122</v>
      </c>
      <c r="F18" s="480" t="s">
        <v>88</v>
      </c>
      <c r="G18" s="481" t="s">
        <v>88</v>
      </c>
      <c r="H18" s="816">
        <v>27.1</v>
      </c>
      <c r="I18" s="282">
        <v>52845</v>
      </c>
    </row>
    <row r="19" spans="2:9" ht="67.5">
      <c r="B19" s="482" t="s">
        <v>319</v>
      </c>
      <c r="C19" s="483" t="s">
        <v>688</v>
      </c>
      <c r="D19" s="484" t="s">
        <v>689</v>
      </c>
      <c r="E19" s="466">
        <v>255</v>
      </c>
      <c r="F19" s="467">
        <v>4</v>
      </c>
      <c r="G19" s="468">
        <v>900</v>
      </c>
      <c r="H19" s="816">
        <v>154.80000000000001</v>
      </c>
      <c r="I19" s="282">
        <v>53424</v>
      </c>
    </row>
    <row r="20" spans="2:9" ht="40.5">
      <c r="B20" s="482" t="s">
        <v>690</v>
      </c>
      <c r="C20" s="485" t="s">
        <v>691</v>
      </c>
      <c r="D20" s="484" t="s">
        <v>692</v>
      </c>
      <c r="E20" s="466">
        <v>159</v>
      </c>
      <c r="F20" s="467">
        <v>1</v>
      </c>
      <c r="G20" s="468">
        <v>300</v>
      </c>
      <c r="H20" s="816">
        <v>19</v>
      </c>
      <c r="I20" s="282">
        <v>51878</v>
      </c>
    </row>
    <row r="21" spans="2:9" ht="27">
      <c r="B21" s="482" t="s">
        <v>693</v>
      </c>
      <c r="C21" s="483" t="s">
        <v>694</v>
      </c>
      <c r="D21" s="484" t="s">
        <v>695</v>
      </c>
      <c r="E21" s="466">
        <v>29</v>
      </c>
      <c r="F21" s="467">
        <v>1</v>
      </c>
      <c r="G21" s="468">
        <v>672</v>
      </c>
      <c r="H21" s="816">
        <v>27.3</v>
      </c>
      <c r="I21" s="282">
        <v>51996</v>
      </c>
    </row>
    <row r="22" spans="2:9" ht="27">
      <c r="B22" s="482" t="s">
        <v>696</v>
      </c>
      <c r="C22" s="483" t="s">
        <v>697</v>
      </c>
      <c r="D22" s="484" t="s">
        <v>698</v>
      </c>
      <c r="E22" s="466">
        <v>122</v>
      </c>
      <c r="F22" s="467" t="s">
        <v>88</v>
      </c>
      <c r="G22" s="468" t="s">
        <v>88</v>
      </c>
      <c r="H22" s="817">
        <v>26.9</v>
      </c>
      <c r="I22" s="282">
        <v>49372</v>
      </c>
    </row>
    <row r="23" spans="2:9">
      <c r="B23" s="486" t="s">
        <v>699</v>
      </c>
      <c r="C23" s="487"/>
      <c r="D23" s="488"/>
      <c r="E23" s="489">
        <v>3705.3</v>
      </c>
      <c r="F23" s="489">
        <v>43</v>
      </c>
      <c r="G23" s="489">
        <v>15362</v>
      </c>
      <c r="H23" s="818">
        <f t="shared" ref="H23" si="0">SUM(H8:H22)</f>
        <v>1049.2</v>
      </c>
      <c r="I23" s="499"/>
    </row>
    <row r="24" spans="2:9" ht="40.5">
      <c r="B24" s="490" t="s">
        <v>700</v>
      </c>
      <c r="C24" s="491" t="s">
        <v>701</v>
      </c>
      <c r="D24" s="484" t="s">
        <v>702</v>
      </c>
      <c r="E24" s="466">
        <v>142</v>
      </c>
      <c r="F24" s="467">
        <v>2</v>
      </c>
      <c r="G24" s="468">
        <v>700</v>
      </c>
      <c r="H24" s="816">
        <v>16.399999999999999</v>
      </c>
      <c r="I24" s="282">
        <v>51996</v>
      </c>
    </row>
    <row r="25" spans="2:9" ht="40.5">
      <c r="B25" s="482" t="s">
        <v>703</v>
      </c>
      <c r="C25" s="483" t="s">
        <v>704</v>
      </c>
      <c r="D25" s="484" t="s">
        <v>705</v>
      </c>
      <c r="E25" s="466">
        <v>365</v>
      </c>
      <c r="F25" s="467" t="s">
        <v>88</v>
      </c>
      <c r="G25" s="468" t="s">
        <v>88</v>
      </c>
      <c r="H25" s="816">
        <v>24.6</v>
      </c>
      <c r="I25" s="282">
        <v>51996</v>
      </c>
    </row>
    <row r="26" spans="2:9" ht="41.25">
      <c r="B26" s="141" t="s">
        <v>706</v>
      </c>
      <c r="C26" s="483" t="s">
        <v>707</v>
      </c>
      <c r="D26" s="484" t="s">
        <v>708</v>
      </c>
      <c r="E26" s="466">
        <v>2033</v>
      </c>
      <c r="F26" s="467">
        <v>4</v>
      </c>
      <c r="G26" s="468">
        <v>800</v>
      </c>
      <c r="H26" s="816">
        <v>133.69999999999999</v>
      </c>
      <c r="I26" s="282">
        <v>51996</v>
      </c>
    </row>
    <row r="27" spans="2:9" ht="40.5">
      <c r="B27" s="144" t="s">
        <v>709</v>
      </c>
      <c r="C27" s="483" t="s">
        <v>710</v>
      </c>
      <c r="D27" s="484" t="s">
        <v>711</v>
      </c>
      <c r="E27" s="466">
        <v>930</v>
      </c>
      <c r="F27" s="467">
        <v>1</v>
      </c>
      <c r="G27" s="468" t="s">
        <v>88</v>
      </c>
      <c r="H27" s="816">
        <v>69</v>
      </c>
      <c r="I27" s="282">
        <v>51996</v>
      </c>
    </row>
    <row r="28" spans="2:9" ht="54">
      <c r="B28" s="141" t="s">
        <v>712</v>
      </c>
      <c r="C28" s="483" t="s">
        <v>701</v>
      </c>
      <c r="D28" s="474" t="s">
        <v>713</v>
      </c>
      <c r="E28" s="466">
        <v>967</v>
      </c>
      <c r="F28" s="467" t="s">
        <v>88</v>
      </c>
      <c r="G28" s="468" t="s">
        <v>88</v>
      </c>
      <c r="H28" s="816">
        <v>44.5</v>
      </c>
      <c r="I28" s="282">
        <v>52353</v>
      </c>
    </row>
    <row r="29" spans="2:9" ht="40.5">
      <c r="B29" s="141" t="s">
        <v>714</v>
      </c>
      <c r="C29" s="483" t="s">
        <v>715</v>
      </c>
      <c r="D29" s="474" t="s">
        <v>716</v>
      </c>
      <c r="E29" s="466">
        <v>656</v>
      </c>
      <c r="F29" s="467" t="s">
        <v>88</v>
      </c>
      <c r="G29" s="468" t="s">
        <v>88</v>
      </c>
      <c r="H29" s="816">
        <v>68</v>
      </c>
      <c r="I29" s="282">
        <v>52845</v>
      </c>
    </row>
    <row r="30" spans="2:9" ht="40.5">
      <c r="B30" s="144" t="s">
        <v>717</v>
      </c>
      <c r="C30" s="478" t="s">
        <v>718</v>
      </c>
      <c r="D30" s="478" t="s">
        <v>719</v>
      </c>
      <c r="E30" s="492">
        <v>887</v>
      </c>
      <c r="F30" s="493">
        <v>1</v>
      </c>
      <c r="G30" s="494">
        <v>3600</v>
      </c>
      <c r="H30" s="819">
        <v>156.30000000000001</v>
      </c>
      <c r="I30" s="282">
        <v>52731</v>
      </c>
    </row>
    <row r="31" spans="2:9">
      <c r="B31" s="486" t="s">
        <v>720</v>
      </c>
      <c r="C31" s="495"/>
      <c r="D31" s="495"/>
      <c r="E31" s="489">
        <v>5980</v>
      </c>
      <c r="F31" s="489">
        <v>8</v>
      </c>
      <c r="G31" s="489">
        <v>5100</v>
      </c>
      <c r="H31" s="818">
        <f>SUM(H24:H30)</f>
        <v>512.5</v>
      </c>
      <c r="I31" s="499"/>
    </row>
    <row r="32" spans="2:9">
      <c r="B32" s="486" t="s">
        <v>721</v>
      </c>
      <c r="C32" s="495"/>
      <c r="D32" s="495"/>
      <c r="E32" s="489">
        <v>9685.2999999999993</v>
      </c>
      <c r="F32" s="496">
        <v>51</v>
      </c>
      <c r="G32" s="489">
        <v>20462</v>
      </c>
      <c r="H32" s="818">
        <f t="shared" ref="H32" si="1">H23+H31</f>
        <v>1561.7</v>
      </c>
      <c r="I32" s="499"/>
    </row>
    <row r="33" spans="2:9" ht="122.45" customHeight="1">
      <c r="B33" s="1038" t="s">
        <v>802</v>
      </c>
      <c r="C33" s="1039"/>
      <c r="D33" s="1039"/>
      <c r="E33" s="1039"/>
      <c r="F33" s="1039"/>
      <c r="G33" s="1039"/>
      <c r="H33" s="1039"/>
      <c r="I33" s="1040"/>
    </row>
    <row r="34" spans="2:9">
      <c r="B34" s="60"/>
      <c r="C34" s="61"/>
      <c r="D34" s="61"/>
      <c r="E34" s="61"/>
      <c r="F34" s="61"/>
      <c r="G34" s="61"/>
      <c r="H34" s="61"/>
      <c r="I34" s="500"/>
    </row>
    <row r="35" spans="2:9">
      <c r="B35" s="61"/>
      <c r="C35" s="61"/>
      <c r="D35" s="61"/>
      <c r="E35" s="61"/>
      <c r="F35" s="61"/>
      <c r="G35" s="61"/>
      <c r="H35" s="61"/>
      <c r="I35" s="500"/>
    </row>
    <row r="36" spans="2:9">
      <c r="B36" s="61"/>
      <c r="C36" s="61"/>
      <c r="D36" s="61"/>
      <c r="E36" s="61"/>
      <c r="F36" s="61"/>
      <c r="G36" s="61"/>
      <c r="H36" s="61"/>
      <c r="I36" s="500"/>
    </row>
    <row r="37" spans="2:9">
      <c r="B37" s="61"/>
      <c r="C37" s="61"/>
      <c r="D37" s="61"/>
      <c r="E37" s="61"/>
      <c r="F37" s="61"/>
      <c r="G37" s="61"/>
      <c r="H37" s="61"/>
      <c r="I37" s="500"/>
    </row>
    <row r="38" spans="2:9" ht="56.25" customHeight="1">
      <c r="B38" s="61"/>
      <c r="C38" s="61"/>
      <c r="D38" s="61"/>
      <c r="E38" s="61"/>
      <c r="F38" s="61"/>
      <c r="G38" s="61"/>
      <c r="H38" s="61"/>
      <c r="I38" s="500"/>
    </row>
  </sheetData>
  <sheetProtection algorithmName="SHA-512" hashValue="ccsZS06jzchHsP5ztSuUm525g3P2ZgshgXn+SzCDEK/Rl+9XkqUqkVWnhobWyec3SCSh3udiXeNfXp/ySs4eKQ==" saltValue="m508SAfJjzITY8lJBK8/Mw=="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pageSetUpPr fitToPage="1"/>
  </sheetPr>
  <dimension ref="B4:M42"/>
  <sheetViews>
    <sheetView showGridLines="0" zoomScaleNormal="100" workbookViewId="0"/>
  </sheetViews>
  <sheetFormatPr defaultColWidth="9.140625" defaultRowHeight="15"/>
  <cols>
    <col min="1" max="1" width="5.7109375" style="68" customWidth="1"/>
    <col min="2" max="2" width="23.42578125" style="68" customWidth="1"/>
    <col min="3" max="3" width="20.7109375" style="167" customWidth="1"/>
    <col min="4" max="5" width="20.7109375" style="68" customWidth="1"/>
    <col min="6" max="6" width="18.5703125" style="167" customWidth="1"/>
    <col min="7" max="8" width="20.7109375" style="68" customWidth="1"/>
    <col min="9" max="9" width="4.5703125" style="167" customWidth="1"/>
    <col min="10" max="10" width="9.140625" style="68" customWidth="1"/>
    <col min="11" max="11" width="12.7109375" style="68" customWidth="1"/>
    <col min="12" max="12" width="9.7109375" style="68" customWidth="1"/>
    <col min="13" max="16384" width="9.140625" style="68"/>
  </cols>
  <sheetData>
    <row r="4" spans="2:13" ht="35.25" customHeight="1"/>
    <row r="5" spans="2:13">
      <c r="B5" s="37"/>
      <c r="C5" s="501"/>
      <c r="D5" s="37"/>
      <c r="E5" s="37"/>
      <c r="F5" s="501"/>
      <c r="G5" s="37"/>
      <c r="H5" s="37"/>
      <c r="I5" s="502"/>
      <c r="J5" s="37"/>
      <c r="K5" s="37"/>
      <c r="L5" s="37"/>
    </row>
    <row r="6" spans="2:13" ht="20.100000000000001" customHeight="1">
      <c r="B6" s="219" t="s">
        <v>722</v>
      </c>
      <c r="C6" s="219"/>
      <c r="D6" s="220"/>
      <c r="E6" s="220"/>
      <c r="F6" s="219"/>
      <c r="G6" s="503"/>
      <c r="H6" s="503"/>
      <c r="I6" s="37"/>
      <c r="J6" s="37"/>
      <c r="K6" s="37"/>
    </row>
    <row r="7" spans="2:13">
      <c r="B7" s="504"/>
      <c r="C7" s="505"/>
      <c r="D7" s="504"/>
      <c r="E7" s="505"/>
      <c r="F7" s="505"/>
      <c r="G7" s="37"/>
      <c r="H7" s="37"/>
      <c r="I7" s="502"/>
      <c r="J7" s="37"/>
      <c r="K7" s="37"/>
      <c r="L7" s="37"/>
    </row>
    <row r="8" spans="2:13" ht="28.5">
      <c r="B8" s="506" t="s">
        <v>723</v>
      </c>
      <c r="C8" s="506" t="s">
        <v>582</v>
      </c>
      <c r="D8" s="506" t="s">
        <v>724</v>
      </c>
      <c r="E8" s="506" t="s">
        <v>725</v>
      </c>
      <c r="F8" s="506" t="s">
        <v>726</v>
      </c>
      <c r="G8" s="506" t="s">
        <v>664</v>
      </c>
      <c r="H8" s="506" t="s">
        <v>727</v>
      </c>
      <c r="I8" s="502"/>
      <c r="J8" s="37"/>
      <c r="K8" s="37"/>
      <c r="L8" s="37"/>
    </row>
    <row r="9" spans="2:13">
      <c r="B9" s="1053">
        <v>5047313</v>
      </c>
      <c r="C9" s="1053">
        <v>1068</v>
      </c>
      <c r="D9" s="1056">
        <v>395</v>
      </c>
      <c r="E9" s="369" t="s">
        <v>728</v>
      </c>
      <c r="F9" s="833" t="s">
        <v>88</v>
      </c>
      <c r="G9" s="834" t="s">
        <v>88</v>
      </c>
      <c r="H9" s="835">
        <v>112103</v>
      </c>
      <c r="I9" s="68"/>
      <c r="J9" s="502"/>
      <c r="K9" s="37"/>
      <c r="L9" s="37"/>
      <c r="M9" s="37"/>
    </row>
    <row r="10" spans="2:13">
      <c r="B10" s="1054"/>
      <c r="C10" s="1054"/>
      <c r="D10" s="1057"/>
      <c r="E10" s="370" t="s">
        <v>729</v>
      </c>
      <c r="F10" s="836">
        <v>236</v>
      </c>
      <c r="G10" s="837">
        <v>1667</v>
      </c>
      <c r="H10" s="835">
        <v>90083</v>
      </c>
      <c r="I10" s="68"/>
      <c r="J10" s="502"/>
      <c r="K10" s="37"/>
      <c r="L10" s="37"/>
      <c r="M10" s="37"/>
    </row>
    <row r="11" spans="2:13">
      <c r="B11" s="1054"/>
      <c r="C11" s="1054"/>
      <c r="D11" s="1057"/>
      <c r="E11" s="370" t="s">
        <v>730</v>
      </c>
      <c r="F11" s="836">
        <v>36</v>
      </c>
      <c r="G11" s="837">
        <v>2477</v>
      </c>
      <c r="H11" s="835">
        <v>767</v>
      </c>
      <c r="I11" s="68"/>
      <c r="J11" s="502"/>
      <c r="K11" s="37"/>
      <c r="L11" s="37"/>
      <c r="M11" s="37"/>
    </row>
    <row r="12" spans="2:13">
      <c r="B12" s="1055"/>
      <c r="C12" s="1055"/>
      <c r="D12" s="1058"/>
      <c r="E12" s="371" t="s">
        <v>731</v>
      </c>
      <c r="F12" s="838">
        <v>117</v>
      </c>
      <c r="G12" s="837">
        <v>7495</v>
      </c>
      <c r="H12" s="835">
        <v>6712</v>
      </c>
      <c r="I12" s="68"/>
      <c r="J12" s="167"/>
    </row>
    <row r="13" spans="2:13">
      <c r="B13" s="839"/>
      <c r="C13" s="839"/>
      <c r="D13" s="839"/>
      <c r="E13" s="372"/>
      <c r="F13" s="840">
        <f>SUM(F9:F12)</f>
        <v>389</v>
      </c>
      <c r="G13" s="840">
        <f>SUM(G9:G12)+5</f>
        <v>11644</v>
      </c>
      <c r="H13" s="840">
        <f>SUM(H9:H12)</f>
        <v>209665</v>
      </c>
      <c r="I13" s="68"/>
      <c r="J13" s="167"/>
    </row>
    <row r="14" spans="2:13">
      <c r="C14" s="507"/>
      <c r="F14" s="507"/>
      <c r="I14" s="508"/>
    </row>
    <row r="15" spans="2:13" ht="30" customHeight="1">
      <c r="B15" s="221" t="s">
        <v>732</v>
      </c>
      <c r="C15" s="222">
        <v>2018</v>
      </c>
      <c r="D15" s="222">
        <v>2019</v>
      </c>
      <c r="E15" s="221">
        <v>2020</v>
      </c>
      <c r="F15" s="234">
        <v>2021</v>
      </c>
      <c r="G15" s="234">
        <v>2022</v>
      </c>
      <c r="H15" s="720">
        <v>45078</v>
      </c>
      <c r="I15" s="68"/>
    </row>
    <row r="16" spans="2:13" ht="25.5">
      <c r="B16" s="509" t="s">
        <v>733</v>
      </c>
      <c r="C16" s="242">
        <v>4637804</v>
      </c>
      <c r="D16" s="242">
        <v>4713240</v>
      </c>
      <c r="E16" s="242">
        <v>4835852</v>
      </c>
      <c r="F16" s="529">
        <v>4926608</v>
      </c>
      <c r="G16" s="529">
        <v>5011555</v>
      </c>
      <c r="H16" s="529">
        <v>5044479</v>
      </c>
      <c r="I16" s="68"/>
    </row>
    <row r="17" spans="2:12">
      <c r="B17" s="510" t="s">
        <v>734</v>
      </c>
      <c r="C17" s="241">
        <v>5364</v>
      </c>
      <c r="D17" s="241">
        <v>4964</v>
      </c>
      <c r="E17" s="241">
        <v>4641</v>
      </c>
      <c r="F17" s="530">
        <v>4430</v>
      </c>
      <c r="G17" s="531">
        <v>4257</v>
      </c>
      <c r="H17" s="531">
        <v>4234</v>
      </c>
      <c r="I17" s="68"/>
    </row>
    <row r="18" spans="2:12">
      <c r="B18" s="511" t="s">
        <v>735</v>
      </c>
      <c r="C18" s="231">
        <v>864.61670395227441</v>
      </c>
      <c r="D18" s="231">
        <v>949.48428686543116</v>
      </c>
      <c r="E18" s="231">
        <v>1041.9849170437406</v>
      </c>
      <c r="F18" s="232">
        <v>1112.1011286681717</v>
      </c>
      <c r="G18" s="373">
        <f>G16/G17</f>
        <v>1177.2504110876205</v>
      </c>
      <c r="H18" s="373">
        <f>H16/H17</f>
        <v>1191.4215871516296</v>
      </c>
      <c r="I18" s="68"/>
    </row>
    <row r="19" spans="2:12">
      <c r="B19" s="512"/>
      <c r="C19" s="513"/>
      <c r="D19" s="513"/>
      <c r="E19" s="513"/>
      <c r="F19" s="513"/>
      <c r="G19" s="514"/>
      <c r="I19" s="68"/>
    </row>
    <row r="20" spans="2:12" ht="20.100000000000001" customHeight="1">
      <c r="B20" s="219" t="s">
        <v>736</v>
      </c>
      <c r="C20" s="219"/>
      <c r="D20" s="220"/>
      <c r="E20" s="220"/>
      <c r="F20" s="219"/>
      <c r="G20" s="503"/>
      <c r="H20" s="503"/>
      <c r="I20" s="37"/>
      <c r="J20" s="37"/>
      <c r="K20" s="37"/>
    </row>
    <row r="21" spans="2:12">
      <c r="B21" s="515"/>
      <c r="C21" s="515"/>
      <c r="D21" s="515"/>
      <c r="E21" s="516"/>
      <c r="F21" s="517"/>
      <c r="G21" s="37"/>
      <c r="H21" s="37"/>
      <c r="I21" s="517"/>
      <c r="J21" s="37"/>
      <c r="K21" s="37"/>
      <c r="L21" s="37"/>
    </row>
    <row r="22" spans="2:12" ht="25.5" customHeight="1">
      <c r="B22" s="518"/>
      <c r="C22" s="518" t="s">
        <v>804</v>
      </c>
      <c r="D22" s="519" t="s">
        <v>737</v>
      </c>
      <c r="E22" s="506" t="s">
        <v>738</v>
      </c>
      <c r="F22" s="520"/>
      <c r="G22" s="520"/>
      <c r="H22" s="520"/>
    </row>
    <row r="23" spans="2:12">
      <c r="B23" s="521"/>
      <c r="C23" s="575">
        <v>2019</v>
      </c>
      <c r="D23" s="841">
        <v>9.11</v>
      </c>
      <c r="E23" s="841">
        <v>6.02</v>
      </c>
      <c r="F23" s="523"/>
      <c r="G23" s="523"/>
      <c r="H23" s="523"/>
    </row>
    <row r="24" spans="2:12">
      <c r="B24" s="522"/>
      <c r="C24" s="576">
        <v>2020</v>
      </c>
      <c r="D24" s="842">
        <v>7.83</v>
      </c>
      <c r="E24" s="842">
        <v>5.61</v>
      </c>
      <c r="F24" s="525"/>
      <c r="G24" s="525"/>
      <c r="H24" s="525"/>
    </row>
    <row r="25" spans="2:12">
      <c r="B25" s="524"/>
      <c r="C25" s="576">
        <v>2021</v>
      </c>
      <c r="D25" s="843">
        <v>7.2</v>
      </c>
      <c r="E25" s="843">
        <v>4.76</v>
      </c>
      <c r="F25" s="525"/>
      <c r="G25" s="525"/>
      <c r="H25" s="525"/>
    </row>
    <row r="26" spans="2:12">
      <c r="B26" s="522"/>
      <c r="C26" s="576">
        <v>2022</v>
      </c>
      <c r="D26" s="843">
        <v>7.98</v>
      </c>
      <c r="E26" s="843">
        <v>5.29</v>
      </c>
      <c r="F26" s="525"/>
      <c r="G26" s="525"/>
      <c r="H26" s="525"/>
    </row>
    <row r="27" spans="2:12">
      <c r="B27" s="526"/>
      <c r="C27" s="577">
        <v>2023</v>
      </c>
      <c r="D27" s="844">
        <v>7.9</v>
      </c>
      <c r="E27" s="844">
        <v>5.41</v>
      </c>
      <c r="F27" s="527"/>
      <c r="G27" s="527"/>
      <c r="H27" s="527"/>
    </row>
    <row r="28" spans="2:12" ht="45" customHeight="1">
      <c r="B28" s="1061" t="s">
        <v>769</v>
      </c>
      <c r="C28" s="1061"/>
      <c r="D28" s="1061"/>
      <c r="E28" s="1062"/>
    </row>
    <row r="29" spans="2:12">
      <c r="B29" s="1059" t="s">
        <v>739</v>
      </c>
      <c r="C29" s="962" t="s">
        <v>740</v>
      </c>
      <c r="D29" s="962"/>
      <c r="E29" s="962" t="s">
        <v>741</v>
      </c>
      <c r="F29" s="962"/>
      <c r="G29" s="962" t="s">
        <v>742</v>
      </c>
      <c r="H29" s="962"/>
      <c r="I29" s="68"/>
      <c r="J29" s="167"/>
    </row>
    <row r="30" spans="2:12">
      <c r="B30" s="1060"/>
      <c r="C30" s="528" t="s">
        <v>743</v>
      </c>
      <c r="D30" s="528" t="s">
        <v>744</v>
      </c>
      <c r="E30" s="528" t="s">
        <v>745</v>
      </c>
      <c r="F30" s="528" t="s">
        <v>746</v>
      </c>
      <c r="G30" s="528" t="s">
        <v>747</v>
      </c>
      <c r="H30" s="528" t="s">
        <v>748</v>
      </c>
      <c r="I30" s="68"/>
      <c r="J30" s="167"/>
    </row>
    <row r="31" spans="2:12">
      <c r="B31" s="578">
        <v>43617</v>
      </c>
      <c r="C31" s="845">
        <v>6.0499999999999998E-2</v>
      </c>
      <c r="D31" s="845">
        <v>5.91E-2</v>
      </c>
      <c r="E31" s="845">
        <v>4.7E-2</v>
      </c>
      <c r="F31" s="845">
        <v>4.3799999999999999E-2</v>
      </c>
      <c r="G31" s="845">
        <v>8.09E-2</v>
      </c>
      <c r="H31" s="845">
        <v>7.9500000000000001E-2</v>
      </c>
      <c r="I31" s="68"/>
      <c r="J31" s="167"/>
    </row>
    <row r="32" spans="2:12">
      <c r="B32" s="579">
        <v>43983</v>
      </c>
      <c r="C32" s="845">
        <v>6.0499999999999998E-2</v>
      </c>
      <c r="D32" s="845">
        <v>6.0400000000000002E-2</v>
      </c>
      <c r="E32" s="845">
        <v>4.7E-2</v>
      </c>
      <c r="F32" s="845">
        <v>2.1700000000000001E-2</v>
      </c>
      <c r="G32" s="845">
        <v>8.1799999999999998E-2</v>
      </c>
      <c r="H32" s="845">
        <v>7.0300000000000001E-2</v>
      </c>
      <c r="I32" s="68"/>
      <c r="J32" s="167"/>
    </row>
    <row r="33" spans="2:10">
      <c r="B33" s="579">
        <v>44348</v>
      </c>
      <c r="C33" s="845">
        <v>6.0499999999999998E-2</v>
      </c>
      <c r="D33" s="845">
        <v>5.9299999999999999E-2</v>
      </c>
      <c r="E33" s="845">
        <v>4.7E-2</v>
      </c>
      <c r="F33" s="845">
        <v>4.3400000000000001E-2</v>
      </c>
      <c r="G33" s="845">
        <v>8.0799999999999997E-2</v>
      </c>
      <c r="H33" s="845">
        <v>7.9200000000000007E-2</v>
      </c>
      <c r="I33" s="68"/>
      <c r="J33" s="167"/>
    </row>
    <row r="34" spans="2:10">
      <c r="B34" s="579">
        <v>44713</v>
      </c>
      <c r="C34" s="845">
        <v>5.79E-2</v>
      </c>
      <c r="D34" s="845">
        <v>5.7299999999999997E-2</v>
      </c>
      <c r="E34" s="845">
        <v>4.4699999999999997E-2</v>
      </c>
      <c r="F34" s="845">
        <v>4.5400000000000003E-2</v>
      </c>
      <c r="G34" s="845">
        <v>7.6499999999999999E-2</v>
      </c>
      <c r="H34" s="845">
        <v>7.6799999999999993E-2</v>
      </c>
      <c r="I34" s="68"/>
      <c r="J34" s="167"/>
    </row>
    <row r="35" spans="2:10">
      <c r="B35" s="580">
        <v>45078</v>
      </c>
      <c r="C35" s="845">
        <v>5.79E-2</v>
      </c>
      <c r="D35" s="845">
        <v>5.6500000000000002E-2</v>
      </c>
      <c r="E35" s="845">
        <v>4.4699999999999997E-2</v>
      </c>
      <c r="F35" s="845">
        <v>4.5499999999999999E-2</v>
      </c>
      <c r="G35" s="845">
        <v>7.5700000000000003E-2</v>
      </c>
      <c r="H35" s="845">
        <v>7.6100000000000001E-2</v>
      </c>
      <c r="I35" s="68"/>
      <c r="J35" s="167"/>
    </row>
    <row r="36" spans="2:10" ht="11.25" customHeight="1">
      <c r="B36" s="1063" t="s">
        <v>749</v>
      </c>
      <c r="C36" s="1063"/>
      <c r="D36" s="1063"/>
      <c r="E36" s="1063"/>
      <c r="F36" s="1063"/>
      <c r="G36" s="1063"/>
      <c r="H36" s="1064"/>
    </row>
    <row r="37" spans="2:10" ht="11.25" customHeight="1">
      <c r="B37" s="1048" t="s">
        <v>750</v>
      </c>
      <c r="C37" s="1049"/>
      <c r="D37" s="1049"/>
      <c r="E37" s="1049"/>
      <c r="F37" s="1049"/>
      <c r="G37" s="1049"/>
      <c r="H37" s="1050"/>
    </row>
    <row r="38" spans="2:10" ht="11.25" customHeight="1">
      <c r="B38" s="1048" t="s">
        <v>751</v>
      </c>
      <c r="C38" s="1049"/>
      <c r="D38" s="1049"/>
      <c r="E38" s="1049"/>
      <c r="F38" s="1049"/>
      <c r="G38" s="1049"/>
      <c r="H38" s="1050"/>
    </row>
    <row r="39" spans="2:10" ht="11.25" customHeight="1">
      <c r="B39" s="1048" t="s">
        <v>752</v>
      </c>
      <c r="C39" s="1048"/>
      <c r="D39" s="1048"/>
      <c r="E39" s="1048"/>
      <c r="F39" s="1048"/>
      <c r="G39" s="1048"/>
      <c r="H39" s="1050"/>
    </row>
    <row r="40" spans="2:10" ht="11.25" customHeight="1">
      <c r="B40" s="1048" t="s">
        <v>753</v>
      </c>
      <c r="C40" s="1048"/>
      <c r="D40" s="1048"/>
      <c r="E40" s="1048"/>
      <c r="F40" s="1048"/>
      <c r="G40" s="1048"/>
      <c r="H40" s="1050"/>
    </row>
    <row r="41" spans="2:10" ht="11.25" customHeight="1">
      <c r="B41" s="1048" t="s">
        <v>754</v>
      </c>
      <c r="C41" s="1049"/>
      <c r="D41" s="1049"/>
      <c r="E41" s="1049"/>
      <c r="F41" s="1049"/>
      <c r="G41" s="1049"/>
      <c r="H41" s="1050"/>
    </row>
    <row r="42" spans="2:10" ht="25.5" customHeight="1">
      <c r="B42" s="1051" t="s">
        <v>755</v>
      </c>
      <c r="C42" s="1051"/>
      <c r="D42" s="1051"/>
      <c r="E42" s="1051"/>
      <c r="F42" s="1051"/>
      <c r="G42" s="1051"/>
      <c r="H42" s="1052"/>
    </row>
  </sheetData>
  <sheetProtection algorithmName="SHA-512" hashValue="PmfO7uNDIx9jnI9VbgQz5XoKeKYDXZpvEu5pm4Mo3e1LJQxBmpGdoVBkOrdnmqex6JoNidQjPCVZwZ4UHc8hjA==" saltValue="+GLUGOv6vtIao/b3j2ZlAQ==" spinCount="100000"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honeticPr fontId="14" type="noConversion"/>
  <printOptions horizontalCentered="1"/>
  <pageMargins left="0.23622047244094491" right="0.23622047244094491" top="0.74803149606299213" bottom="0.74803149606299213" header="0.31496062992125984" footer="0.31496062992125984"/>
  <pageSetup paperSize="9" scale="63" orientation="portrait" r:id="rId1"/>
  <ignoredErrors>
    <ignoredError sqref="G13"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48"/>
  <sheetViews>
    <sheetView zoomScaleNormal="100" workbookViewId="0">
      <selection activeCell="B11" sqref="B11"/>
    </sheetView>
  </sheetViews>
  <sheetFormatPr defaultColWidth="9.140625" defaultRowHeight="15"/>
  <cols>
    <col min="1" max="1" width="2.85546875" style="1" customWidth="1"/>
    <col min="2" max="2" width="61.7109375" style="1" customWidth="1"/>
    <col min="3" max="4" width="15.28515625" style="1" bestFit="1" customWidth="1"/>
    <col min="5" max="5" width="10.140625" style="1" customWidth="1"/>
    <col min="6" max="6" width="4.7109375" style="1" customWidth="1"/>
    <col min="7" max="7" width="58.140625" style="1" customWidth="1"/>
    <col min="8" max="9" width="15.28515625" style="1" bestFit="1" customWidth="1"/>
    <col min="10" max="10" width="10.140625" style="1" customWidth="1"/>
    <col min="11" max="11" width="2.42578125" style="1" customWidth="1"/>
    <col min="12" max="16384" width="9.140625" style="1"/>
  </cols>
  <sheetData>
    <row r="4" spans="2:10" ht="35.25" customHeight="1"/>
    <row r="5" spans="2:10">
      <c r="B5" s="959" t="s">
        <v>44</v>
      </c>
      <c r="C5" s="959"/>
      <c r="D5" s="959"/>
      <c r="E5" s="959"/>
      <c r="G5" s="959" t="s">
        <v>44</v>
      </c>
      <c r="H5" s="959"/>
      <c r="I5" s="959"/>
      <c r="J5" s="959"/>
    </row>
    <row r="6" spans="2:10">
      <c r="B6" s="549"/>
      <c r="C6" s="549"/>
      <c r="D6" s="549"/>
      <c r="E6" s="549"/>
      <c r="G6" s="549"/>
      <c r="H6" s="549"/>
      <c r="I6" s="549"/>
      <c r="J6" s="549"/>
    </row>
    <row r="7" spans="2:10" ht="30" customHeight="1">
      <c r="B7" s="64" t="s">
        <v>45</v>
      </c>
      <c r="C7" s="65" t="s">
        <v>758</v>
      </c>
      <c r="D7" s="65" t="s">
        <v>46</v>
      </c>
      <c r="E7" s="66" t="s">
        <v>2</v>
      </c>
      <c r="F7" s="67"/>
      <c r="G7" s="64" t="s">
        <v>47</v>
      </c>
      <c r="H7" s="65" t="str">
        <f>C7</f>
        <v>Jun-23</v>
      </c>
      <c r="I7" s="65" t="str">
        <f>D7</f>
        <v>Dec-22</v>
      </c>
      <c r="J7" s="66" t="s">
        <v>2</v>
      </c>
    </row>
    <row r="8" spans="2:10" ht="24" customHeight="1">
      <c r="B8" s="585" t="s">
        <v>48</v>
      </c>
      <c r="C8" s="721">
        <v>11108509</v>
      </c>
      <c r="D8" s="1077">
        <v>9327249</v>
      </c>
      <c r="E8" s="640">
        <v>19.09745522061219</v>
      </c>
      <c r="F8" s="68"/>
      <c r="G8" s="585" t="s">
        <v>48</v>
      </c>
      <c r="H8" s="542">
        <v>7571229</v>
      </c>
      <c r="I8" s="542">
        <v>7156597</v>
      </c>
      <c r="J8" s="727">
        <v>5.7937771281518335</v>
      </c>
    </row>
    <row r="9" spans="2:10">
      <c r="B9" s="586" t="s">
        <v>49</v>
      </c>
      <c r="C9" s="641">
        <v>4447484</v>
      </c>
      <c r="D9" s="641">
        <v>2678457</v>
      </c>
      <c r="E9" s="642">
        <v>66.046528383692561</v>
      </c>
      <c r="F9" s="68"/>
      <c r="G9" s="105" t="s">
        <v>50</v>
      </c>
      <c r="H9" s="722">
        <v>280944</v>
      </c>
      <c r="I9" s="1078">
        <v>252789</v>
      </c>
      <c r="J9" s="543">
        <v>11.137405425077818</v>
      </c>
    </row>
    <row r="10" spans="2:10">
      <c r="B10" s="586" t="s">
        <v>51</v>
      </c>
      <c r="C10" s="643">
        <v>93.890580000000028</v>
      </c>
      <c r="D10" s="643">
        <v>93</v>
      </c>
      <c r="E10" s="587">
        <v>0.95761290322584625</v>
      </c>
      <c r="F10" s="68"/>
      <c r="G10" s="105" t="s">
        <v>52</v>
      </c>
      <c r="H10" s="722">
        <v>2083527</v>
      </c>
      <c r="I10" s="1078">
        <v>2090022</v>
      </c>
      <c r="J10" s="543">
        <v>-0.31061596193724395</v>
      </c>
    </row>
    <row r="11" spans="2:10">
      <c r="B11" s="586" t="s">
        <v>53</v>
      </c>
      <c r="C11" s="643">
        <v>221.35085999999998</v>
      </c>
      <c r="D11" s="643">
        <v>157</v>
      </c>
      <c r="E11" s="587">
        <v>40.987808917197441</v>
      </c>
      <c r="F11" s="68"/>
      <c r="G11" s="105" t="s">
        <v>54</v>
      </c>
      <c r="H11" s="722">
        <v>121946.5987</v>
      </c>
      <c r="I11" s="1078">
        <v>156191</v>
      </c>
      <c r="J11" s="543">
        <v>-21.924695597057443</v>
      </c>
    </row>
    <row r="12" spans="2:10">
      <c r="B12" s="588" t="s">
        <v>55</v>
      </c>
      <c r="C12" s="643">
        <v>3315418</v>
      </c>
      <c r="D12" s="643">
        <v>3342050</v>
      </c>
      <c r="E12" s="587">
        <v>-0.79684963779715901</v>
      </c>
      <c r="F12" s="68"/>
      <c r="G12" s="105" t="s">
        <v>56</v>
      </c>
      <c r="H12" s="722">
        <v>286626</v>
      </c>
      <c r="I12" s="1078">
        <v>303606</v>
      </c>
      <c r="J12" s="543">
        <v>-5.5918088509449788</v>
      </c>
    </row>
    <row r="13" spans="2:10">
      <c r="B13" s="586" t="s">
        <v>57</v>
      </c>
      <c r="C13" s="643">
        <v>52175.464399999997</v>
      </c>
      <c r="D13" s="643">
        <v>138330</v>
      </c>
      <c r="E13" s="587">
        <v>-62.281887949107208</v>
      </c>
      <c r="F13" s="68"/>
      <c r="G13" s="105" t="s">
        <v>58</v>
      </c>
      <c r="H13" s="722">
        <v>310946</v>
      </c>
      <c r="I13" s="1078">
        <v>278838</v>
      </c>
      <c r="J13" s="543">
        <v>11.514743313321695</v>
      </c>
    </row>
    <row r="14" spans="2:10">
      <c r="B14" s="588" t="s">
        <v>59</v>
      </c>
      <c r="C14" s="643">
        <v>0</v>
      </c>
      <c r="D14" s="643">
        <v>190699</v>
      </c>
      <c r="E14" s="587">
        <v>0</v>
      </c>
      <c r="F14" s="68"/>
      <c r="G14" s="105" t="s">
        <v>60</v>
      </c>
      <c r="H14" s="722">
        <v>1977145.10998</v>
      </c>
      <c r="I14" s="1078">
        <v>1346347</v>
      </c>
      <c r="J14" s="543">
        <v>46.852565496116519</v>
      </c>
    </row>
    <row r="15" spans="2:10">
      <c r="B15" s="588" t="s">
        <v>61</v>
      </c>
      <c r="C15" s="643">
        <v>9384.8185199999989</v>
      </c>
      <c r="D15" s="643">
        <v>8603</v>
      </c>
      <c r="E15" s="587">
        <v>9.0877428803905591</v>
      </c>
      <c r="F15" s="68"/>
      <c r="G15" s="105" t="s">
        <v>62</v>
      </c>
      <c r="H15" s="722">
        <v>192836.17037000001</v>
      </c>
      <c r="I15" s="1078">
        <v>482325</v>
      </c>
      <c r="J15" s="543">
        <v>-60.019453611154304</v>
      </c>
    </row>
    <row r="16" spans="2:10">
      <c r="B16" s="589" t="s">
        <v>63</v>
      </c>
      <c r="C16" s="643">
        <v>267310</v>
      </c>
      <c r="D16" s="643">
        <v>220660</v>
      </c>
      <c r="E16" s="587">
        <v>21.141687967914446</v>
      </c>
      <c r="F16" s="68"/>
      <c r="G16" s="105" t="s">
        <v>64</v>
      </c>
      <c r="H16" s="722">
        <v>85813.890569999989</v>
      </c>
      <c r="I16" s="1078">
        <v>73814</v>
      </c>
      <c r="J16" s="543">
        <v>16.256930351965735</v>
      </c>
    </row>
    <row r="17" spans="2:10">
      <c r="B17" s="590" t="s">
        <v>65</v>
      </c>
      <c r="C17" s="643">
        <v>1064925</v>
      </c>
      <c r="D17" s="643">
        <v>897380</v>
      </c>
      <c r="E17" s="587">
        <v>18.670566506942453</v>
      </c>
      <c r="F17" s="68"/>
      <c r="G17" s="105" t="s">
        <v>66</v>
      </c>
      <c r="H17" s="722">
        <v>60966.139790000001</v>
      </c>
      <c r="I17" s="1078">
        <v>46488</v>
      </c>
      <c r="J17" s="543">
        <v>31.143821609877833</v>
      </c>
    </row>
    <row r="18" spans="2:10">
      <c r="B18" s="590" t="s">
        <v>67</v>
      </c>
      <c r="C18" s="643">
        <v>216646</v>
      </c>
      <c r="D18" s="643">
        <v>194850</v>
      </c>
      <c r="E18" s="587">
        <v>11.186738799076213</v>
      </c>
      <c r="F18" s="68"/>
      <c r="G18" s="105" t="s">
        <v>68</v>
      </c>
      <c r="H18" s="722">
        <v>336536</v>
      </c>
      <c r="I18" s="1078">
        <v>370244</v>
      </c>
      <c r="J18" s="543">
        <v>-9.1046341007551828</v>
      </c>
    </row>
    <row r="19" spans="2:10">
      <c r="B19" s="588" t="s">
        <v>69</v>
      </c>
      <c r="C19" s="643">
        <v>364309</v>
      </c>
      <c r="D19" s="643">
        <v>355065</v>
      </c>
      <c r="E19" s="587">
        <v>2.6028466196330369</v>
      </c>
      <c r="F19" s="68"/>
      <c r="G19" s="105" t="s">
        <v>70</v>
      </c>
      <c r="H19" s="722">
        <v>100485.65012999999</v>
      </c>
      <c r="I19" s="1078">
        <v>105003</v>
      </c>
      <c r="J19" s="543">
        <v>-4.3021150538556041</v>
      </c>
    </row>
    <row r="20" spans="2:10">
      <c r="B20" s="588" t="s">
        <v>71</v>
      </c>
      <c r="C20" s="643">
        <v>1310951</v>
      </c>
      <c r="D20" s="643">
        <v>1239694</v>
      </c>
      <c r="E20" s="587">
        <v>5.7480012067493869</v>
      </c>
      <c r="F20" s="68"/>
      <c r="G20" s="105" t="s">
        <v>72</v>
      </c>
      <c r="H20" s="722">
        <v>971469.58908000006</v>
      </c>
      <c r="I20" s="1078">
        <v>433914</v>
      </c>
      <c r="J20" s="543">
        <v>123.88528350779188</v>
      </c>
    </row>
    <row r="21" spans="2:10">
      <c r="B21" s="588" t="s">
        <v>73</v>
      </c>
      <c r="C21" s="643">
        <v>58720</v>
      </c>
      <c r="D21" s="643">
        <v>60076</v>
      </c>
      <c r="E21" s="587">
        <v>-2.2523176310007442</v>
      </c>
      <c r="F21" s="68"/>
      <c r="G21" s="105" t="s">
        <v>74</v>
      </c>
      <c r="H21" s="722">
        <v>62239</v>
      </c>
      <c r="I21" s="1078">
        <v>64870</v>
      </c>
      <c r="J21" s="543">
        <v>-4.0568051795899613</v>
      </c>
    </row>
    <row r="22" spans="2:10">
      <c r="B22" s="588" t="s">
        <v>75</v>
      </c>
      <c r="C22" s="643">
        <v>871.06727000000001</v>
      </c>
      <c r="D22" s="643">
        <v>1135</v>
      </c>
      <c r="E22" s="643">
        <v>-23.253985022026434</v>
      </c>
      <c r="F22" s="68"/>
      <c r="G22" s="105" t="s">
        <v>76</v>
      </c>
      <c r="H22" s="722">
        <v>699747</v>
      </c>
      <c r="I22" s="1078">
        <v>601619</v>
      </c>
      <c r="J22" s="543">
        <v>16.311242808155988</v>
      </c>
    </row>
    <row r="23" spans="2:10">
      <c r="B23" s="591" t="s">
        <v>77</v>
      </c>
      <c r="C23" s="644">
        <v>42898565</v>
      </c>
      <c r="D23" s="644">
        <v>40376451</v>
      </c>
      <c r="E23" s="592">
        <v>6.246507966537207</v>
      </c>
      <c r="F23" s="68"/>
      <c r="G23" s="105" t="s">
        <v>78</v>
      </c>
      <c r="H23" s="723">
        <v>0</v>
      </c>
      <c r="I23" s="1079">
        <v>550527</v>
      </c>
      <c r="J23" s="544">
        <v>0</v>
      </c>
    </row>
    <row r="24" spans="2:10">
      <c r="B24" s="591" t="s">
        <v>79</v>
      </c>
      <c r="C24" s="644">
        <v>16706395</v>
      </c>
      <c r="D24" s="644">
        <v>16442145</v>
      </c>
      <c r="E24" s="592">
        <v>1.6071682165556656</v>
      </c>
      <c r="F24" s="68"/>
      <c r="G24" s="595" t="s">
        <v>77</v>
      </c>
      <c r="H24" s="724">
        <v>24424913</v>
      </c>
      <c r="I24" s="1080">
        <v>21415878</v>
      </c>
      <c r="J24" s="545">
        <v>14.050506580818212</v>
      </c>
    </row>
    <row r="25" spans="2:10">
      <c r="B25" s="586" t="s">
        <v>51</v>
      </c>
      <c r="C25" s="643">
        <v>512147</v>
      </c>
      <c r="D25" s="643">
        <v>430963</v>
      </c>
      <c r="E25" s="587">
        <v>18.839093253945215</v>
      </c>
      <c r="F25" s="68"/>
      <c r="G25" s="596" t="s">
        <v>52</v>
      </c>
      <c r="H25" s="722">
        <v>134731.47409999999</v>
      </c>
      <c r="I25" s="1078">
        <v>125448</v>
      </c>
      <c r="J25" s="546">
        <v>7.4002567597729607</v>
      </c>
    </row>
    <row r="26" spans="2:10">
      <c r="B26" s="586" t="s">
        <v>80</v>
      </c>
      <c r="C26" s="643">
        <v>30616.256239999999</v>
      </c>
      <c r="D26" s="643">
        <v>25619</v>
      </c>
      <c r="E26" s="587">
        <v>19.506055037277026</v>
      </c>
      <c r="F26" s="68"/>
      <c r="G26" s="596" t="s">
        <v>81</v>
      </c>
      <c r="H26" s="722">
        <v>1778206.773</v>
      </c>
      <c r="I26" s="1078">
        <v>1517682</v>
      </c>
      <c r="J26" s="546">
        <v>17.165965795206105</v>
      </c>
    </row>
    <row r="27" spans="2:10">
      <c r="B27" s="588" t="s">
        <v>55</v>
      </c>
      <c r="C27" s="643">
        <v>117664.74906999999</v>
      </c>
      <c r="D27" s="643">
        <v>109819</v>
      </c>
      <c r="E27" s="587">
        <v>7.1442547009169521</v>
      </c>
      <c r="F27" s="68"/>
      <c r="G27" s="596" t="s">
        <v>56</v>
      </c>
      <c r="H27" s="722">
        <v>628191</v>
      </c>
      <c r="I27" s="1078">
        <v>633491</v>
      </c>
      <c r="J27" s="546">
        <v>-0.83647657504212214</v>
      </c>
    </row>
    <row r="28" spans="2:10">
      <c r="B28" s="588" t="s">
        <v>82</v>
      </c>
      <c r="C28" s="643">
        <v>641506.46465999994</v>
      </c>
      <c r="D28" s="643">
        <v>632458</v>
      </c>
      <c r="E28" s="587">
        <v>1.4306822998523039</v>
      </c>
      <c r="F28" s="68"/>
      <c r="G28" s="105" t="s">
        <v>58</v>
      </c>
      <c r="H28" s="722">
        <v>5147214</v>
      </c>
      <c r="I28" s="1078">
        <v>4371525</v>
      </c>
      <c r="J28" s="546">
        <v>17.744196538965241</v>
      </c>
    </row>
    <row r="29" spans="2:10">
      <c r="B29" s="588" t="s">
        <v>83</v>
      </c>
      <c r="C29" s="643">
        <v>77333.685310000001</v>
      </c>
      <c r="D29" s="643">
        <v>190699</v>
      </c>
      <c r="E29" s="587">
        <v>-59.44725178946927</v>
      </c>
      <c r="F29" s="68"/>
      <c r="G29" s="105" t="s">
        <v>60</v>
      </c>
      <c r="H29" s="722">
        <v>8872408</v>
      </c>
      <c r="I29" s="1078">
        <v>6457508</v>
      </c>
      <c r="J29" s="546">
        <v>37.396771258510242</v>
      </c>
    </row>
    <row r="30" spans="2:10">
      <c r="B30" s="588" t="s">
        <v>61</v>
      </c>
      <c r="C30" s="643">
        <v>2539161.33794</v>
      </c>
      <c r="D30" s="643">
        <v>2269690</v>
      </c>
      <c r="E30" s="587">
        <v>11.872605419242266</v>
      </c>
      <c r="F30" s="68"/>
      <c r="G30" s="596" t="s">
        <v>64</v>
      </c>
      <c r="H30" s="722">
        <v>1006133</v>
      </c>
      <c r="I30" s="1078">
        <v>996223</v>
      </c>
      <c r="J30" s="546">
        <v>0.99465968663643434</v>
      </c>
    </row>
    <row r="31" spans="2:10">
      <c r="B31" s="588" t="s">
        <v>63</v>
      </c>
      <c r="C31" s="643">
        <v>7457254</v>
      </c>
      <c r="D31" s="643">
        <v>7452019</v>
      </c>
      <c r="E31" s="587">
        <v>7.0267479457575277E-2</v>
      </c>
      <c r="F31" s="68"/>
      <c r="G31" s="596" t="s">
        <v>68</v>
      </c>
      <c r="H31" s="722">
        <v>275205</v>
      </c>
      <c r="I31" s="1078">
        <v>244514</v>
      </c>
      <c r="J31" s="546">
        <v>12.552093818758836</v>
      </c>
    </row>
    <row r="32" spans="2:10">
      <c r="B32" s="588" t="s">
        <v>84</v>
      </c>
      <c r="C32" s="643">
        <v>1359257</v>
      </c>
      <c r="D32" s="643">
        <v>931452</v>
      </c>
      <c r="E32" s="587">
        <v>45.92875066992179</v>
      </c>
      <c r="F32" s="68"/>
      <c r="G32" s="105" t="s">
        <v>85</v>
      </c>
      <c r="H32" s="722">
        <v>790539</v>
      </c>
      <c r="I32" s="1078">
        <v>832539</v>
      </c>
      <c r="J32" s="546">
        <v>-5.0449001800516253</v>
      </c>
    </row>
    <row r="33" spans="2:10">
      <c r="B33" s="588" t="s">
        <v>69</v>
      </c>
      <c r="C33" s="643">
        <v>128398</v>
      </c>
      <c r="D33" s="643">
        <v>127824</v>
      </c>
      <c r="E33" s="587">
        <v>0.44845778570534733</v>
      </c>
      <c r="F33" s="68"/>
      <c r="G33" s="596" t="s">
        <v>72</v>
      </c>
      <c r="H33" s="722">
        <v>26273.976879999998</v>
      </c>
      <c r="I33" s="1078">
        <v>49341</v>
      </c>
      <c r="J33" s="546">
        <v>-46.750214061328307</v>
      </c>
    </row>
    <row r="34" spans="2:10">
      <c r="B34" s="588" t="s">
        <v>86</v>
      </c>
      <c r="C34" s="643">
        <v>1617571.1524</v>
      </c>
      <c r="D34" s="643">
        <v>1644299</v>
      </c>
      <c r="E34" s="587">
        <v>-1.6254858514175297</v>
      </c>
      <c r="F34" s="68"/>
      <c r="G34" s="596" t="s">
        <v>74</v>
      </c>
      <c r="H34" s="722">
        <v>218287</v>
      </c>
      <c r="I34" s="1078">
        <v>208886</v>
      </c>
      <c r="J34" s="546">
        <v>4.4999696676656153</v>
      </c>
    </row>
    <row r="35" spans="2:10">
      <c r="B35" s="588" t="s">
        <v>87</v>
      </c>
      <c r="C35" s="643">
        <v>2218040</v>
      </c>
      <c r="D35" s="643">
        <v>2627293</v>
      </c>
      <c r="E35" s="587">
        <v>-15.577082805762432</v>
      </c>
      <c r="F35" s="68"/>
      <c r="G35" s="596" t="s">
        <v>76</v>
      </c>
      <c r="H35" s="722">
        <v>1041669.03952</v>
      </c>
      <c r="I35" s="1078">
        <v>645234</v>
      </c>
      <c r="J35" s="546">
        <v>61.440506780485848</v>
      </c>
    </row>
    <row r="36" spans="2:10">
      <c r="B36" s="588" t="s">
        <v>73</v>
      </c>
      <c r="C36" s="643">
        <v>7445.5183499999994</v>
      </c>
      <c r="D36" s="643">
        <v>10</v>
      </c>
      <c r="E36" s="587">
        <v>0</v>
      </c>
      <c r="F36" s="68"/>
      <c r="G36" s="596" t="s">
        <v>78</v>
      </c>
      <c r="H36" s="722">
        <v>625937.09313000005</v>
      </c>
      <c r="I36" s="1078">
        <v>1444631</v>
      </c>
      <c r="J36" s="546">
        <v>-56.671489596305214</v>
      </c>
    </row>
    <row r="37" spans="2:10">
      <c r="B37" s="591" t="s">
        <v>89</v>
      </c>
      <c r="C37" s="644">
        <v>3503681.7540700003</v>
      </c>
      <c r="D37" s="644">
        <v>3325731</v>
      </c>
      <c r="E37" s="425">
        <v>5.3507260229405329</v>
      </c>
      <c r="F37" s="68"/>
      <c r="G37" s="596" t="s">
        <v>90</v>
      </c>
      <c r="H37" s="722">
        <v>1912748</v>
      </c>
      <c r="I37" s="1078">
        <v>1851257</v>
      </c>
      <c r="J37" s="546">
        <v>3.3</v>
      </c>
    </row>
    <row r="38" spans="2:10">
      <c r="B38" s="591" t="s">
        <v>91</v>
      </c>
      <c r="C38" s="644">
        <v>10952699</v>
      </c>
      <c r="D38" s="644">
        <v>10069468</v>
      </c>
      <c r="E38" s="425">
        <v>8.7713948804445394</v>
      </c>
      <c r="F38" s="68"/>
      <c r="G38" s="550" t="s">
        <v>92</v>
      </c>
      <c r="H38" s="722">
        <v>1967370</v>
      </c>
      <c r="I38" s="1078">
        <v>2037599</v>
      </c>
      <c r="J38" s="546">
        <v>-3.4</v>
      </c>
    </row>
    <row r="39" spans="2:10">
      <c r="B39" s="591" t="s">
        <v>93</v>
      </c>
      <c r="C39" s="644">
        <v>11470674</v>
      </c>
      <c r="D39" s="644">
        <v>10277727</v>
      </c>
      <c r="E39" s="425">
        <v>11.607102870508236</v>
      </c>
      <c r="F39" s="68"/>
      <c r="G39" s="597" t="s">
        <v>94</v>
      </c>
      <c r="H39" s="724">
        <v>22010932</v>
      </c>
      <c r="I39" s="1080">
        <v>21131225.124679998</v>
      </c>
      <c r="J39" s="546">
        <v>4.163074652176979</v>
      </c>
    </row>
    <row r="40" spans="2:10">
      <c r="B40" s="593" t="s">
        <v>95</v>
      </c>
      <c r="C40" s="645">
        <v>265115.39941000001</v>
      </c>
      <c r="D40" s="645">
        <v>261380</v>
      </c>
      <c r="E40" s="594">
        <v>1.4291068214859592</v>
      </c>
      <c r="F40" s="68"/>
      <c r="G40" s="598" t="s">
        <v>96</v>
      </c>
      <c r="H40" s="722">
        <v>21760819.018750001</v>
      </c>
      <c r="I40" s="1078">
        <v>20817364.124679998</v>
      </c>
      <c r="J40" s="545">
        <v>4.5320574133181912</v>
      </c>
    </row>
    <row r="41" spans="2:10">
      <c r="B41" s="69" t="s">
        <v>97</v>
      </c>
      <c r="C41" s="646">
        <v>54007074</v>
      </c>
      <c r="D41" s="646">
        <v>49703700</v>
      </c>
      <c r="E41" s="426">
        <v>8.6580786327979489</v>
      </c>
      <c r="F41" s="68"/>
      <c r="G41" s="599" t="s">
        <v>98</v>
      </c>
      <c r="H41" s="722">
        <v>10800000.124679999</v>
      </c>
      <c r="I41" s="1078">
        <v>10800000.124679999</v>
      </c>
      <c r="J41" s="543">
        <v>0</v>
      </c>
    </row>
    <row r="42" spans="2:10">
      <c r="B42" s="423"/>
      <c r="C42" s="423"/>
      <c r="D42" s="423"/>
      <c r="E42" s="423"/>
      <c r="F42" s="68"/>
      <c r="G42" s="599" t="s">
        <v>99</v>
      </c>
      <c r="H42" s="722">
        <v>575778</v>
      </c>
      <c r="I42" s="1078">
        <v>593382</v>
      </c>
      <c r="J42" s="543">
        <v>-2.9668951181532344</v>
      </c>
    </row>
    <row r="43" spans="2:10">
      <c r="F43" s="68"/>
      <c r="G43" s="599" t="s">
        <v>100</v>
      </c>
      <c r="H43" s="722">
        <v>1512687.1679100001</v>
      </c>
      <c r="I43" s="1078">
        <v>1512687</v>
      </c>
      <c r="J43" s="543">
        <v>0</v>
      </c>
    </row>
    <row r="44" spans="2:10">
      <c r="F44" s="68"/>
      <c r="G44" s="599" t="s">
        <v>101</v>
      </c>
      <c r="H44" s="723">
        <v>7911295</v>
      </c>
      <c r="I44" s="1079">
        <v>7911295</v>
      </c>
      <c r="J44" s="543">
        <v>0</v>
      </c>
    </row>
    <row r="45" spans="2:10">
      <c r="F45" s="68"/>
      <c r="G45" s="599" t="s">
        <v>102</v>
      </c>
      <c r="H45" s="722">
        <v>961059</v>
      </c>
      <c r="I45" s="1078">
        <v>0</v>
      </c>
      <c r="J45" s="544">
        <v>0</v>
      </c>
    </row>
    <row r="46" spans="2:10">
      <c r="F46" s="68"/>
      <c r="G46" s="600" t="s">
        <v>103</v>
      </c>
      <c r="H46" s="725">
        <v>250113</v>
      </c>
      <c r="I46" s="1081">
        <v>313861</v>
      </c>
      <c r="J46" s="547">
        <v>-20.310333940820936</v>
      </c>
    </row>
    <row r="47" spans="2:10">
      <c r="F47" s="68"/>
      <c r="G47" s="69" t="s">
        <v>97</v>
      </c>
      <c r="H47" s="726">
        <v>54007074</v>
      </c>
      <c r="I47" s="1082">
        <v>49703700.124679998</v>
      </c>
      <c r="J47" s="548">
        <v>8.6580783602329561</v>
      </c>
    </row>
    <row r="48" spans="2:10">
      <c r="F48" s="67"/>
    </row>
  </sheetData>
  <sheetProtection algorithmName="SHA-512" hashValue="yOsO7cv/mk2FruJwElxrmpL5ezqEgA8DZEAcQr8mpqDpfOd6wlPRc2MAxLv88Ogr+Ks7FLHyo9KHoOV4VGwoBA==" saltValue="ZfIIx/Op+ah8rFyiUyshIA==" spinCount="100000" sheet="1" objects="1" scenarios="1"/>
  <mergeCells count="2">
    <mergeCell ref="B5:E5"/>
    <mergeCell ref="G5:J5"/>
  </mergeCells>
  <conditionalFormatting sqref="C8:D8">
    <cfRule type="expression" dxfId="18" priority="3">
      <formula>"a3=""receita operacional"""</formula>
    </cfRule>
    <cfRule type="cellIs" dxfId="17" priority="4" operator="equal">
      <formula>"RECEITA OPERACIONAL"</formula>
    </cfRule>
  </conditionalFormatting>
  <conditionalFormatting sqref="H8:I8">
    <cfRule type="expression" dxfId="16" priority="1">
      <formula>"a3=""receita operacional"""</formula>
    </cfRule>
    <cfRule type="cellIs" dxfId="15" priority="2" operator="equal">
      <formula>"RECEITA OPERACIONAL"</formula>
    </cfRule>
  </conditionalFormatting>
  <pageMargins left="0.25" right="0.25" top="0.75" bottom="0.75" header="0.3" footer="0.3"/>
  <pageSetup paperSize="9" scale="6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B5:D84"/>
  <sheetViews>
    <sheetView zoomScale="90" zoomScaleNormal="90" zoomScaleSheetLayoutView="80" workbookViewId="0">
      <selection activeCell="B16" sqref="B16"/>
    </sheetView>
  </sheetViews>
  <sheetFormatPr defaultColWidth="9.140625" defaultRowHeight="15"/>
  <cols>
    <col min="1" max="1" width="2.42578125" style="68" customWidth="1"/>
    <col min="2" max="2" width="137.5703125" style="68" customWidth="1"/>
    <col min="3" max="4" width="16.7109375" style="68" customWidth="1"/>
    <col min="5" max="5" width="1.5703125" style="68" customWidth="1"/>
    <col min="6" max="6" width="9.140625" style="68" customWidth="1"/>
    <col min="7" max="16384" width="9.140625" style="68"/>
  </cols>
  <sheetData>
    <row r="5" spans="2:4" ht="23.25" customHeight="1"/>
    <row r="6" spans="2:4">
      <c r="C6" s="760"/>
      <c r="D6" s="761" t="s">
        <v>44</v>
      </c>
    </row>
    <row r="7" spans="2:4">
      <c r="B7" s="1083"/>
      <c r="C7" s="1084">
        <v>45107</v>
      </c>
      <c r="D7" s="1084">
        <v>44742</v>
      </c>
    </row>
    <row r="8" spans="2:4">
      <c r="B8" s="1085" t="s">
        <v>104</v>
      </c>
      <c r="C8" s="1085"/>
      <c r="D8" s="1085"/>
    </row>
    <row r="9" spans="2:4">
      <c r="B9" s="1086" t="s">
        <v>105</v>
      </c>
      <c r="C9" s="1087">
        <v>943196</v>
      </c>
      <c r="D9" s="1087">
        <v>147420</v>
      </c>
    </row>
    <row r="10" spans="2:4">
      <c r="B10" s="1086" t="s">
        <v>106</v>
      </c>
      <c r="C10" s="1087">
        <v>2028679</v>
      </c>
      <c r="D10" s="1087">
        <v>1910094</v>
      </c>
    </row>
    <row r="11" spans="2:4">
      <c r="B11" s="1088" t="s">
        <v>107</v>
      </c>
      <c r="C11" s="1089">
        <v>808716</v>
      </c>
      <c r="D11" s="1089">
        <v>690867</v>
      </c>
    </row>
    <row r="12" spans="2:4">
      <c r="B12" s="1088" t="s">
        <v>108</v>
      </c>
      <c r="C12" s="1089">
        <v>-62359</v>
      </c>
      <c r="D12" s="1089">
        <v>-78146</v>
      </c>
    </row>
    <row r="13" spans="2:4">
      <c r="B13" s="1088" t="s">
        <v>109</v>
      </c>
      <c r="C13" s="1089">
        <v>-393015</v>
      </c>
      <c r="D13" s="1089">
        <v>-547268</v>
      </c>
    </row>
    <row r="14" spans="2:4">
      <c r="B14" s="1090" t="s">
        <v>308</v>
      </c>
      <c r="C14" s="1089">
        <v>0</v>
      </c>
      <c r="D14" s="1089">
        <v>1821933</v>
      </c>
    </row>
    <row r="15" spans="2:4">
      <c r="B15" s="1090" t="s">
        <v>69</v>
      </c>
      <c r="C15" s="1089">
        <v>361932</v>
      </c>
      <c r="D15" s="1089">
        <v>388271</v>
      </c>
    </row>
    <row r="16" spans="2:4">
      <c r="B16" s="1090" t="s">
        <v>81</v>
      </c>
      <c r="C16" s="1089">
        <v>83492</v>
      </c>
      <c r="D16" s="1089">
        <v>-469327</v>
      </c>
    </row>
    <row r="17" spans="2:4">
      <c r="B17" s="1090" t="s">
        <v>110</v>
      </c>
      <c r="C17" s="1089">
        <v>-176833</v>
      </c>
      <c r="D17" s="1089">
        <v>-321206</v>
      </c>
    </row>
    <row r="18" spans="2:4">
      <c r="B18" s="1090" t="s">
        <v>111</v>
      </c>
      <c r="C18" s="1089">
        <v>132804</v>
      </c>
      <c r="D18" s="1089">
        <v>131075</v>
      </c>
    </row>
    <row r="19" spans="2:4">
      <c r="B19" s="1090" t="s">
        <v>112</v>
      </c>
      <c r="C19" s="1089">
        <v>79849</v>
      </c>
      <c r="D19" s="1089">
        <v>76881</v>
      </c>
    </row>
    <row r="20" spans="2:4">
      <c r="B20" s="1090" t="s">
        <v>113</v>
      </c>
      <c r="C20" s="1089">
        <v>-33615</v>
      </c>
      <c r="D20" s="1089">
        <v>-77305</v>
      </c>
    </row>
    <row r="21" spans="2:4">
      <c r="B21" s="1090" t="s">
        <v>114</v>
      </c>
      <c r="C21" s="1089">
        <v>-668268</v>
      </c>
      <c r="D21" s="1089">
        <v>-747667</v>
      </c>
    </row>
    <row r="22" spans="2:4">
      <c r="B22" s="1090" t="s">
        <v>22</v>
      </c>
      <c r="C22" s="1089">
        <v>710272</v>
      </c>
      <c r="D22" s="1089">
        <v>641872</v>
      </c>
    </row>
    <row r="23" spans="2:4">
      <c r="B23" s="1090" t="s">
        <v>115</v>
      </c>
      <c r="C23" s="1089">
        <v>214202</v>
      </c>
      <c r="D23" s="1089">
        <v>175837</v>
      </c>
    </row>
    <row r="24" spans="2:4">
      <c r="B24" s="1090" t="s">
        <v>116</v>
      </c>
      <c r="C24" s="1089">
        <v>-361</v>
      </c>
      <c r="D24" s="1089">
        <v>-361</v>
      </c>
    </row>
    <row r="25" spans="2:4">
      <c r="B25" s="1088" t="s">
        <v>117</v>
      </c>
      <c r="C25" s="1089">
        <v>-28177</v>
      </c>
      <c r="D25" s="1089">
        <v>17393</v>
      </c>
    </row>
    <row r="26" spans="2:4">
      <c r="B26" s="1090" t="s">
        <v>118</v>
      </c>
      <c r="C26" s="1089">
        <v>0</v>
      </c>
      <c r="D26" s="1089">
        <v>2907</v>
      </c>
    </row>
    <row r="27" spans="2:4">
      <c r="B27" s="1090" t="s">
        <v>119</v>
      </c>
      <c r="C27" s="1089">
        <v>144</v>
      </c>
      <c r="D27" s="1089">
        <v>26625</v>
      </c>
    </row>
    <row r="28" spans="2:4">
      <c r="B28" s="1088" t="s">
        <v>120</v>
      </c>
      <c r="C28" s="1089">
        <v>5147</v>
      </c>
      <c r="D28" s="1089">
        <v>4742</v>
      </c>
    </row>
    <row r="29" spans="2:4">
      <c r="B29" s="1088" t="s">
        <v>121</v>
      </c>
      <c r="C29" s="1089">
        <v>3199</v>
      </c>
      <c r="D29" s="1089">
        <v>874</v>
      </c>
    </row>
    <row r="30" spans="2:4">
      <c r="B30" s="1090" t="s">
        <v>122</v>
      </c>
      <c r="C30" s="1089">
        <v>48138</v>
      </c>
      <c r="D30" s="1089">
        <v>24731</v>
      </c>
    </row>
    <row r="31" spans="2:4">
      <c r="B31" s="1090" t="s">
        <v>123</v>
      </c>
      <c r="C31" s="1089">
        <v>216</v>
      </c>
      <c r="D31" s="1089">
        <v>-54</v>
      </c>
    </row>
    <row r="32" spans="2:4">
      <c r="B32" s="1086" t="s">
        <v>124</v>
      </c>
      <c r="C32" s="1087">
        <v>592217</v>
      </c>
      <c r="D32" s="1087">
        <v>1905018</v>
      </c>
    </row>
    <row r="33" spans="2:4">
      <c r="B33" s="1090" t="s">
        <v>125</v>
      </c>
      <c r="C33" s="1089">
        <v>409638</v>
      </c>
      <c r="D33" s="1089">
        <v>1091748</v>
      </c>
    </row>
    <row r="34" spans="2:4">
      <c r="B34" s="1090" t="s">
        <v>126</v>
      </c>
      <c r="C34" s="1089">
        <v>95557</v>
      </c>
      <c r="D34" s="1089">
        <v>52223</v>
      </c>
    </row>
    <row r="35" spans="2:4">
      <c r="B35" s="1090" t="s">
        <v>82</v>
      </c>
      <c r="C35" s="1089">
        <v>12688</v>
      </c>
      <c r="D35" s="1089">
        <v>-10546</v>
      </c>
    </row>
    <row r="36" spans="2:4">
      <c r="B36" s="1090" t="s">
        <v>59</v>
      </c>
      <c r="C36" s="1089">
        <v>67123</v>
      </c>
      <c r="D36" s="1089">
        <v>606154</v>
      </c>
    </row>
    <row r="37" spans="2:4">
      <c r="B37" s="1090" t="s">
        <v>127</v>
      </c>
      <c r="C37" s="1089">
        <v>-85971</v>
      </c>
      <c r="D37" s="1089">
        <v>113186</v>
      </c>
    </row>
    <row r="38" spans="2:4">
      <c r="B38" s="1090" t="s">
        <v>67</v>
      </c>
      <c r="C38" s="1089">
        <v>-17485</v>
      </c>
      <c r="D38" s="1089">
        <v>-9010</v>
      </c>
    </row>
    <row r="39" spans="2:4">
      <c r="B39" s="1088" t="s">
        <v>128</v>
      </c>
      <c r="C39" s="1089">
        <v>-12648</v>
      </c>
      <c r="D39" s="1089">
        <v>-50082</v>
      </c>
    </row>
    <row r="40" spans="2:4">
      <c r="B40" s="1090" t="s">
        <v>129</v>
      </c>
      <c r="C40" s="1089">
        <v>128907</v>
      </c>
      <c r="D40" s="1089">
        <v>115107</v>
      </c>
    </row>
    <row r="41" spans="2:4">
      <c r="B41" s="1090" t="s">
        <v>73</v>
      </c>
      <c r="C41" s="1089">
        <v>-5856</v>
      </c>
      <c r="D41" s="1089">
        <v>-2810</v>
      </c>
    </row>
    <row r="42" spans="2:4">
      <c r="B42" s="1090" t="s">
        <v>75</v>
      </c>
      <c r="C42" s="1089">
        <v>264</v>
      </c>
      <c r="D42" s="1089">
        <v>-952</v>
      </c>
    </row>
    <row r="43" spans="2:4">
      <c r="B43" s="1086" t="s">
        <v>130</v>
      </c>
      <c r="C43" s="1087">
        <v>-63014</v>
      </c>
      <c r="D43" s="1087">
        <v>-860789</v>
      </c>
    </row>
    <row r="44" spans="2:4">
      <c r="B44" s="1090" t="s">
        <v>50</v>
      </c>
      <c r="C44" s="1089">
        <v>123222</v>
      </c>
      <c r="D44" s="1089">
        <v>-183119</v>
      </c>
    </row>
    <row r="45" spans="2:4">
      <c r="B45" s="1090" t="s">
        <v>75</v>
      </c>
      <c r="C45" s="1089">
        <v>0</v>
      </c>
      <c r="D45" s="1089">
        <v>0</v>
      </c>
    </row>
    <row r="46" spans="2:4">
      <c r="B46" s="1090" t="s">
        <v>52</v>
      </c>
      <c r="C46" s="1089">
        <v>-141719</v>
      </c>
      <c r="D46" s="1089">
        <v>-529029</v>
      </c>
    </row>
    <row r="47" spans="2:4">
      <c r="B47" s="1090" t="s">
        <v>131</v>
      </c>
      <c r="C47" s="1089">
        <v>327224</v>
      </c>
      <c r="D47" s="1089">
        <v>325078</v>
      </c>
    </row>
    <row r="48" spans="2:4">
      <c r="B48" s="1090" t="s">
        <v>132</v>
      </c>
      <c r="C48" s="1089">
        <v>-110894</v>
      </c>
      <c r="D48" s="1089">
        <v>-97848</v>
      </c>
    </row>
    <row r="49" spans="2:4">
      <c r="B49" s="1088" t="s">
        <v>133</v>
      </c>
      <c r="C49" s="1089">
        <v>14478</v>
      </c>
      <c r="D49" s="1089">
        <v>-145853</v>
      </c>
    </row>
    <row r="50" spans="2:4">
      <c r="B50" s="1090" t="s">
        <v>134</v>
      </c>
      <c r="C50" s="1089">
        <v>-96911</v>
      </c>
      <c r="D50" s="1089">
        <v>-116075</v>
      </c>
    </row>
    <row r="51" spans="2:4">
      <c r="B51" s="1090" t="s">
        <v>135</v>
      </c>
      <c r="C51" s="1089">
        <v>-58124</v>
      </c>
      <c r="D51" s="1089">
        <v>-53735</v>
      </c>
    </row>
    <row r="52" spans="2:4">
      <c r="B52" s="1090" t="s">
        <v>76</v>
      </c>
      <c r="C52" s="1089">
        <v>15945</v>
      </c>
      <c r="D52" s="1089">
        <v>48109</v>
      </c>
    </row>
    <row r="53" spans="2:4">
      <c r="B53" s="1090" t="s">
        <v>136</v>
      </c>
      <c r="C53" s="1089">
        <v>-136235</v>
      </c>
      <c r="D53" s="1089">
        <v>-108317</v>
      </c>
    </row>
    <row r="54" spans="2:4">
      <c r="B54" s="1086" t="s">
        <v>137</v>
      </c>
      <c r="C54" s="1087">
        <v>2557882</v>
      </c>
      <c r="D54" s="1087">
        <v>2954323</v>
      </c>
    </row>
    <row r="55" spans="2:4">
      <c r="B55" s="1090" t="s">
        <v>138</v>
      </c>
      <c r="C55" s="1089">
        <v>-346529</v>
      </c>
      <c r="D55" s="1089">
        <v>-206005</v>
      </c>
    </row>
    <row r="56" spans="2:4">
      <c r="B56" s="1090" t="s">
        <v>139</v>
      </c>
      <c r="C56" s="1089">
        <v>-271476</v>
      </c>
      <c r="D56" s="1089">
        <v>-166625</v>
      </c>
    </row>
    <row r="57" spans="2:4">
      <c r="B57" s="1090" t="s">
        <v>140</v>
      </c>
      <c r="C57" s="1089">
        <v>-455091</v>
      </c>
      <c r="D57" s="1089">
        <v>-370660</v>
      </c>
    </row>
    <row r="58" spans="2:4">
      <c r="B58" s="1088" t="s">
        <v>141</v>
      </c>
      <c r="C58" s="1089">
        <v>-12240</v>
      </c>
      <c r="D58" s="1089">
        <v>-9737</v>
      </c>
    </row>
    <row r="59" spans="2:4">
      <c r="B59" s="1090" t="s">
        <v>784</v>
      </c>
      <c r="C59" s="1089">
        <v>0</v>
      </c>
      <c r="D59" s="1089">
        <v>0</v>
      </c>
    </row>
    <row r="60" spans="2:4">
      <c r="B60" s="1086" t="s">
        <v>142</v>
      </c>
      <c r="C60" s="1087">
        <v>1472546</v>
      </c>
      <c r="D60" s="1087">
        <v>2201296</v>
      </c>
    </row>
    <row r="61" spans="2:4">
      <c r="B61" s="1085" t="s">
        <v>143</v>
      </c>
      <c r="C61" s="1085"/>
      <c r="D61" s="1085"/>
    </row>
    <row r="62" spans="2:4">
      <c r="B62" s="1090" t="s">
        <v>144</v>
      </c>
      <c r="C62" s="1089">
        <v>-60051</v>
      </c>
      <c r="D62" s="1089">
        <v>77638</v>
      </c>
    </row>
    <row r="63" spans="2:4">
      <c r="B63" s="1090" t="s">
        <v>145</v>
      </c>
      <c r="C63" s="1089">
        <v>0</v>
      </c>
      <c r="D63" s="1089">
        <v>0</v>
      </c>
    </row>
    <row r="64" spans="2:4">
      <c r="B64" s="1090" t="s">
        <v>785</v>
      </c>
      <c r="C64" s="1089">
        <v>0</v>
      </c>
      <c r="D64" s="1089">
        <v>0</v>
      </c>
    </row>
    <row r="65" spans="2:4">
      <c r="B65" s="1088" t="s">
        <v>146</v>
      </c>
      <c r="C65" s="1089">
        <v>-958578</v>
      </c>
      <c r="D65" s="1089">
        <v>-1021933</v>
      </c>
    </row>
    <row r="66" spans="2:4">
      <c r="B66" s="1090" t="s">
        <v>147</v>
      </c>
      <c r="C66" s="1089">
        <v>-911450</v>
      </c>
      <c r="D66" s="1089">
        <v>0</v>
      </c>
    </row>
    <row r="67" spans="2:4">
      <c r="B67" s="1088" t="s">
        <v>148</v>
      </c>
      <c r="C67" s="1089">
        <v>-10780</v>
      </c>
      <c r="D67" s="1089">
        <v>-4829</v>
      </c>
    </row>
    <row r="68" spans="2:4">
      <c r="B68" s="1090" t="s">
        <v>149</v>
      </c>
      <c r="C68" s="1089">
        <v>0</v>
      </c>
      <c r="D68" s="1089">
        <v>61537</v>
      </c>
    </row>
    <row r="69" spans="2:4">
      <c r="B69" s="1088" t="s">
        <v>150</v>
      </c>
      <c r="C69" s="1089">
        <v>-123612</v>
      </c>
      <c r="D69" s="1089">
        <v>-353477</v>
      </c>
    </row>
    <row r="70" spans="2:4">
      <c r="B70" s="1088" t="s">
        <v>151</v>
      </c>
      <c r="C70" s="1089">
        <v>-4710</v>
      </c>
      <c r="D70" s="1089">
        <v>-3468</v>
      </c>
    </row>
    <row r="71" spans="2:4">
      <c r="B71" s="1086" t="s">
        <v>152</v>
      </c>
      <c r="C71" s="1087">
        <v>-2069181</v>
      </c>
      <c r="D71" s="1087">
        <v>-1244532</v>
      </c>
    </row>
    <row r="72" spans="2:4">
      <c r="B72" s="1085" t="s">
        <v>153</v>
      </c>
      <c r="C72" s="1085"/>
      <c r="D72" s="1085"/>
    </row>
    <row r="73" spans="2:4">
      <c r="B73" s="1088" t="s">
        <v>154</v>
      </c>
      <c r="C73" s="1089">
        <v>31303</v>
      </c>
      <c r="D73" s="1089">
        <v>121927</v>
      </c>
    </row>
    <row r="74" spans="2:4">
      <c r="B74" s="1088" t="s">
        <v>155</v>
      </c>
      <c r="C74" s="1091">
        <v>2900000</v>
      </c>
      <c r="D74" s="1091">
        <v>1500000</v>
      </c>
    </row>
    <row r="75" spans="2:4">
      <c r="B75" s="1088" t="s">
        <v>156</v>
      </c>
      <c r="C75" s="1091">
        <v>-18889</v>
      </c>
      <c r="D75" s="1091">
        <v>-14445</v>
      </c>
    </row>
    <row r="76" spans="2:4">
      <c r="B76" s="1090" t="s">
        <v>157</v>
      </c>
      <c r="C76" s="1089">
        <v>-129139</v>
      </c>
      <c r="D76" s="1089">
        <v>-242732</v>
      </c>
    </row>
    <row r="77" spans="2:4">
      <c r="B77" s="1090" t="s">
        <v>158</v>
      </c>
      <c r="C77" s="1089">
        <v>-25321</v>
      </c>
      <c r="D77" s="1089">
        <v>-526655</v>
      </c>
    </row>
    <row r="78" spans="2:4">
      <c r="B78" s="1088" t="s">
        <v>159</v>
      </c>
      <c r="C78" s="1089">
        <v>-35682</v>
      </c>
      <c r="D78" s="1089">
        <v>-26327</v>
      </c>
    </row>
    <row r="79" spans="2:4">
      <c r="B79" s="1090" t="s">
        <v>160</v>
      </c>
      <c r="C79" s="1089">
        <v>-356610</v>
      </c>
      <c r="D79" s="1089">
        <v>-1623198</v>
      </c>
    </row>
    <row r="80" spans="2:4">
      <c r="B80" s="1086" t="s">
        <v>786</v>
      </c>
      <c r="C80" s="1087">
        <v>2365662</v>
      </c>
      <c r="D80" s="1087">
        <v>-811430</v>
      </c>
    </row>
    <row r="81" spans="2:4">
      <c r="B81" s="1086" t="s">
        <v>161</v>
      </c>
      <c r="C81" s="1087">
        <v>1769027</v>
      </c>
      <c r="D81" s="1087">
        <v>145334</v>
      </c>
    </row>
    <row r="82" spans="2:4">
      <c r="B82" s="1090" t="s">
        <v>162</v>
      </c>
      <c r="C82" s="1089">
        <v>2678457</v>
      </c>
      <c r="D82" s="1089">
        <v>3472845</v>
      </c>
    </row>
    <row r="83" spans="2:4">
      <c r="B83" s="1090" t="s">
        <v>163</v>
      </c>
      <c r="C83" s="1089">
        <v>4447484</v>
      </c>
      <c r="D83" s="1089">
        <v>3618179</v>
      </c>
    </row>
    <row r="84" spans="2:4">
      <c r="B84" s="1086" t="s">
        <v>787</v>
      </c>
      <c r="C84" s="1087">
        <v>1769027</v>
      </c>
      <c r="D84" s="1087">
        <v>145334</v>
      </c>
    </row>
  </sheetData>
  <sheetProtection algorithmName="SHA-512" hashValue="QmyedXknWIpHF3vxdcNApYIP1Vm8gU1tfmUXuCgH4GZjoUBiS+jWzT4OVMOJsDsgn1qgb/yheXq1z5e4XaxxjQ==" saltValue="UAw3uFnIwsUfOCHhR90VYA==" spinCount="100000" sheet="1" objects="1" scenarios="1"/>
  <mergeCells count="3">
    <mergeCell ref="B8:D8"/>
    <mergeCell ref="B61:D61"/>
    <mergeCell ref="B72:D72"/>
  </mergeCells>
  <printOptions horizontalCentered="1"/>
  <pageMargins left="0.23622047244094491" right="0.23622047244094491" top="0.74803149606299213" bottom="0.74803149606299213" header="0.31496062992125984" footer="0.31496062992125984"/>
  <pageSetup paperSize="8"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P45"/>
  <sheetViews>
    <sheetView zoomScaleNormal="100" workbookViewId="0"/>
  </sheetViews>
  <sheetFormatPr defaultColWidth="9.140625" defaultRowHeight="15"/>
  <cols>
    <col min="1" max="1" width="2.85546875" style="1" customWidth="1"/>
    <col min="2" max="2" width="76.7109375" style="1" customWidth="1"/>
    <col min="3" max="4" width="12.85546875" style="1" customWidth="1"/>
    <col min="5" max="5" width="10.7109375" style="1" customWidth="1"/>
    <col min="6" max="7" width="12.85546875" style="1" customWidth="1"/>
    <col min="8" max="8" width="10.7109375" style="1" customWidth="1"/>
    <col min="9" max="9" width="2.42578125" style="1" customWidth="1"/>
    <col min="10" max="16384" width="9.140625" style="1"/>
  </cols>
  <sheetData>
    <row r="4" spans="2:16" ht="35.25" customHeight="1"/>
    <row r="5" spans="2:16">
      <c r="E5" s="54"/>
    </row>
    <row r="6" spans="2:16">
      <c r="B6" s="960"/>
      <c r="C6" s="960"/>
      <c r="D6" s="960"/>
      <c r="G6" s="699"/>
      <c r="H6" s="699" t="s">
        <v>44</v>
      </c>
    </row>
    <row r="7" spans="2:16" ht="31.5" customHeight="1">
      <c r="B7" s="420"/>
      <c r="C7" s="700" t="s">
        <v>756</v>
      </c>
      <c r="D7" s="700" t="s">
        <v>757</v>
      </c>
      <c r="E7" s="701" t="s">
        <v>2</v>
      </c>
      <c r="F7" s="700" t="s">
        <v>810</v>
      </c>
      <c r="G7" s="700" t="s">
        <v>811</v>
      </c>
      <c r="H7" s="701" t="s">
        <v>2</v>
      </c>
      <c r="K7" s="702"/>
      <c r="L7" s="702"/>
      <c r="M7" s="703"/>
      <c r="N7" s="702"/>
      <c r="O7" s="702"/>
      <c r="P7" s="703"/>
    </row>
    <row r="8" spans="2:16">
      <c r="B8" s="362" t="s">
        <v>164</v>
      </c>
      <c r="C8" s="1092">
        <v>1108602.2331499986</v>
      </c>
      <c r="D8" s="1092">
        <v>709400.29787999985</v>
      </c>
      <c r="E8" s="553">
        <f>((C8/D8)-1)*100</f>
        <v>56.27315585614916</v>
      </c>
      <c r="F8" s="615">
        <v>2675499.2077399977</v>
      </c>
      <c r="G8" s="615">
        <v>2200258.2978799995</v>
      </c>
      <c r="H8" s="553">
        <f>((F8/G8)-1)*100</f>
        <v>21.599323602956243</v>
      </c>
      <c r="K8" s="704"/>
      <c r="L8" s="704"/>
      <c r="M8" s="705"/>
      <c r="N8" s="704"/>
      <c r="O8" s="704"/>
      <c r="P8" s="705"/>
    </row>
    <row r="9" spans="2:16">
      <c r="B9" s="418" t="s">
        <v>165</v>
      </c>
      <c r="C9" s="1093">
        <v>22114</v>
      </c>
      <c r="D9" s="1093">
        <v>-4441</v>
      </c>
      <c r="E9" s="285"/>
      <c r="F9" s="616">
        <v>-28177</v>
      </c>
      <c r="G9" s="616">
        <v>17393</v>
      </c>
      <c r="H9" s="285"/>
    </row>
    <row r="10" spans="2:16">
      <c r="B10" s="418" t="s">
        <v>166</v>
      </c>
      <c r="C10" s="1093">
        <v>149074</v>
      </c>
      <c r="D10" s="1093">
        <v>42129</v>
      </c>
      <c r="E10" s="285"/>
      <c r="F10" s="616">
        <v>112149</v>
      </c>
      <c r="G10" s="616">
        <v>42129</v>
      </c>
      <c r="H10" s="285"/>
    </row>
    <row r="11" spans="2:16">
      <c r="B11" s="418" t="s">
        <v>167</v>
      </c>
      <c r="C11" s="1093">
        <v>0</v>
      </c>
      <c r="D11" s="1093">
        <v>0</v>
      </c>
      <c r="E11" s="285"/>
      <c r="F11" s="616">
        <v>0</v>
      </c>
      <c r="G11" s="616">
        <v>-43447</v>
      </c>
      <c r="H11" s="285"/>
    </row>
    <row r="12" spans="2:16">
      <c r="B12" s="728" t="s">
        <v>772</v>
      </c>
      <c r="C12" s="1093">
        <v>0</v>
      </c>
      <c r="D12" s="1093">
        <v>-58119</v>
      </c>
      <c r="E12" s="285"/>
      <c r="F12" s="616">
        <v>0</v>
      </c>
      <c r="G12" s="616">
        <v>-58119</v>
      </c>
      <c r="H12" s="285"/>
    </row>
    <row r="13" spans="2:16">
      <c r="B13" s="614" t="s">
        <v>168</v>
      </c>
      <c r="C13" s="1093">
        <v>0</v>
      </c>
      <c r="D13" s="1093">
        <v>0</v>
      </c>
      <c r="E13" s="285"/>
      <c r="F13" s="616">
        <v>138173</v>
      </c>
      <c r="G13" s="616">
        <v>0</v>
      </c>
      <c r="H13" s="285"/>
    </row>
    <row r="14" spans="2:16">
      <c r="B14" s="614" t="s">
        <v>773</v>
      </c>
      <c r="C14" s="1093">
        <v>0</v>
      </c>
      <c r="D14" s="1093">
        <v>810563</v>
      </c>
      <c r="E14" s="285"/>
      <c r="F14" s="616">
        <v>0</v>
      </c>
      <c r="G14" s="616">
        <v>810563</v>
      </c>
      <c r="H14" s="285"/>
    </row>
    <row r="15" spans="2:16">
      <c r="B15" s="418" t="s">
        <v>169</v>
      </c>
      <c r="C15" s="1093">
        <v>0</v>
      </c>
      <c r="D15" s="1094">
        <v>0</v>
      </c>
      <c r="E15" s="1095"/>
      <c r="F15" s="1093">
        <v>0</v>
      </c>
      <c r="G15" s="1094">
        <v>-7880</v>
      </c>
      <c r="H15" s="1095"/>
    </row>
    <row r="16" spans="2:16">
      <c r="B16" s="362" t="s">
        <v>170</v>
      </c>
      <c r="C16" s="1092">
        <v>1279790.2331499986</v>
      </c>
      <c r="D16" s="1092">
        <v>1499532.29788</v>
      </c>
      <c r="E16" s="553">
        <f>((C16/D16)-1)*100</f>
        <v>-14.654040132424429</v>
      </c>
      <c r="F16" s="615">
        <v>2897644.2077399977</v>
      </c>
      <c r="G16" s="615">
        <v>2960897.2978799995</v>
      </c>
      <c r="H16" s="553">
        <f>((F16/G16)-1)*100</f>
        <v>-2.1362811261738446</v>
      </c>
    </row>
    <row r="17" spans="2:8">
      <c r="B17" s="418" t="s">
        <v>171</v>
      </c>
      <c r="C17" s="1096">
        <v>-72744.648310000004</v>
      </c>
      <c r="D17" s="1096">
        <v>-208425.24916000001</v>
      </c>
      <c r="E17" s="554">
        <f>((C17/D17)-1)*100</f>
        <v>-65.097967447237281</v>
      </c>
      <c r="F17" s="617">
        <v>-176832.64830999999</v>
      </c>
      <c r="G17" s="617">
        <v>-321206.24916000001</v>
      </c>
      <c r="H17" s="554">
        <f>((F17/G17)-1)*100</f>
        <v>-44.947320056056661</v>
      </c>
    </row>
    <row r="18" spans="2:8">
      <c r="B18" s="362" t="s">
        <v>172</v>
      </c>
      <c r="C18" s="1097">
        <f>C16+C17</f>
        <v>1207045.5848399985</v>
      </c>
      <c r="D18" s="1097">
        <f>D16+D17</f>
        <v>1291107.0487199998</v>
      </c>
      <c r="E18" s="553">
        <f>((C18/D18)-1)*100</f>
        <v>-6.5108051236603242</v>
      </c>
      <c r="F18" s="1097">
        <f>F16+F17</f>
        <v>2720811.5594299976</v>
      </c>
      <c r="G18" s="1097">
        <f>G16+G17</f>
        <v>2639691.0487199994</v>
      </c>
      <c r="H18" s="553">
        <f>((F18/G18)-1)*100</f>
        <v>3.0731062542085796</v>
      </c>
    </row>
    <row r="19" spans="2:8">
      <c r="B19" s="626"/>
      <c r="C19" s="627"/>
      <c r="D19" s="628"/>
      <c r="E19" s="627"/>
      <c r="F19" s="629"/>
      <c r="G19" s="629"/>
      <c r="H19" s="630"/>
    </row>
    <row r="20" spans="2:8">
      <c r="B20" s="626"/>
      <c r="C20" s="627"/>
      <c r="D20" s="628"/>
      <c r="E20" s="627"/>
      <c r="F20" s="629"/>
      <c r="G20" s="629"/>
      <c r="H20" s="292" t="s">
        <v>44</v>
      </c>
    </row>
    <row r="21" spans="2:8" ht="30" customHeight="1">
      <c r="B21" s="70"/>
      <c r="C21" s="700" t="s">
        <v>756</v>
      </c>
      <c r="D21" s="700" t="s">
        <v>757</v>
      </c>
      <c r="E21" s="701" t="s">
        <v>2</v>
      </c>
      <c r="F21" s="700" t="s">
        <v>810</v>
      </c>
      <c r="G21" s="700" t="s">
        <v>811</v>
      </c>
      <c r="H21" s="701" t="s">
        <v>2</v>
      </c>
    </row>
    <row r="22" spans="2:8" ht="20.100000000000001" customHeight="1">
      <c r="B22" s="71" t="s">
        <v>173</v>
      </c>
      <c r="C22" s="1098">
        <v>313314</v>
      </c>
      <c r="D22" s="1098">
        <v>270911</v>
      </c>
      <c r="E22" s="1099">
        <v>15.652003794604141</v>
      </c>
      <c r="F22" s="1098">
        <v>553953</v>
      </c>
      <c r="G22" s="1098">
        <v>530786</v>
      </c>
      <c r="H22" s="1099">
        <v>4.3646592035208265</v>
      </c>
    </row>
    <row r="23" spans="2:8" ht="14.45" customHeight="1">
      <c r="B23" s="73" t="s">
        <v>174</v>
      </c>
      <c r="C23" s="1100">
        <v>111124</v>
      </c>
      <c r="D23" s="1100">
        <v>125701</v>
      </c>
      <c r="E23" s="1101">
        <v>-11.59656645531857</v>
      </c>
      <c r="F23" s="1100">
        <v>208728</v>
      </c>
      <c r="G23" s="1100">
        <v>213645</v>
      </c>
      <c r="H23" s="1101">
        <v>-2.3014814294741281</v>
      </c>
    </row>
    <row r="24" spans="2:8" ht="14.45" customHeight="1">
      <c r="B24" s="73" t="s">
        <v>175</v>
      </c>
      <c r="C24" s="1102">
        <v>59438</v>
      </c>
      <c r="D24" s="1102">
        <v>86640</v>
      </c>
      <c r="E24" s="1103">
        <v>-31.396583564173596</v>
      </c>
      <c r="F24" s="1102">
        <v>115007</v>
      </c>
      <c r="G24" s="1102">
        <v>163057</v>
      </c>
      <c r="H24" s="1103">
        <v>-29.468222768725049</v>
      </c>
    </row>
    <row r="25" spans="2:8" ht="13.5" customHeight="1">
      <c r="B25" s="73" t="s">
        <v>176</v>
      </c>
      <c r="C25" s="1102">
        <v>48801</v>
      </c>
      <c r="D25" s="1102">
        <v>1909</v>
      </c>
      <c r="E25" s="1103">
        <v>0</v>
      </c>
      <c r="F25" s="1102">
        <v>56176</v>
      </c>
      <c r="G25" s="1102">
        <v>3195</v>
      </c>
      <c r="H25" s="1103">
        <v>0</v>
      </c>
    </row>
    <row r="26" spans="2:8" ht="14.45" customHeight="1">
      <c r="B26" s="73" t="s">
        <v>177</v>
      </c>
      <c r="C26" s="1102">
        <v>20710</v>
      </c>
      <c r="D26" s="1102">
        <v>43631</v>
      </c>
      <c r="E26" s="1103">
        <v>-52.533748939973869</v>
      </c>
      <c r="F26" s="1102">
        <v>45905</v>
      </c>
      <c r="G26" s="1102">
        <v>75760</v>
      </c>
      <c r="H26" s="1103">
        <v>-39.407338965153116</v>
      </c>
    </row>
    <row r="27" spans="2:8" ht="14.45" customHeight="1">
      <c r="B27" s="73" t="s">
        <v>178</v>
      </c>
      <c r="C27" s="1102">
        <v>9776</v>
      </c>
      <c r="D27" s="1102">
        <v>9826</v>
      </c>
      <c r="E27" s="1103">
        <v>-0.50885406065540595</v>
      </c>
      <c r="F27" s="1102">
        <v>13114</v>
      </c>
      <c r="G27" s="1102">
        <v>39333</v>
      </c>
      <c r="H27" s="1103">
        <v>-66.659039483385456</v>
      </c>
    </row>
    <row r="28" spans="2:8" ht="14.45" customHeight="1">
      <c r="B28" s="73" t="s">
        <v>770</v>
      </c>
      <c r="C28" s="1102">
        <v>16614</v>
      </c>
      <c r="D28" s="1102">
        <v>17002</v>
      </c>
      <c r="E28" s="1103">
        <v>-2.2820844606516899</v>
      </c>
      <c r="F28" s="1102">
        <v>34305</v>
      </c>
      <c r="G28" s="1102">
        <v>32009</v>
      </c>
      <c r="H28" s="1103">
        <v>7.1729825986441398</v>
      </c>
    </row>
    <row r="29" spans="2:8" ht="14.45" customHeight="1">
      <c r="B29" s="73" t="s">
        <v>771</v>
      </c>
      <c r="C29" s="1102">
        <v>12445</v>
      </c>
      <c r="D29" s="1102">
        <v>9132</v>
      </c>
      <c r="E29" s="1103">
        <v>36.299999999999997</v>
      </c>
      <c r="F29" s="1102">
        <v>28587</v>
      </c>
      <c r="G29" s="1102">
        <v>19510</v>
      </c>
      <c r="H29" s="1103">
        <v>46.524859046642739</v>
      </c>
    </row>
    <row r="30" spans="2:8" ht="14.45" customHeight="1">
      <c r="B30" s="73" t="s">
        <v>179</v>
      </c>
      <c r="C30" s="1102">
        <v>45697</v>
      </c>
      <c r="D30" s="1102">
        <v>-11645</v>
      </c>
      <c r="E30" s="1103">
        <v>0</v>
      </c>
      <c r="F30" s="1102">
        <v>72000</v>
      </c>
      <c r="G30" s="1102">
        <v>5789</v>
      </c>
      <c r="H30" s="1103">
        <v>0</v>
      </c>
    </row>
    <row r="31" spans="2:8" ht="14.45" customHeight="1">
      <c r="B31" s="601" t="s">
        <v>180</v>
      </c>
      <c r="C31" s="1102">
        <v>-11291</v>
      </c>
      <c r="D31" s="1102">
        <v>-11285</v>
      </c>
      <c r="E31" s="1103">
        <v>5.3167922020391778E-2</v>
      </c>
      <c r="F31" s="1102">
        <v>-19869</v>
      </c>
      <c r="G31" s="1102">
        <v>-21512</v>
      </c>
      <c r="H31" s="1103">
        <v>-7.6375976199330564</v>
      </c>
    </row>
    <row r="32" spans="2:8" ht="20.100000000000001" customHeight="1">
      <c r="B32" s="74" t="s">
        <v>181</v>
      </c>
      <c r="C32" s="75">
        <v>-556773</v>
      </c>
      <c r="D32" s="75">
        <v>-538340</v>
      </c>
      <c r="E32" s="76">
        <v>3.4240442842813135</v>
      </c>
      <c r="F32" s="75">
        <v>-1130551</v>
      </c>
      <c r="G32" s="75">
        <v>-1011442</v>
      </c>
      <c r="H32" s="76">
        <v>11.77615720921219</v>
      </c>
    </row>
    <row r="33" spans="2:8" ht="14.45" customHeight="1">
      <c r="B33" s="72" t="s">
        <v>182</v>
      </c>
      <c r="C33" s="1100">
        <v>-445134</v>
      </c>
      <c r="D33" s="1100">
        <v>-417464</v>
      </c>
      <c r="E33" s="1101">
        <v>6.6281164363873213</v>
      </c>
      <c r="F33" s="1100">
        <v>-912083</v>
      </c>
      <c r="G33" s="1100">
        <v>-765194</v>
      </c>
      <c r="H33" s="1101">
        <v>19.196308387154115</v>
      </c>
    </row>
    <row r="34" spans="2:8" ht="14.45" customHeight="1">
      <c r="B34" s="73" t="s">
        <v>183</v>
      </c>
      <c r="C34" s="1102">
        <v>-32958</v>
      </c>
      <c r="D34" s="1102">
        <v>-48595</v>
      </c>
      <c r="E34" s="1103">
        <v>-32.178207634530295</v>
      </c>
      <c r="F34" s="1102">
        <v>-67783</v>
      </c>
      <c r="G34" s="1102">
        <v>-120070</v>
      </c>
      <c r="H34" s="1103">
        <v>-43.547097526442911</v>
      </c>
    </row>
    <row r="35" spans="2:8" ht="14.45" customHeight="1">
      <c r="B35" s="73" t="s">
        <v>178</v>
      </c>
      <c r="C35" s="1102">
        <v>-899</v>
      </c>
      <c r="D35" s="1102">
        <v>-9934</v>
      </c>
      <c r="E35" s="1103">
        <v>-90.950271793839349</v>
      </c>
      <c r="F35" s="1102">
        <v>-1712</v>
      </c>
      <c r="G35" s="1102">
        <v>-14534</v>
      </c>
      <c r="H35" s="1103">
        <v>-88.220723820008246</v>
      </c>
    </row>
    <row r="36" spans="2:8" ht="14.45" customHeight="1">
      <c r="B36" s="73" t="s">
        <v>775</v>
      </c>
      <c r="C36" s="1102">
        <v>-1258</v>
      </c>
      <c r="D36" s="1102">
        <v>-12378</v>
      </c>
      <c r="E36" s="1103">
        <v>-89.836807238649214</v>
      </c>
      <c r="F36" s="1102">
        <v>-1258</v>
      </c>
      <c r="G36" s="1102">
        <v>-12378</v>
      </c>
      <c r="H36" s="1103">
        <v>-89.836807238649214</v>
      </c>
    </row>
    <row r="37" spans="2:8" ht="14.45" customHeight="1">
      <c r="B37" s="73" t="s">
        <v>177</v>
      </c>
      <c r="C37" s="1102">
        <v>-1324</v>
      </c>
      <c r="D37" s="1102">
        <v>-3505</v>
      </c>
      <c r="E37" s="1103">
        <v>-62.225392296718972</v>
      </c>
      <c r="F37" s="1102">
        <v>-2929</v>
      </c>
      <c r="G37" s="1102">
        <v>-7296</v>
      </c>
      <c r="H37" s="1103">
        <v>-59.854714912280706</v>
      </c>
    </row>
    <row r="38" spans="2:8" ht="14.45" customHeight="1">
      <c r="B38" s="73" t="s">
        <v>776</v>
      </c>
      <c r="C38" s="1102">
        <v>0</v>
      </c>
      <c r="D38" s="1102">
        <v>-2907</v>
      </c>
      <c r="E38" s="1103">
        <v>0</v>
      </c>
      <c r="F38" s="1102">
        <v>0</v>
      </c>
      <c r="G38" s="1102">
        <v>-2907</v>
      </c>
      <c r="H38" s="1103">
        <v>0</v>
      </c>
    </row>
    <row r="39" spans="2:8" ht="14.45" customHeight="1">
      <c r="B39" s="73" t="s">
        <v>184</v>
      </c>
      <c r="C39" s="1102">
        <v>-6739</v>
      </c>
      <c r="D39" s="1102">
        <v>-8156</v>
      </c>
      <c r="E39" s="1103">
        <v>-17.373712604217751</v>
      </c>
      <c r="F39" s="1102">
        <v>-14045</v>
      </c>
      <c r="G39" s="1102">
        <v>-16201</v>
      </c>
      <c r="H39" s="1103">
        <v>-13.307820504907109</v>
      </c>
    </row>
    <row r="40" spans="2:8" ht="14.45" customHeight="1">
      <c r="B40" s="73" t="s">
        <v>185</v>
      </c>
      <c r="C40" s="1102">
        <v>-10318</v>
      </c>
      <c r="D40" s="1102">
        <v>-9264</v>
      </c>
      <c r="E40" s="1103">
        <v>11.37737478411054</v>
      </c>
      <c r="F40" s="1102">
        <v>-20879</v>
      </c>
      <c r="G40" s="1102">
        <v>-17013</v>
      </c>
      <c r="H40" s="1103">
        <v>22.72379944748133</v>
      </c>
    </row>
    <row r="41" spans="2:8" ht="14.45" customHeight="1">
      <c r="B41" s="73" t="s">
        <v>186</v>
      </c>
      <c r="C41" s="1102">
        <v>-6537</v>
      </c>
      <c r="D41" s="1102">
        <v>-5210</v>
      </c>
      <c r="E41" s="1103">
        <v>25.470249520153555</v>
      </c>
      <c r="F41" s="1102">
        <v>-12254</v>
      </c>
      <c r="G41" s="1102">
        <v>-9075</v>
      </c>
      <c r="H41" s="1103">
        <v>35.030303030303031</v>
      </c>
    </row>
    <row r="42" spans="2:8" ht="14.45" customHeight="1">
      <c r="B42" s="729" t="s">
        <v>774</v>
      </c>
      <c r="C42" s="1102">
        <v>-41697</v>
      </c>
      <c r="D42" s="1102">
        <v>-6118</v>
      </c>
      <c r="E42" s="1103">
        <v>0</v>
      </c>
      <c r="F42" s="1102">
        <v>-71247</v>
      </c>
      <c r="G42" s="1102">
        <v>-10617</v>
      </c>
      <c r="H42" s="1103">
        <v>0</v>
      </c>
    </row>
    <row r="43" spans="2:8" ht="14.45" customHeight="1">
      <c r="B43" s="601" t="s">
        <v>187</v>
      </c>
      <c r="C43" s="1102">
        <v>-9909</v>
      </c>
      <c r="D43" s="1102">
        <v>-14809</v>
      </c>
      <c r="E43" s="1103">
        <v>-33.087987034911201</v>
      </c>
      <c r="F43" s="1102">
        <v>-26361</v>
      </c>
      <c r="G43" s="1102">
        <v>-36157</v>
      </c>
      <c r="H43" s="1103">
        <v>-27.092955720883928</v>
      </c>
    </row>
    <row r="44" spans="2:8" ht="14.45" customHeight="1">
      <c r="B44" s="77" t="s">
        <v>777</v>
      </c>
      <c r="C44" s="1098">
        <v>0</v>
      </c>
      <c r="D44" s="75">
        <v>-1011370</v>
      </c>
      <c r="E44" s="1099">
        <v>0</v>
      </c>
      <c r="F44" s="1098">
        <v>0</v>
      </c>
      <c r="G44" s="75">
        <v>-1011370</v>
      </c>
      <c r="H44" s="1099">
        <v>0</v>
      </c>
    </row>
    <row r="45" spans="2:8" ht="19.5" customHeight="1">
      <c r="B45" s="77" t="s">
        <v>188</v>
      </c>
      <c r="C45" s="75">
        <v>-243459</v>
      </c>
      <c r="D45" s="75">
        <v>-1278799</v>
      </c>
      <c r="E45" s="76">
        <v>-80.961902535113012</v>
      </c>
      <c r="F45" s="75">
        <v>-576598</v>
      </c>
      <c r="G45" s="75">
        <v>-1492026</v>
      </c>
      <c r="H45" s="76">
        <v>-61.354694891375885</v>
      </c>
    </row>
  </sheetData>
  <sheetProtection algorithmName="SHA-512" hashValue="owX2eV+Y1+iG5GUqIND2vqAgA7pF7TuYe9fIFQFEiST/48LwPifzbuOACWwSWaz2tJYmi+BhDL2dv4JWemcO/A==" saltValue="NXPDhiMSoeJLJxgU+ERL/Q==" spinCount="100000" sheet="1" objects="1" scenarios="1"/>
  <mergeCells count="1">
    <mergeCell ref="B6:D6"/>
  </mergeCells>
  <pageMargins left="0.25" right="0.25"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41"/>
  <sheetViews>
    <sheetView zoomScaleNormal="100" workbookViewId="0"/>
  </sheetViews>
  <sheetFormatPr defaultColWidth="9.140625" defaultRowHeight="15"/>
  <cols>
    <col min="1" max="1" width="3.5703125" style="1" customWidth="1"/>
    <col min="2" max="2" width="36.85546875" style="1" customWidth="1"/>
    <col min="3" max="3" width="14.85546875" style="1" customWidth="1"/>
    <col min="4" max="5" width="15.140625" style="1" customWidth="1"/>
    <col min="6" max="6" width="14.42578125" style="1" customWidth="1"/>
    <col min="7" max="9" width="15.28515625" style="1" customWidth="1"/>
    <col min="10" max="10" width="14" style="1" customWidth="1"/>
    <col min="11" max="11" width="2.85546875" style="1" customWidth="1"/>
    <col min="12" max="12" width="15.28515625" style="1" customWidth="1"/>
    <col min="13" max="13" width="14" style="1" customWidth="1"/>
    <col min="14" max="16384" width="9.140625" style="1"/>
  </cols>
  <sheetData>
    <row r="4" spans="2:10" ht="35.25" customHeight="1"/>
    <row r="6" spans="2:10">
      <c r="B6" s="37"/>
      <c r="C6" s="38"/>
      <c r="D6" s="38"/>
      <c r="J6" s="292" t="s">
        <v>44</v>
      </c>
    </row>
    <row r="7" spans="2:10" ht="31.5" customHeight="1">
      <c r="B7" s="540" t="s">
        <v>189</v>
      </c>
      <c r="C7" s="540"/>
      <c r="D7" s="365"/>
      <c r="E7" s="700" t="s">
        <v>756</v>
      </c>
      <c r="F7" s="700" t="s">
        <v>757</v>
      </c>
      <c r="G7" s="701" t="s">
        <v>2</v>
      </c>
      <c r="H7" s="700" t="s">
        <v>810</v>
      </c>
      <c r="I7" s="700" t="s">
        <v>811</v>
      </c>
      <c r="J7" s="701" t="s">
        <v>2</v>
      </c>
    </row>
    <row r="8" spans="2:10">
      <c r="B8" s="32" t="s">
        <v>190</v>
      </c>
      <c r="C8" s="78"/>
      <c r="D8" s="78"/>
      <c r="E8" s="1104">
        <v>67129</v>
      </c>
      <c r="F8" s="1104">
        <v>201506</v>
      </c>
      <c r="G8" s="1105">
        <f>((E8/F8)-1)*100</f>
        <v>-66.686351771163146</v>
      </c>
      <c r="H8" s="1104">
        <v>166024</v>
      </c>
      <c r="I8" s="1104">
        <v>308054</v>
      </c>
      <c r="J8" s="1105">
        <f>((H8/I8)-1)*100</f>
        <v>-46.105552922539552</v>
      </c>
    </row>
    <row r="9" spans="2:10">
      <c r="B9" s="602" t="s">
        <v>191</v>
      </c>
      <c r="C9" s="603"/>
      <c r="D9" s="603"/>
      <c r="E9" s="603">
        <v>-1284</v>
      </c>
      <c r="F9" s="603">
        <v>-1064</v>
      </c>
      <c r="G9" s="604">
        <f>((E9/F9)-1)*100</f>
        <v>20.676691729323316</v>
      </c>
      <c r="H9" s="603">
        <v>-2525</v>
      </c>
      <c r="I9" s="603">
        <v>-3673</v>
      </c>
      <c r="J9" s="604">
        <f>((H9/I9)-1)*100</f>
        <v>-31.255104818949086</v>
      </c>
    </row>
    <row r="10" spans="2:10">
      <c r="B10" s="605" t="s">
        <v>192</v>
      </c>
      <c r="C10" s="606"/>
      <c r="D10" s="606"/>
      <c r="E10" s="606">
        <v>2675</v>
      </c>
      <c r="F10" s="606">
        <v>12157</v>
      </c>
      <c r="G10" s="607">
        <f>((E10/F10)-1)*100</f>
        <v>-77.996216171752891</v>
      </c>
      <c r="H10" s="606">
        <v>6731</v>
      </c>
      <c r="I10" s="606">
        <v>16637</v>
      </c>
      <c r="J10" s="607">
        <f>((H10/I10)-1)*100</f>
        <v>-59.541984732824424</v>
      </c>
    </row>
    <row r="11" spans="2:10">
      <c r="B11" s="605" t="s">
        <v>193</v>
      </c>
      <c r="C11" s="606"/>
      <c r="D11" s="606"/>
      <c r="E11" s="606">
        <v>5381</v>
      </c>
      <c r="F11" s="606">
        <v>20125</v>
      </c>
      <c r="G11" s="607">
        <f>((E11/F11)-1)*100</f>
        <v>-73.262111801242241</v>
      </c>
      <c r="H11" s="606">
        <v>14831</v>
      </c>
      <c r="I11" s="606">
        <v>27185</v>
      </c>
      <c r="J11" s="607">
        <f>((H11/I11)-1)*100</f>
        <v>-45.444178775059775</v>
      </c>
    </row>
    <row r="12" spans="2:10">
      <c r="B12" s="605" t="s">
        <v>194</v>
      </c>
      <c r="C12" s="606"/>
      <c r="D12" s="606"/>
      <c r="E12" s="606">
        <v>18823</v>
      </c>
      <c r="F12" s="606">
        <v>95374</v>
      </c>
      <c r="G12" s="607">
        <f>((E12/F12)-1)*100</f>
        <v>-80.264013253087839</v>
      </c>
      <c r="H12" s="606">
        <v>45772</v>
      </c>
      <c r="I12" s="606">
        <v>123975</v>
      </c>
      <c r="J12" s="607">
        <f>((H12/I12)-1)*100</f>
        <v>-63.079653155878205</v>
      </c>
    </row>
    <row r="13" spans="2:10">
      <c r="B13" s="605" t="s">
        <v>195</v>
      </c>
      <c r="C13" s="606"/>
      <c r="D13" s="606"/>
      <c r="E13" s="606">
        <v>7299</v>
      </c>
      <c r="F13" s="606">
        <v>40772</v>
      </c>
      <c r="G13" s="607">
        <f>((E13/F13)-1)*100</f>
        <v>-82.098008437162761</v>
      </c>
      <c r="H13" s="606">
        <v>19391</v>
      </c>
      <c r="I13" s="606">
        <v>54110</v>
      </c>
      <c r="J13" s="607">
        <f>((H13/I13)-1)*100</f>
        <v>-64.16374052855295</v>
      </c>
    </row>
    <row r="14" spans="2:10">
      <c r="B14" s="605" t="s">
        <v>196</v>
      </c>
      <c r="C14" s="606"/>
      <c r="D14" s="606"/>
      <c r="E14" s="606">
        <v>14271</v>
      </c>
      <c r="F14" s="606">
        <v>8956</v>
      </c>
      <c r="G14" s="607">
        <f>((E14/F14)-1)*100</f>
        <v>59.345690040196516</v>
      </c>
      <c r="H14" s="606">
        <v>23623</v>
      </c>
      <c r="I14" s="606">
        <v>21161</v>
      </c>
      <c r="J14" s="607">
        <f>((H14/I14)-1)*100</f>
        <v>11.634610840697501</v>
      </c>
    </row>
    <row r="15" spans="2:10">
      <c r="B15" s="605" t="s">
        <v>197</v>
      </c>
      <c r="C15" s="606"/>
      <c r="D15" s="606"/>
      <c r="E15" s="606">
        <v>10737</v>
      </c>
      <c r="F15" s="606">
        <v>9859</v>
      </c>
      <c r="G15" s="607">
        <f>((E15/F15)-1)*100</f>
        <v>8.9055685160766895</v>
      </c>
      <c r="H15" s="606">
        <v>33045</v>
      </c>
      <c r="I15" s="606">
        <v>33431</v>
      </c>
      <c r="J15" s="607">
        <f>((H15/I15)-1)*100</f>
        <v>-1.1546169722712496</v>
      </c>
    </row>
    <row r="16" spans="2:10">
      <c r="B16" s="605" t="s">
        <v>198</v>
      </c>
      <c r="C16" s="606"/>
      <c r="D16" s="606"/>
      <c r="E16" s="606">
        <v>9112</v>
      </c>
      <c r="F16" s="606">
        <v>15229</v>
      </c>
      <c r="G16" s="607">
        <f>((E16/F16)-1)*100</f>
        <v>-40.166787051021082</v>
      </c>
      <c r="H16" s="606">
        <v>24928</v>
      </c>
      <c r="I16" s="606">
        <v>35066</v>
      </c>
      <c r="J16" s="607">
        <f>((H16/I16)-1)*100</f>
        <v>-28.911196030342779</v>
      </c>
    </row>
    <row r="17" spans="2:10">
      <c r="B17" s="608" t="s">
        <v>199</v>
      </c>
      <c r="C17" s="609"/>
      <c r="D17" s="609"/>
      <c r="E17" s="609">
        <v>115</v>
      </c>
      <c r="F17" s="609">
        <v>98</v>
      </c>
      <c r="G17" s="610">
        <f>((E17/F17)-1)*100</f>
        <v>17.34693877551021</v>
      </c>
      <c r="H17" s="609">
        <v>228</v>
      </c>
      <c r="I17" s="609">
        <v>162</v>
      </c>
      <c r="J17" s="610">
        <f>((H17/I17)-1)*100</f>
        <v>40.740740740740748</v>
      </c>
    </row>
    <row r="18" spans="2:10">
      <c r="B18" s="32" t="s">
        <v>200</v>
      </c>
      <c r="C18" s="78"/>
      <c r="D18" s="78"/>
      <c r="E18" s="1104">
        <v>5616</v>
      </c>
      <c r="F18" s="1104">
        <v>6919</v>
      </c>
      <c r="G18" s="1106">
        <f>((E18/F18)-1)*100</f>
        <v>-18.83220118514236</v>
      </c>
      <c r="H18" s="1104">
        <v>10809</v>
      </c>
      <c r="I18" s="1104">
        <v>13154</v>
      </c>
      <c r="J18" s="1106">
        <f>((H18/I18)-1)*100</f>
        <v>-17.827276873954688</v>
      </c>
    </row>
    <row r="19" spans="2:10">
      <c r="B19" s="602" t="s">
        <v>201</v>
      </c>
      <c r="C19" s="603"/>
      <c r="D19" s="603"/>
      <c r="E19" s="1107">
        <v>1485</v>
      </c>
      <c r="F19" s="1107">
        <v>1720</v>
      </c>
      <c r="G19" s="1108">
        <f>((E19/F19)-1)*100</f>
        <v>-13.662790697674421</v>
      </c>
      <c r="H19" s="618">
        <v>2518</v>
      </c>
      <c r="I19" s="619">
        <v>3359</v>
      </c>
      <c r="J19" s="620">
        <f>((H19/I19)-1)*100</f>
        <v>-25.037213456385832</v>
      </c>
    </row>
    <row r="20" spans="2:10">
      <c r="B20" s="605" t="s">
        <v>202</v>
      </c>
      <c r="C20" s="606"/>
      <c r="D20" s="606"/>
      <c r="E20" s="1107">
        <v>4132</v>
      </c>
      <c r="F20" s="1107">
        <v>5199</v>
      </c>
      <c r="G20" s="1108">
        <f>((E20/F20)-1)*100</f>
        <v>-20.52317753414118</v>
      </c>
      <c r="H20" s="618">
        <v>8293</v>
      </c>
      <c r="I20" s="618">
        <v>9795</v>
      </c>
      <c r="J20" s="620">
        <f>((H20/I20)-1)*100</f>
        <v>-15.334354262378769</v>
      </c>
    </row>
    <row r="21" spans="2:10" ht="15.75">
      <c r="B21" s="611" t="s">
        <v>203</v>
      </c>
      <c r="C21" s="612"/>
      <c r="D21" s="612"/>
      <c r="E21" s="1107">
        <v>-1</v>
      </c>
      <c r="F21" s="1107">
        <v>0</v>
      </c>
      <c r="G21" s="1108">
        <v>0</v>
      </c>
      <c r="H21" s="618">
        <v>-2</v>
      </c>
      <c r="I21" s="618">
        <v>0</v>
      </c>
      <c r="J21" s="620">
        <v>0</v>
      </c>
    </row>
    <row r="22" spans="2:10">
      <c r="B22" s="39" t="s">
        <v>204</v>
      </c>
      <c r="C22" s="79"/>
      <c r="D22" s="79"/>
      <c r="E22" s="427">
        <v>72745</v>
      </c>
      <c r="F22" s="1109">
        <v>208425</v>
      </c>
      <c r="G22" s="419">
        <f>((E22/F22)-1)*100</f>
        <v>-65.097756986925745</v>
      </c>
      <c r="H22" s="1109">
        <v>176833</v>
      </c>
      <c r="I22" s="1109">
        <v>321208</v>
      </c>
      <c r="J22" s="419">
        <f>((H22/I22)-1)*100</f>
        <v>-44.947510647306423</v>
      </c>
    </row>
    <row r="23" spans="2:10">
      <c r="B23" s="961" t="s">
        <v>778</v>
      </c>
      <c r="C23" s="961"/>
      <c r="D23" s="961"/>
      <c r="E23" s="961"/>
    </row>
    <row r="24" spans="2:10">
      <c r="B24" s="639"/>
      <c r="C24" s="639"/>
      <c r="D24" s="639"/>
      <c r="E24" s="639"/>
    </row>
    <row r="25" spans="2:10" ht="28.5" customHeight="1">
      <c r="J25" s="292" t="s">
        <v>44</v>
      </c>
    </row>
    <row r="26" spans="2:10" ht="28.5" customHeight="1">
      <c r="B26" s="251" t="s">
        <v>759</v>
      </c>
      <c r="C26" s="636"/>
      <c r="D26" s="636"/>
      <c r="E26" s="636"/>
      <c r="F26" s="74"/>
      <c r="G26" s="962" t="s">
        <v>205</v>
      </c>
      <c r="H26" s="962"/>
      <c r="I26" s="962" t="s">
        <v>206</v>
      </c>
      <c r="J26" s="962"/>
    </row>
    <row r="27" spans="2:10">
      <c r="B27" s="613" t="s">
        <v>207</v>
      </c>
      <c r="C27" s="429"/>
      <c r="D27" s="429"/>
      <c r="E27" s="429"/>
      <c r="F27" s="429"/>
      <c r="G27" s="429"/>
      <c r="H27" s="428">
        <v>174801</v>
      </c>
      <c r="I27" s="429"/>
      <c r="J27" s="428">
        <v>46654</v>
      </c>
    </row>
    <row r="28" spans="2:10">
      <c r="B28" s="286" t="s">
        <v>208</v>
      </c>
      <c r="C28" s="637"/>
      <c r="D28" s="637"/>
      <c r="E28" s="637"/>
      <c r="F28" s="430"/>
      <c r="G28" s="430"/>
      <c r="H28" s="430">
        <v>132709</v>
      </c>
      <c r="I28" s="430"/>
      <c r="J28" s="430">
        <v>44680</v>
      </c>
    </row>
    <row r="29" spans="2:10">
      <c r="B29" s="286" t="s">
        <v>209</v>
      </c>
      <c r="C29" s="637"/>
      <c r="D29" s="637"/>
      <c r="E29" s="637"/>
      <c r="F29" s="430"/>
      <c r="G29" s="430"/>
      <c r="H29" s="430">
        <v>33119</v>
      </c>
      <c r="I29" s="430"/>
      <c r="J29" s="430">
        <v>29977</v>
      </c>
    </row>
    <row r="30" spans="2:10">
      <c r="B30" s="286" t="s">
        <v>210</v>
      </c>
      <c r="C30" s="637"/>
      <c r="D30" s="637"/>
      <c r="E30" s="637"/>
      <c r="F30" s="430"/>
      <c r="G30" s="430"/>
      <c r="H30" s="430">
        <v>10933</v>
      </c>
      <c r="I30" s="430"/>
      <c r="J30" s="430">
        <v>23181</v>
      </c>
    </row>
    <row r="31" spans="2:10">
      <c r="B31" s="286" t="s">
        <v>211</v>
      </c>
      <c r="C31" s="637"/>
      <c r="D31" s="637"/>
      <c r="E31" s="637"/>
      <c r="F31" s="431"/>
      <c r="G31" s="431"/>
      <c r="H31" s="431">
        <v>23.03</v>
      </c>
      <c r="I31" s="431"/>
      <c r="J31" s="431">
        <v>35.770000000000003</v>
      </c>
    </row>
    <row r="32" spans="2:10">
      <c r="B32" s="363" t="s">
        <v>212</v>
      </c>
      <c r="C32" s="638"/>
      <c r="D32" s="638"/>
      <c r="E32" s="638"/>
      <c r="F32" s="432"/>
      <c r="G32" s="432"/>
      <c r="H32" s="432">
        <v>30561</v>
      </c>
      <c r="I32" s="432"/>
      <c r="J32" s="432">
        <v>15983</v>
      </c>
    </row>
    <row r="33" spans="2:10" ht="28.5" customHeight="1">
      <c r="B33" s="303"/>
      <c r="C33" s="421"/>
      <c r="D33" s="421"/>
      <c r="E33" s="421"/>
      <c r="F33" s="421"/>
      <c r="G33" s="422"/>
      <c r="H33" s="421"/>
      <c r="I33" s="421"/>
      <c r="J33" s="292" t="s">
        <v>44</v>
      </c>
    </row>
    <row r="34" spans="2:10" ht="36" customHeight="1">
      <c r="B34" s="251" t="s">
        <v>760</v>
      </c>
      <c r="C34" s="251" t="s">
        <v>213</v>
      </c>
      <c r="D34" s="251" t="s">
        <v>214</v>
      </c>
      <c r="E34" s="251" t="s">
        <v>215</v>
      </c>
      <c r="F34" s="74" t="s">
        <v>216</v>
      </c>
      <c r="G34" s="74" t="s">
        <v>217</v>
      </c>
      <c r="H34" s="74" t="s">
        <v>218</v>
      </c>
      <c r="I34" s="74" t="s">
        <v>219</v>
      </c>
      <c r="J34" s="74" t="s">
        <v>220</v>
      </c>
    </row>
    <row r="35" spans="2:10">
      <c r="B35" s="613" t="s">
        <v>207</v>
      </c>
      <c r="C35" s="428">
        <v>233838</v>
      </c>
      <c r="D35" s="428">
        <v>332510</v>
      </c>
      <c r="E35" s="428">
        <v>614017</v>
      </c>
      <c r="F35" s="428">
        <v>2942413</v>
      </c>
      <c r="G35" s="428">
        <v>1615498</v>
      </c>
      <c r="H35" s="428">
        <v>2034691</v>
      </c>
      <c r="I35" s="428">
        <v>3691288</v>
      </c>
      <c r="J35" s="428">
        <v>1865332</v>
      </c>
    </row>
    <row r="36" spans="2:10">
      <c r="B36" s="286" t="s">
        <v>208</v>
      </c>
      <c r="C36" s="430">
        <v>231533</v>
      </c>
      <c r="D36" s="430">
        <v>269444</v>
      </c>
      <c r="E36" s="430">
        <v>445128</v>
      </c>
      <c r="F36" s="430">
        <v>1994495</v>
      </c>
      <c r="G36" s="430">
        <v>992837</v>
      </c>
      <c r="H36" s="430">
        <v>1174434</v>
      </c>
      <c r="I36" s="430">
        <v>1447715</v>
      </c>
      <c r="J36" s="430">
        <v>1016934</v>
      </c>
    </row>
    <row r="37" spans="2:10">
      <c r="B37" s="286" t="s">
        <v>209</v>
      </c>
      <c r="C37" s="430">
        <v>0</v>
      </c>
      <c r="D37" s="430">
        <v>19797</v>
      </c>
      <c r="E37" s="430">
        <v>36194</v>
      </c>
      <c r="F37" s="430">
        <v>171052</v>
      </c>
      <c r="G37" s="430">
        <v>89544</v>
      </c>
      <c r="H37" s="430">
        <v>179359</v>
      </c>
      <c r="I37" s="430">
        <v>223684</v>
      </c>
      <c r="J37" s="621">
        <v>97769</v>
      </c>
    </row>
    <row r="38" spans="2:10">
      <c r="B38" s="286" t="s">
        <v>210</v>
      </c>
      <c r="C38" s="430">
        <v>-5153</v>
      </c>
      <c r="D38" s="430">
        <v>13736</v>
      </c>
      <c r="E38" s="430">
        <v>30266</v>
      </c>
      <c r="F38" s="430">
        <v>93413</v>
      </c>
      <c r="G38" s="430">
        <v>39574</v>
      </c>
      <c r="H38" s="430">
        <v>96421</v>
      </c>
      <c r="I38" s="430">
        <v>65958</v>
      </c>
      <c r="J38" s="430">
        <v>50873</v>
      </c>
    </row>
    <row r="39" spans="2:10">
      <c r="B39" s="286" t="s">
        <v>211</v>
      </c>
      <c r="C39" s="431">
        <v>49</v>
      </c>
      <c r="D39" s="431">
        <v>49</v>
      </c>
      <c r="E39" s="431">
        <v>49</v>
      </c>
      <c r="F39" s="431">
        <v>49</v>
      </c>
      <c r="G39" s="431">
        <v>49</v>
      </c>
      <c r="H39" s="431">
        <v>24.5</v>
      </c>
      <c r="I39" s="431">
        <v>50.1</v>
      </c>
      <c r="J39" s="431">
        <v>49</v>
      </c>
    </row>
    <row r="40" spans="2:10">
      <c r="B40" s="363" t="s">
        <v>212</v>
      </c>
      <c r="C40" s="432">
        <v>113451</v>
      </c>
      <c r="D40" s="432">
        <v>132028</v>
      </c>
      <c r="E40" s="432">
        <v>218113</v>
      </c>
      <c r="F40" s="432">
        <v>977300</v>
      </c>
      <c r="G40" s="432">
        <v>486490</v>
      </c>
      <c r="H40" s="432">
        <v>287736</v>
      </c>
      <c r="I40" s="432">
        <v>725305</v>
      </c>
      <c r="J40" s="432">
        <v>498297</v>
      </c>
    </row>
    <row r="41" spans="2:10">
      <c r="B41" s="1" t="s">
        <v>221</v>
      </c>
    </row>
  </sheetData>
  <sheetProtection algorithmName="SHA-512" hashValue="GYR4QMZxaxaoS1ycE2lY4lIeRXglVScs0ZkzQ4MZiOBqZkVqsLLQCDk1A7xnhk+Qhtf4pXwzlWGMkxBG/dUk+g==" saltValue="6KZQJZIHFy3TVP77wyTfUA==" spinCount="100000" sheet="1" objects="1" scenarios="1"/>
  <mergeCells count="3">
    <mergeCell ref="B23:E23"/>
    <mergeCell ref="G26:H26"/>
    <mergeCell ref="I26:J26"/>
  </mergeCells>
  <printOptions horizontalCentered="1"/>
  <pageMargins left="0.23622047244094491" right="0.23622047244094491" top="0.74803149606299213" bottom="0.74803149606299213" header="0.31496062992125984" footer="0.31496062992125984"/>
  <pageSetup paperSize="9"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15">
    <pageSetUpPr fitToPage="1"/>
  </sheetPr>
  <dimension ref="B4:K45"/>
  <sheetViews>
    <sheetView zoomScaleNormal="100" workbookViewId="0"/>
  </sheetViews>
  <sheetFormatPr defaultColWidth="9.140625" defaultRowHeight="15"/>
  <cols>
    <col min="1" max="1" width="2.5703125" style="1" customWidth="1"/>
    <col min="2" max="2" width="34.140625" style="1" customWidth="1"/>
    <col min="3" max="3" width="15.5703125" style="1" customWidth="1"/>
    <col min="4" max="10" width="12.7109375" style="1" customWidth="1"/>
    <col min="11" max="11" width="2.7109375" style="1" customWidth="1"/>
    <col min="12" max="16384" width="9.140625" style="1"/>
  </cols>
  <sheetData>
    <row r="4" spans="2:11" ht="35.25" customHeight="1"/>
    <row r="6" spans="2:11">
      <c r="J6" s="647"/>
    </row>
    <row r="7" spans="2:11" ht="33" customHeight="1">
      <c r="B7" s="963" t="s">
        <v>761</v>
      </c>
      <c r="C7" s="963"/>
      <c r="D7" s="963"/>
      <c r="E7" s="963"/>
      <c r="F7" s="963"/>
      <c r="G7" s="963"/>
      <c r="H7" s="963"/>
      <c r="I7" s="963"/>
      <c r="J7" s="963"/>
    </row>
    <row r="8" spans="2:11">
      <c r="B8" s="67"/>
      <c r="C8" s="67"/>
      <c r="D8" s="67"/>
      <c r="E8" s="67"/>
      <c r="F8" s="67"/>
      <c r="G8" s="67"/>
      <c r="H8" s="67"/>
      <c r="I8" s="67"/>
      <c r="J8" s="648" t="s">
        <v>222</v>
      </c>
      <c r="K8" s="648"/>
    </row>
    <row r="9" spans="2:11">
      <c r="B9" s="649" t="s">
        <v>223</v>
      </c>
      <c r="C9" s="649" t="s">
        <v>224</v>
      </c>
      <c r="D9" s="649" t="s">
        <v>225</v>
      </c>
      <c r="E9" s="649" t="s">
        <v>226</v>
      </c>
      <c r="F9" s="649" t="s">
        <v>225</v>
      </c>
      <c r="G9" s="649" t="s">
        <v>227</v>
      </c>
      <c r="H9" s="649" t="s">
        <v>225</v>
      </c>
      <c r="I9" s="649" t="s">
        <v>97</v>
      </c>
      <c r="J9" s="649" t="s">
        <v>225</v>
      </c>
      <c r="K9" s="650"/>
    </row>
    <row r="10" spans="2:11">
      <c r="B10" s="651" t="s">
        <v>228</v>
      </c>
      <c r="C10" s="652">
        <v>734298.31900000002</v>
      </c>
      <c r="D10" s="653">
        <v>0.69661793447974096</v>
      </c>
      <c r="E10" s="654">
        <v>0</v>
      </c>
      <c r="F10" s="655" t="s">
        <v>88</v>
      </c>
      <c r="G10" s="654">
        <v>116081.402</v>
      </c>
      <c r="H10" s="653">
        <v>6.912342204158646E-2</v>
      </c>
      <c r="I10" s="654">
        <v>850379.72100000002</v>
      </c>
      <c r="J10" s="653">
        <v>0.31074840791999792</v>
      </c>
      <c r="K10" s="656"/>
    </row>
    <row r="11" spans="2:11">
      <c r="B11" s="657" t="s">
        <v>229</v>
      </c>
      <c r="C11" s="658">
        <v>131161.56200000001</v>
      </c>
      <c r="D11" s="659">
        <v>0.12443103033111599</v>
      </c>
      <c r="E11" s="660">
        <v>0</v>
      </c>
      <c r="F11" s="661" t="s">
        <v>88</v>
      </c>
      <c r="G11" s="660">
        <v>524646.24800000002</v>
      </c>
      <c r="H11" s="659">
        <v>0.31241304290103972</v>
      </c>
      <c r="I11" s="658">
        <v>655807.81000000006</v>
      </c>
      <c r="J11" s="659">
        <v>0.23964733380442466</v>
      </c>
      <c r="K11" s="656"/>
    </row>
    <row r="12" spans="2:11">
      <c r="B12" s="657" t="s">
        <v>230</v>
      </c>
      <c r="C12" s="658">
        <v>170036.04100000003</v>
      </c>
      <c r="D12" s="659">
        <v>0.16131067252045905</v>
      </c>
      <c r="E12" s="658">
        <v>681.83</v>
      </c>
      <c r="F12" s="659">
        <v>0.21797634271099744</v>
      </c>
      <c r="G12" s="660">
        <v>1037595.539</v>
      </c>
      <c r="H12" s="659">
        <v>0.61786085552933268</v>
      </c>
      <c r="I12" s="658">
        <v>1208313.4099999999</v>
      </c>
      <c r="J12" s="659">
        <v>0.44154565208156421</v>
      </c>
      <c r="K12" s="656"/>
    </row>
    <row r="13" spans="2:11">
      <c r="B13" s="662" t="s">
        <v>231</v>
      </c>
      <c r="C13" s="663">
        <v>140099.27600000001</v>
      </c>
      <c r="D13" s="664">
        <v>0.13291010716480633</v>
      </c>
      <c r="E13" s="663">
        <v>681.83</v>
      </c>
      <c r="F13" s="664">
        <v>0.21797634271099744</v>
      </c>
      <c r="G13" s="665">
        <v>916875.804</v>
      </c>
      <c r="H13" s="664">
        <v>0.54597542817074962</v>
      </c>
      <c r="I13" s="663">
        <v>1057656.9099999999</v>
      </c>
      <c r="J13" s="664">
        <v>0.38649228431928295</v>
      </c>
      <c r="K13" s="656"/>
    </row>
    <row r="14" spans="2:11">
      <c r="B14" s="662" t="s">
        <v>232</v>
      </c>
      <c r="C14" s="663">
        <v>29716.698</v>
      </c>
      <c r="D14" s="664">
        <v>2.8191791053682434E-2</v>
      </c>
      <c r="E14" s="665">
        <v>0</v>
      </c>
      <c r="F14" s="661" t="s">
        <v>88</v>
      </c>
      <c r="G14" s="665">
        <v>118866.792</v>
      </c>
      <c r="H14" s="664">
        <v>7.0782048533024042E-2</v>
      </c>
      <c r="I14" s="663">
        <v>148583.49</v>
      </c>
      <c r="J14" s="664">
        <v>5.429584198739016E-2</v>
      </c>
      <c r="K14" s="656"/>
    </row>
    <row r="15" spans="2:11">
      <c r="B15" s="662" t="s">
        <v>233</v>
      </c>
      <c r="C15" s="663">
        <v>220.06700000000001</v>
      </c>
      <c r="D15" s="664">
        <v>2.0877430197025027E-4</v>
      </c>
      <c r="E15" s="665">
        <v>0</v>
      </c>
      <c r="F15" s="661" t="s">
        <v>88</v>
      </c>
      <c r="G15" s="665">
        <v>1852.943</v>
      </c>
      <c r="H15" s="664">
        <v>1.1033788255590104E-3</v>
      </c>
      <c r="I15" s="663">
        <v>2073.0100000000002</v>
      </c>
      <c r="J15" s="664">
        <v>7.5752577489113823E-4</v>
      </c>
      <c r="K15" s="656"/>
    </row>
    <row r="16" spans="2:11">
      <c r="B16" s="666" t="s">
        <v>234</v>
      </c>
      <c r="C16" s="667">
        <v>18594.538</v>
      </c>
      <c r="D16" s="668">
        <v>1.7640362668684052E-2</v>
      </c>
      <c r="E16" s="667">
        <v>2446.17</v>
      </c>
      <c r="F16" s="668">
        <v>0.78202365728900258</v>
      </c>
      <c r="G16" s="667">
        <v>1012.101</v>
      </c>
      <c r="H16" s="668">
        <v>6.0267952804112152E-4</v>
      </c>
      <c r="I16" s="667">
        <v>22052.808999999997</v>
      </c>
      <c r="J16" s="668">
        <v>8.0586061940131817E-3</v>
      </c>
      <c r="K16" s="656"/>
    </row>
    <row r="17" spans="2:11">
      <c r="B17" s="669" t="s">
        <v>97</v>
      </c>
      <c r="C17" s="674">
        <v>1054090.46</v>
      </c>
      <c r="D17" s="675">
        <v>1</v>
      </c>
      <c r="E17" s="674">
        <v>3128</v>
      </c>
      <c r="F17" s="675">
        <v>1</v>
      </c>
      <c r="G17" s="674">
        <v>1679335.29</v>
      </c>
      <c r="H17" s="675">
        <v>1</v>
      </c>
      <c r="I17" s="674">
        <v>2736553.75</v>
      </c>
      <c r="J17" s="675">
        <v>1</v>
      </c>
      <c r="K17" s="670"/>
    </row>
    <row r="18" spans="2:11">
      <c r="B18" s="671"/>
      <c r="C18" s="672"/>
      <c r="D18" s="673"/>
      <c r="E18" s="672"/>
      <c r="F18" s="673"/>
      <c r="G18" s="672"/>
      <c r="H18" s="673"/>
      <c r="I18" s="672"/>
      <c r="J18" s="673"/>
      <c r="K18" s="670"/>
    </row>
    <row r="19" spans="2:11">
      <c r="I19" s="67"/>
      <c r="J19" s="648" t="s">
        <v>222</v>
      </c>
    </row>
    <row r="20" spans="2:11">
      <c r="B20" s="649" t="s">
        <v>223</v>
      </c>
      <c r="C20" s="636"/>
      <c r="D20" s="636"/>
      <c r="E20" s="636"/>
      <c r="F20" s="636"/>
      <c r="G20" s="636"/>
      <c r="H20" s="636"/>
      <c r="I20" s="649" t="s">
        <v>235</v>
      </c>
      <c r="J20" s="649" t="s">
        <v>225</v>
      </c>
    </row>
    <row r="21" spans="2:11">
      <c r="B21" s="651" t="s">
        <v>228</v>
      </c>
      <c r="C21" s="429"/>
      <c r="D21" s="429"/>
      <c r="E21" s="429"/>
      <c r="F21" s="429"/>
      <c r="G21" s="429"/>
      <c r="H21" s="429"/>
      <c r="I21" s="652">
        <v>28986.253000000001</v>
      </c>
      <c r="J21" s="653">
        <v>0.13556709342147316</v>
      </c>
    </row>
    <row r="22" spans="2:11">
      <c r="B22" s="657" t="s">
        <v>229</v>
      </c>
      <c r="C22" s="637"/>
      <c r="D22" s="637"/>
      <c r="E22" s="637"/>
      <c r="F22" s="637"/>
      <c r="G22" s="637"/>
      <c r="H22" s="637"/>
      <c r="I22" s="658">
        <v>131161.56200000001</v>
      </c>
      <c r="J22" s="659">
        <v>0.61343533187819566</v>
      </c>
    </row>
    <row r="23" spans="2:11">
      <c r="B23" s="657" t="s">
        <v>230</v>
      </c>
      <c r="C23" s="637"/>
      <c r="D23" s="637"/>
      <c r="E23" s="637"/>
      <c r="F23" s="637"/>
      <c r="G23" s="637"/>
      <c r="H23" s="637"/>
      <c r="I23" s="658">
        <v>53597</v>
      </c>
      <c r="J23" s="659">
        <v>0.25067018859287182</v>
      </c>
    </row>
    <row r="24" spans="2:11">
      <c r="B24" s="662" t="s">
        <v>231</v>
      </c>
      <c r="C24" s="637"/>
      <c r="D24" s="637"/>
      <c r="E24" s="637"/>
      <c r="F24" s="637"/>
      <c r="G24" s="637"/>
      <c r="H24" s="637"/>
      <c r="I24" s="663">
        <v>23660</v>
      </c>
      <c r="J24" s="664">
        <v>0.11065650432127447</v>
      </c>
    </row>
    <row r="25" spans="2:11">
      <c r="B25" s="662" t="s">
        <v>232</v>
      </c>
      <c r="C25" s="637"/>
      <c r="D25" s="637"/>
      <c r="E25" s="637"/>
      <c r="F25" s="637"/>
      <c r="G25" s="637"/>
      <c r="H25" s="637"/>
      <c r="I25" s="663">
        <v>29717</v>
      </c>
      <c r="J25" s="664">
        <v>0.1389847565052964</v>
      </c>
    </row>
    <row r="26" spans="2:11">
      <c r="B26" s="662" t="s">
        <v>233</v>
      </c>
      <c r="C26" s="637"/>
      <c r="D26" s="637"/>
      <c r="E26" s="637"/>
      <c r="F26" s="637"/>
      <c r="G26" s="637"/>
      <c r="H26" s="637"/>
      <c r="I26" s="663">
        <v>220</v>
      </c>
      <c r="J26" s="664">
        <v>1.0289277663009459E-3</v>
      </c>
    </row>
    <row r="27" spans="2:11">
      <c r="B27" s="666" t="s">
        <v>234</v>
      </c>
      <c r="C27" s="638"/>
      <c r="D27" s="638"/>
      <c r="E27" s="638"/>
      <c r="F27" s="638"/>
      <c r="G27" s="638"/>
      <c r="H27" s="638"/>
      <c r="I27" s="667">
        <v>70</v>
      </c>
      <c r="J27" s="668" t="s">
        <v>88</v>
      </c>
    </row>
    <row r="28" spans="2:11">
      <c r="B28" s="669" t="s">
        <v>97</v>
      </c>
      <c r="C28" s="636"/>
      <c r="D28" s="636"/>
      <c r="E28" s="636"/>
      <c r="F28" s="636"/>
      <c r="G28" s="636"/>
      <c r="H28" s="636"/>
      <c r="I28" s="674">
        <v>213814.815</v>
      </c>
      <c r="J28" s="675">
        <v>1</v>
      </c>
    </row>
    <row r="45" spans="2:10">
      <c r="B45" s="636"/>
      <c r="C45" s="636"/>
      <c r="D45" s="636"/>
      <c r="E45" s="636"/>
      <c r="F45" s="636"/>
      <c r="G45" s="636"/>
      <c r="H45" s="636"/>
      <c r="I45" s="636"/>
      <c r="J45" s="636"/>
    </row>
  </sheetData>
  <sheetProtection algorithmName="SHA-512" hashValue="pH95Hx+Uj4BJ6Wb4gZ92M2ZSmao1pcB/oDAyOsLPrFAoPAydktBL/0KOnvJcqo4cIN5g9QrlHnSuZtwPhE8RKg==" saltValue="fmTyafGFcVU82RqeLkRkyQ==" spinCount="100000" sheet="1" objects="1" scenarios="1"/>
  <mergeCells count="1">
    <mergeCell ref="B7:J7"/>
  </mergeCells>
  <printOptions horizontalCentered="1"/>
  <pageMargins left="0.23622047244094491" right="0.23622047244094491" top="0.74803149606299213" bottom="0.74803149606299213" header="0.31496062992125984" footer="0.31496062992125984"/>
  <pageSetup paperSize="8"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pageSetUpPr fitToPage="1"/>
  </sheetPr>
  <dimension ref="B4:W39"/>
  <sheetViews>
    <sheetView zoomScaleNormal="100" workbookViewId="0">
      <selection activeCell="B10" sqref="B10"/>
    </sheetView>
  </sheetViews>
  <sheetFormatPr defaultColWidth="9.140625" defaultRowHeight="15"/>
  <cols>
    <col min="1" max="1" width="2.425781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2.7109375" style="1" customWidth="1"/>
    <col min="10" max="16384" width="9.140625" style="1"/>
  </cols>
  <sheetData>
    <row r="4" spans="2:23" ht="35.25" customHeight="1"/>
    <row r="6" spans="2:23" ht="15" customHeight="1">
      <c r="B6" s="964"/>
      <c r="C6" s="965"/>
      <c r="D6" s="965"/>
      <c r="E6" s="33"/>
      <c r="H6" s="33" t="s">
        <v>44</v>
      </c>
    </row>
    <row r="7" spans="2:23" ht="30" customHeight="1">
      <c r="B7" s="36" t="s">
        <v>1</v>
      </c>
      <c r="C7" s="700" t="s">
        <v>756</v>
      </c>
      <c r="D7" s="700" t="s">
        <v>757</v>
      </c>
      <c r="E7" s="701" t="s">
        <v>2</v>
      </c>
      <c r="F7" s="700" t="s">
        <v>810</v>
      </c>
      <c r="G7" s="700" t="s">
        <v>811</v>
      </c>
      <c r="H7" s="701" t="s">
        <v>2</v>
      </c>
    </row>
    <row r="8" spans="2:23">
      <c r="B8" s="80" t="s">
        <v>3</v>
      </c>
      <c r="C8" s="81">
        <v>1192037</v>
      </c>
      <c r="D8" s="81">
        <v>1276252</v>
      </c>
      <c r="E8" s="82">
        <v>-6.5986184546625637</v>
      </c>
      <c r="F8" s="81">
        <v>2537896</v>
      </c>
      <c r="G8" s="81">
        <v>2675847</v>
      </c>
      <c r="H8" s="82">
        <v>-5.1554143417019027</v>
      </c>
      <c r="Q8" s="551"/>
      <c r="R8" s="551"/>
      <c r="S8" s="551"/>
      <c r="T8" s="551"/>
      <c r="U8" s="551"/>
      <c r="V8" s="551"/>
      <c r="W8" s="551"/>
    </row>
    <row r="9" spans="2:23">
      <c r="B9" s="83" t="s">
        <v>4</v>
      </c>
      <c r="C9" s="84">
        <v>9</v>
      </c>
      <c r="D9" s="84">
        <v>17</v>
      </c>
      <c r="E9" s="1110">
        <v>-47.058823529411761</v>
      </c>
      <c r="F9" s="84">
        <v>0</v>
      </c>
      <c r="G9" s="84">
        <v>100</v>
      </c>
      <c r="H9" s="1110" t="s">
        <v>88</v>
      </c>
      <c r="Q9" s="551"/>
      <c r="R9" s="551"/>
      <c r="S9" s="551"/>
      <c r="T9" s="551"/>
      <c r="U9" s="551"/>
      <c r="V9" s="551"/>
      <c r="W9" s="551"/>
    </row>
    <row r="10" spans="2:23">
      <c r="B10" s="83" t="s">
        <v>5</v>
      </c>
      <c r="C10" s="84">
        <v>938402</v>
      </c>
      <c r="D10" s="84">
        <v>911814</v>
      </c>
      <c r="E10" s="1110">
        <v>2.9159455766197828</v>
      </c>
      <c r="F10" s="84">
        <v>1946084</v>
      </c>
      <c r="G10" s="84">
        <v>1939235</v>
      </c>
      <c r="H10" s="1110">
        <v>0.35318050674622015</v>
      </c>
      <c r="Q10" s="551"/>
      <c r="R10" s="551"/>
      <c r="S10" s="551"/>
      <c r="T10" s="551"/>
      <c r="U10" s="551"/>
      <c r="V10" s="551"/>
      <c r="W10" s="551"/>
    </row>
    <row r="11" spans="2:23">
      <c r="B11" s="85" t="s">
        <v>236</v>
      </c>
      <c r="C11" s="84">
        <v>212736</v>
      </c>
      <c r="D11" s="84">
        <v>331264</v>
      </c>
      <c r="E11" s="1110">
        <v>-35.780525502318397</v>
      </c>
      <c r="F11" s="84">
        <v>505775</v>
      </c>
      <c r="G11" s="84">
        <v>647158</v>
      </c>
      <c r="H11" s="1110">
        <v>-21.846751488817262</v>
      </c>
      <c r="Q11" s="551"/>
      <c r="R11" s="551"/>
      <c r="S11" s="551"/>
      <c r="T11" s="551"/>
      <c r="U11" s="551"/>
      <c r="V11" s="551"/>
      <c r="W11" s="551"/>
    </row>
    <row r="12" spans="2:23">
      <c r="B12" s="85" t="s">
        <v>7</v>
      </c>
      <c r="C12" s="84">
        <v>33202</v>
      </c>
      <c r="D12" s="84">
        <v>21085</v>
      </c>
      <c r="E12" s="1110">
        <v>57.46739388190656</v>
      </c>
      <c r="F12" s="84">
        <v>71594</v>
      </c>
      <c r="G12" s="84">
        <v>64766</v>
      </c>
      <c r="H12" s="1110">
        <v>10.542568631689475</v>
      </c>
      <c r="Q12" s="551"/>
      <c r="R12" s="551"/>
      <c r="S12" s="551"/>
      <c r="T12" s="551"/>
      <c r="U12" s="551"/>
      <c r="V12" s="551"/>
      <c r="W12" s="551"/>
    </row>
    <row r="13" spans="2:23">
      <c r="B13" s="85" t="s">
        <v>12</v>
      </c>
      <c r="C13" s="84">
        <v>7688</v>
      </c>
      <c r="D13" s="84">
        <v>12072</v>
      </c>
      <c r="E13" s="1110">
        <v>-36.315440689198141</v>
      </c>
      <c r="F13" s="84">
        <v>14443</v>
      </c>
      <c r="G13" s="84">
        <v>24588</v>
      </c>
      <c r="H13" s="1110">
        <v>-41.259964210183831</v>
      </c>
      <c r="Q13" s="551"/>
      <c r="R13" s="551"/>
      <c r="S13" s="551"/>
      <c r="T13" s="551"/>
      <c r="U13" s="551"/>
      <c r="V13" s="551"/>
      <c r="W13" s="551"/>
    </row>
    <row r="14" spans="2:23">
      <c r="B14" s="86" t="s">
        <v>13</v>
      </c>
      <c r="C14" s="87">
        <v>-873132</v>
      </c>
      <c r="D14" s="87">
        <v>-641199</v>
      </c>
      <c r="E14" s="1111">
        <v>36.171765707682013</v>
      </c>
      <c r="F14" s="87">
        <v>-1527680</v>
      </c>
      <c r="G14" s="87">
        <v>-1351612</v>
      </c>
      <c r="H14" s="1111">
        <v>13.026519444929452</v>
      </c>
      <c r="Q14" s="551"/>
      <c r="R14" s="551"/>
      <c r="S14" s="551"/>
      <c r="T14" s="551"/>
      <c r="U14" s="551"/>
      <c r="V14" s="551"/>
      <c r="W14" s="551"/>
    </row>
    <row r="15" spans="2:23">
      <c r="B15" s="83" t="s">
        <v>14</v>
      </c>
      <c r="C15" s="84">
        <v>-53956</v>
      </c>
      <c r="D15" s="84">
        <v>-59421</v>
      </c>
      <c r="E15" s="1110">
        <v>-9.1970852055670562</v>
      </c>
      <c r="F15" s="84">
        <v>-71973</v>
      </c>
      <c r="G15" s="84">
        <v>-113774</v>
      </c>
      <c r="H15" s="1110">
        <v>-36.740380051681399</v>
      </c>
      <c r="Q15" s="551"/>
      <c r="R15" s="551"/>
      <c r="S15" s="551"/>
      <c r="T15" s="551"/>
      <c r="U15" s="551"/>
      <c r="V15" s="551"/>
      <c r="W15" s="551"/>
    </row>
    <row r="16" spans="2:23">
      <c r="B16" s="83" t="s">
        <v>237</v>
      </c>
      <c r="C16" s="84">
        <v>-158725</v>
      </c>
      <c r="D16" s="84">
        <v>-133158</v>
      </c>
      <c r="E16" s="1110">
        <v>19.200498655732279</v>
      </c>
      <c r="F16" s="84">
        <v>-312456</v>
      </c>
      <c r="G16" s="84">
        <v>-265624</v>
      </c>
      <c r="H16" s="1110">
        <v>17.6309369635274</v>
      </c>
      <c r="Q16" s="551"/>
      <c r="R16" s="551"/>
      <c r="S16" s="551"/>
      <c r="T16" s="551"/>
      <c r="U16" s="551"/>
      <c r="V16" s="551"/>
      <c r="W16" s="551"/>
    </row>
    <row r="17" spans="2:23">
      <c r="B17" s="85" t="s">
        <v>16</v>
      </c>
      <c r="C17" s="84">
        <v>-97412</v>
      </c>
      <c r="D17" s="84">
        <v>-75883</v>
      </c>
      <c r="E17" s="1110">
        <v>28.371308461710786</v>
      </c>
      <c r="F17" s="84">
        <v>-229011</v>
      </c>
      <c r="G17" s="84">
        <v>-164264</v>
      </c>
      <c r="H17" s="1110">
        <v>39.416427214727513</v>
      </c>
      <c r="Q17" s="551"/>
      <c r="R17" s="551"/>
      <c r="S17" s="551"/>
      <c r="T17" s="551"/>
      <c r="U17" s="551"/>
      <c r="V17" s="551"/>
      <c r="W17" s="551"/>
    </row>
    <row r="18" spans="2:23">
      <c r="B18" s="85" t="s">
        <v>17</v>
      </c>
      <c r="C18" s="84">
        <v>-20776</v>
      </c>
      <c r="D18" s="84">
        <v>-19985</v>
      </c>
      <c r="E18" s="1110">
        <v>3.9579684763572764</v>
      </c>
      <c r="F18" s="84">
        <v>-41220</v>
      </c>
      <c r="G18" s="84">
        <v>-40176</v>
      </c>
      <c r="H18" s="1110">
        <v>2.5985663082437327</v>
      </c>
      <c r="Q18" s="551"/>
      <c r="R18" s="551"/>
      <c r="S18" s="551"/>
      <c r="T18" s="551"/>
      <c r="U18" s="551"/>
      <c r="V18" s="551"/>
      <c r="W18" s="551"/>
    </row>
    <row r="19" spans="2:23">
      <c r="B19" s="85" t="s">
        <v>18</v>
      </c>
      <c r="C19" s="84">
        <v>-4648</v>
      </c>
      <c r="D19" s="84">
        <v>-4933</v>
      </c>
      <c r="E19" s="1110">
        <v>-5.7774173930670969</v>
      </c>
      <c r="F19" s="84">
        <v>-8946</v>
      </c>
      <c r="G19" s="84">
        <v>-8428</v>
      </c>
      <c r="H19" s="1110">
        <v>6.1461794019933569</v>
      </c>
      <c r="Q19" s="551"/>
      <c r="R19" s="551"/>
      <c r="S19" s="551"/>
      <c r="T19" s="551"/>
      <c r="U19" s="551"/>
      <c r="V19" s="551"/>
      <c r="W19" s="551"/>
    </row>
    <row r="20" spans="2:23">
      <c r="B20" s="83" t="s">
        <v>19</v>
      </c>
      <c r="C20" s="84">
        <v>-4200</v>
      </c>
      <c r="D20" s="84">
        <v>-1583</v>
      </c>
      <c r="E20" s="1110">
        <v>0</v>
      </c>
      <c r="F20" s="84">
        <v>-11078</v>
      </c>
      <c r="G20" s="84">
        <v>-89760</v>
      </c>
      <c r="H20" s="1110">
        <v>-87.658199643493759</v>
      </c>
      <c r="Q20" s="551"/>
      <c r="R20" s="551"/>
      <c r="S20" s="551"/>
      <c r="T20" s="551"/>
      <c r="U20" s="551"/>
      <c r="V20" s="551"/>
      <c r="W20" s="551"/>
    </row>
    <row r="21" spans="2:23">
      <c r="B21" s="83" t="s">
        <v>21</v>
      </c>
      <c r="C21" s="84">
        <v>-73375</v>
      </c>
      <c r="D21" s="84">
        <v>-52329</v>
      </c>
      <c r="E21" s="1110">
        <v>40.218616828145002</v>
      </c>
      <c r="F21" s="84">
        <v>-138546</v>
      </c>
      <c r="G21" s="84">
        <v>-101332</v>
      </c>
      <c r="H21" s="1110">
        <v>36.724825326649025</v>
      </c>
      <c r="Q21" s="551"/>
      <c r="R21" s="551"/>
      <c r="S21" s="551"/>
      <c r="T21" s="551"/>
      <c r="U21" s="551"/>
      <c r="V21" s="551"/>
      <c r="W21" s="551"/>
    </row>
    <row r="22" spans="2:23">
      <c r="B22" s="83" t="s">
        <v>22</v>
      </c>
      <c r="C22" s="84">
        <v>-214730</v>
      </c>
      <c r="D22" s="84">
        <v>-192334</v>
      </c>
      <c r="E22" s="1110">
        <v>11.644327056058735</v>
      </c>
      <c r="F22" s="84">
        <v>-416745</v>
      </c>
      <c r="G22" s="84">
        <v>-382640</v>
      </c>
      <c r="H22" s="1110">
        <v>8.9130775663809345</v>
      </c>
      <c r="Q22" s="551"/>
      <c r="R22" s="551"/>
      <c r="S22" s="551"/>
      <c r="T22" s="551"/>
      <c r="U22" s="551"/>
      <c r="V22" s="551"/>
      <c r="W22" s="551"/>
    </row>
    <row r="23" spans="2:23">
      <c r="B23" s="83" t="s">
        <v>23</v>
      </c>
      <c r="C23" s="84">
        <v>-162348</v>
      </c>
      <c r="D23" s="1112">
        <v>-6336</v>
      </c>
      <c r="E23" s="1110">
        <v>0</v>
      </c>
      <c r="F23" s="84">
        <v>-129783</v>
      </c>
      <c r="G23" s="84">
        <v>-12687</v>
      </c>
      <c r="H23" s="1110">
        <v>0</v>
      </c>
      <c r="Q23" s="551"/>
      <c r="R23" s="551"/>
      <c r="S23" s="551"/>
      <c r="T23" s="551"/>
      <c r="U23" s="551"/>
      <c r="V23" s="551"/>
      <c r="W23" s="551"/>
    </row>
    <row r="24" spans="2:23">
      <c r="B24" s="83" t="s">
        <v>24</v>
      </c>
      <c r="C24" s="84">
        <v>-25590</v>
      </c>
      <c r="D24" s="1112">
        <v>-19306</v>
      </c>
      <c r="E24" s="1110">
        <v>32.549466487102464</v>
      </c>
      <c r="F24" s="84">
        <v>-61603</v>
      </c>
      <c r="G24" s="84">
        <v>-52641</v>
      </c>
      <c r="H24" s="1110">
        <v>17.024752569290101</v>
      </c>
      <c r="Q24" s="551"/>
      <c r="R24" s="551"/>
      <c r="S24" s="551"/>
      <c r="T24" s="551"/>
      <c r="U24" s="551"/>
      <c r="V24" s="551"/>
      <c r="W24" s="551"/>
    </row>
    <row r="25" spans="2:23">
      <c r="B25" s="83" t="s">
        <v>25</v>
      </c>
      <c r="C25" s="84">
        <v>-57372</v>
      </c>
      <c r="D25" s="1112">
        <v>-75931</v>
      </c>
      <c r="E25" s="1110">
        <v>-24.441927539476627</v>
      </c>
      <c r="F25" s="84">
        <v>-106319</v>
      </c>
      <c r="G25" s="84">
        <v>-120286</v>
      </c>
      <c r="H25" s="1110">
        <v>-11.611492609281216</v>
      </c>
      <c r="Q25" s="551"/>
      <c r="R25" s="551"/>
      <c r="S25" s="551"/>
      <c r="T25" s="551"/>
      <c r="U25" s="551"/>
      <c r="V25" s="551"/>
      <c r="W25" s="551"/>
    </row>
    <row r="26" spans="2:23">
      <c r="B26" s="86" t="s">
        <v>27</v>
      </c>
      <c r="C26" s="88">
        <v>72427</v>
      </c>
      <c r="D26" s="88">
        <v>207670</v>
      </c>
      <c r="E26" s="1111">
        <v>-65.123994799441419</v>
      </c>
      <c r="F26" s="88">
        <v>176613</v>
      </c>
      <c r="G26" s="88">
        <v>321359</v>
      </c>
      <c r="H26" s="1111">
        <v>-45.041837944479532</v>
      </c>
      <c r="Q26" s="551"/>
      <c r="R26" s="551"/>
      <c r="S26" s="551"/>
      <c r="T26" s="551"/>
      <c r="U26" s="551"/>
      <c r="V26" s="551"/>
      <c r="W26" s="551"/>
    </row>
    <row r="27" spans="2:23">
      <c r="B27" s="86" t="s">
        <v>28</v>
      </c>
      <c r="C27" s="87">
        <v>391332</v>
      </c>
      <c r="D27" s="87">
        <v>842723</v>
      </c>
      <c r="E27" s="1111">
        <v>-53.563389156341998</v>
      </c>
      <c r="F27" s="87">
        <v>1186829</v>
      </c>
      <c r="G27" s="87">
        <v>1645594</v>
      </c>
      <c r="H27" s="1111">
        <v>-27.878383124877704</v>
      </c>
      <c r="Q27" s="551"/>
      <c r="R27" s="551"/>
      <c r="S27" s="551"/>
      <c r="T27" s="551"/>
      <c r="U27" s="551"/>
      <c r="V27" s="551"/>
      <c r="W27" s="551"/>
    </row>
    <row r="28" spans="2:23">
      <c r="B28" s="89" t="s">
        <v>29</v>
      </c>
      <c r="C28" s="88">
        <v>-196184</v>
      </c>
      <c r="D28" s="88">
        <v>-180005</v>
      </c>
      <c r="E28" s="1111">
        <v>8.9880836643426498</v>
      </c>
      <c r="F28" s="88">
        <v>-415776</v>
      </c>
      <c r="G28" s="88">
        <v>-340287</v>
      </c>
      <c r="H28" s="1111">
        <v>22.183921219441238</v>
      </c>
      <c r="Q28" s="551"/>
      <c r="R28" s="551"/>
      <c r="S28" s="551"/>
      <c r="T28" s="551"/>
      <c r="U28" s="551"/>
      <c r="V28" s="551"/>
      <c r="W28" s="551"/>
    </row>
    <row r="29" spans="2:23">
      <c r="B29" s="83" t="s">
        <v>30</v>
      </c>
      <c r="C29" s="84">
        <v>94434</v>
      </c>
      <c r="D29" s="84">
        <v>79866</v>
      </c>
      <c r="E29" s="1110">
        <v>18.240552926151299</v>
      </c>
      <c r="F29" s="84">
        <v>180459</v>
      </c>
      <c r="G29" s="84">
        <v>141677</v>
      </c>
      <c r="H29" s="1110">
        <v>27.373532754081474</v>
      </c>
      <c r="Q29" s="551"/>
      <c r="R29" s="551"/>
      <c r="S29" s="551"/>
      <c r="T29" s="551"/>
      <c r="U29" s="551"/>
      <c r="V29" s="551"/>
      <c r="W29" s="551"/>
    </row>
    <row r="30" spans="2:23">
      <c r="B30" s="83" t="s">
        <v>31</v>
      </c>
      <c r="C30" s="84">
        <v>-290618</v>
      </c>
      <c r="D30" s="84">
        <v>-259871</v>
      </c>
      <c r="E30" s="1110">
        <v>11.831639544235406</v>
      </c>
      <c r="F30" s="84">
        <v>-596235</v>
      </c>
      <c r="G30" s="84">
        <v>-481964</v>
      </c>
      <c r="H30" s="1110">
        <v>23.709447178627443</v>
      </c>
      <c r="Q30" s="551"/>
      <c r="R30" s="551"/>
      <c r="S30" s="551"/>
      <c r="T30" s="551"/>
      <c r="U30" s="551"/>
      <c r="V30" s="551"/>
      <c r="W30" s="551"/>
    </row>
    <row r="31" spans="2:23">
      <c r="B31" s="89" t="s">
        <v>33</v>
      </c>
      <c r="C31" s="90">
        <v>195148</v>
      </c>
      <c r="D31" s="90">
        <v>662718</v>
      </c>
      <c r="E31" s="1111">
        <v>-70.553387715438546</v>
      </c>
      <c r="F31" s="90">
        <v>771053</v>
      </c>
      <c r="G31" s="90">
        <v>1305307</v>
      </c>
      <c r="H31" s="1111">
        <v>-40.92937523509795</v>
      </c>
      <c r="Q31" s="551"/>
      <c r="R31" s="551"/>
      <c r="S31" s="551"/>
      <c r="T31" s="551"/>
      <c r="U31" s="551"/>
      <c r="V31" s="551"/>
      <c r="W31" s="551"/>
    </row>
    <row r="32" spans="2:23">
      <c r="B32" s="86" t="s">
        <v>34</v>
      </c>
      <c r="C32" s="90">
        <v>-115440</v>
      </c>
      <c r="D32" s="90">
        <v>-159055</v>
      </c>
      <c r="E32" s="1111">
        <v>-27.421332243563544</v>
      </c>
      <c r="F32" s="90">
        <v>-278384</v>
      </c>
      <c r="G32" s="90">
        <v>-338290</v>
      </c>
      <c r="H32" s="1111">
        <v>-17.70847497709066</v>
      </c>
      <c r="Q32" s="551"/>
      <c r="R32" s="551"/>
      <c r="S32" s="551"/>
      <c r="T32" s="551"/>
      <c r="U32" s="551"/>
      <c r="V32" s="551"/>
      <c r="W32" s="551"/>
    </row>
    <row r="33" spans="2:23">
      <c r="B33" s="85" t="s">
        <v>35</v>
      </c>
      <c r="C33" s="84">
        <v>-116033</v>
      </c>
      <c r="D33" s="84">
        <v>-87974</v>
      </c>
      <c r="E33" s="1110">
        <v>31.894650692249993</v>
      </c>
      <c r="F33" s="84">
        <v>-220578</v>
      </c>
      <c r="G33" s="84">
        <v>-213554</v>
      </c>
      <c r="H33" s="1110">
        <v>3.2890978394223502</v>
      </c>
      <c r="Q33" s="551"/>
      <c r="R33" s="551"/>
      <c r="S33" s="551"/>
      <c r="T33" s="551"/>
      <c r="U33" s="551"/>
      <c r="V33" s="551"/>
      <c r="W33" s="551"/>
    </row>
    <row r="34" spans="2:23">
      <c r="B34" s="85" t="s">
        <v>36</v>
      </c>
      <c r="C34" s="84">
        <v>593</v>
      </c>
      <c r="D34" s="84">
        <v>-71081</v>
      </c>
      <c r="E34" s="1110">
        <v>0</v>
      </c>
      <c r="F34" s="84">
        <v>-57806</v>
      </c>
      <c r="G34" s="84">
        <v>-124736</v>
      </c>
      <c r="H34" s="1110">
        <v>-53.657324268855824</v>
      </c>
      <c r="Q34" s="551"/>
      <c r="R34" s="551"/>
      <c r="S34" s="551"/>
      <c r="T34" s="551"/>
      <c r="U34" s="551"/>
      <c r="V34" s="551"/>
      <c r="W34" s="551"/>
    </row>
    <row r="35" spans="2:23">
      <c r="B35" s="91" t="s">
        <v>238</v>
      </c>
      <c r="C35" s="92">
        <v>79708</v>
      </c>
      <c r="D35" s="92">
        <v>503663</v>
      </c>
      <c r="E35" s="1113">
        <v>-84.17433879399519</v>
      </c>
      <c r="F35" s="92">
        <v>492669</v>
      </c>
      <c r="G35" s="92">
        <v>967017</v>
      </c>
      <c r="H35" s="1113">
        <v>-49.052705381601356</v>
      </c>
      <c r="Q35" s="551"/>
      <c r="R35" s="551"/>
      <c r="S35" s="551"/>
      <c r="T35" s="551"/>
      <c r="U35" s="551"/>
      <c r="V35" s="551"/>
      <c r="W35" s="551"/>
    </row>
    <row r="36" spans="2:23" ht="20.100000000000001" customHeight="1">
      <c r="B36" s="93" t="s">
        <v>164</v>
      </c>
      <c r="C36" s="34">
        <v>606062</v>
      </c>
      <c r="D36" s="34">
        <v>1035057</v>
      </c>
      <c r="E36" s="35">
        <v>-41.446509709127135</v>
      </c>
      <c r="F36" s="34">
        <v>1603574</v>
      </c>
      <c r="G36" s="34">
        <v>2028234</v>
      </c>
      <c r="H36" s="35">
        <v>-20.937426352186183</v>
      </c>
      <c r="Q36" s="551"/>
      <c r="R36" s="551"/>
      <c r="S36" s="551"/>
      <c r="T36" s="551"/>
      <c r="U36" s="551"/>
      <c r="V36" s="551"/>
      <c r="W36" s="551"/>
    </row>
    <row r="39" spans="2:23" ht="108" customHeight="1"/>
  </sheetData>
  <sheetProtection algorithmName="SHA-512" hashValue="caT0jqGgAZixz0uiPLtiw0qIgt7TeVVJcdH+zF4Q0eBefnarU807VMneG2lXaWiM5gF30bkPZjPO7RvYQpLINQ==" saltValue="TOaaP2LS3PqV7fRcAJG4tw==" spinCount="100000" sheet="1" objects="1" scenarios="1"/>
  <mergeCells count="1">
    <mergeCell ref="B6:D6"/>
  </mergeCells>
  <pageMargins left="0.511811024" right="0.511811024" top="0.78740157499999996" bottom="0.78740157499999996" header="0.31496062000000002" footer="0.31496062000000002"/>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pageSetUpPr fitToPage="1"/>
  </sheetPr>
  <dimension ref="B4:H38"/>
  <sheetViews>
    <sheetView zoomScaleNormal="100" workbookViewId="0"/>
  </sheetViews>
  <sheetFormatPr defaultColWidth="9.140625" defaultRowHeight="15"/>
  <cols>
    <col min="1" max="1" width="3.28515625" style="1" customWidth="1"/>
    <col min="2" max="2" width="50.7109375" style="1" customWidth="1"/>
    <col min="3" max="4" width="12.7109375" style="1" customWidth="1"/>
    <col min="5" max="5" width="10.7109375" style="1" customWidth="1"/>
    <col min="6" max="7" width="12.7109375" style="1" customWidth="1"/>
    <col min="8" max="8" width="10.7109375" style="1" customWidth="1"/>
    <col min="9" max="9" width="3.42578125" style="1" customWidth="1"/>
    <col min="10" max="16384" width="9.140625" style="1"/>
  </cols>
  <sheetData>
    <row r="4" spans="2:8" ht="35.25" customHeight="1"/>
    <row r="6" spans="2:8" ht="15" customHeight="1">
      <c r="B6" s="964"/>
      <c r="C6" s="965"/>
      <c r="D6" s="965"/>
      <c r="E6" s="33"/>
      <c r="H6" s="33" t="s">
        <v>44</v>
      </c>
    </row>
    <row r="7" spans="2:8" ht="30" customHeight="1">
      <c r="B7" s="708" t="s">
        <v>1</v>
      </c>
      <c r="C7" s="709" t="s">
        <v>756</v>
      </c>
      <c r="D7" s="709" t="s">
        <v>757</v>
      </c>
      <c r="E7" s="710" t="s">
        <v>2</v>
      </c>
      <c r="F7" s="709" t="s">
        <v>810</v>
      </c>
      <c r="G7" s="709" t="s">
        <v>811</v>
      </c>
      <c r="H7" s="710" t="s">
        <v>2</v>
      </c>
    </row>
    <row r="8" spans="2:8">
      <c r="B8" s="706" t="s">
        <v>3</v>
      </c>
      <c r="C8" s="1114">
        <v>3629900.3985599997</v>
      </c>
      <c r="D8" s="1114">
        <v>3225986.6902299998</v>
      </c>
      <c r="E8" s="1115">
        <f>((C8/D8)-1)*100</f>
        <v>12.520625381166784</v>
      </c>
      <c r="F8" s="707">
        <v>7161541.3885599989</v>
      </c>
      <c r="G8" s="1114">
        <v>6747954.2600000007</v>
      </c>
      <c r="H8" s="1115">
        <f>((F8/G8)-1)*100</f>
        <v>6.1290742738377535</v>
      </c>
    </row>
    <row r="9" spans="2:8">
      <c r="B9" s="94" t="s">
        <v>4</v>
      </c>
      <c r="C9" s="1116">
        <v>1278339.95377</v>
      </c>
      <c r="D9" s="1116">
        <v>1302648.6465999999</v>
      </c>
      <c r="E9" s="1117">
        <f>((C9/D9)-1)*100</f>
        <v>-1.8660974233878913</v>
      </c>
      <c r="F9" s="84">
        <v>2602676.64377</v>
      </c>
      <c r="G9" s="1116">
        <v>2856188.56</v>
      </c>
      <c r="H9" s="1110">
        <f>((F9/G9)-1)*100</f>
        <v>-8.8758816480239648</v>
      </c>
    </row>
    <row r="10" spans="2:8">
      <c r="B10" s="94" t="s">
        <v>5</v>
      </c>
      <c r="C10" s="1116">
        <v>58325.705409999995</v>
      </c>
      <c r="D10" s="1116">
        <v>64517.135920000008</v>
      </c>
      <c r="E10" s="1117">
        <f>((C10/D10)-1)*100</f>
        <v>-9.5965675191739273</v>
      </c>
      <c r="F10" s="84">
        <v>92440.705409999995</v>
      </c>
      <c r="G10" s="1116">
        <v>117071.66</v>
      </c>
      <c r="H10" s="1110">
        <f>((F10/G10)-1)*100</f>
        <v>-21.039211872454878</v>
      </c>
    </row>
    <row r="11" spans="2:8">
      <c r="B11" s="95" t="s">
        <v>239</v>
      </c>
      <c r="C11" s="1116">
        <v>1233874.7099299997</v>
      </c>
      <c r="D11" s="1116">
        <v>860601.08221999998</v>
      </c>
      <c r="E11" s="1117">
        <f>((C11/D11)-1)*100</f>
        <v>43.37359497005346</v>
      </c>
      <c r="F11" s="84">
        <v>2534866.2399299997</v>
      </c>
      <c r="G11" s="1116">
        <v>1901505.19</v>
      </c>
      <c r="H11" s="1110">
        <f>((F11/G11)-1)*100</f>
        <v>33.308405007824348</v>
      </c>
    </row>
    <row r="12" spans="2:8">
      <c r="B12" s="96" t="s">
        <v>7</v>
      </c>
      <c r="C12" s="1116">
        <v>567903.65841999999</v>
      </c>
      <c r="D12" s="1116">
        <v>523319.80049999995</v>
      </c>
      <c r="E12" s="1117">
        <f>((C12/D12)-1)*100</f>
        <v>8.5194288229497381</v>
      </c>
      <c r="F12" s="84">
        <v>1057880.38842</v>
      </c>
      <c r="G12" s="1116">
        <v>963288.35</v>
      </c>
      <c r="H12" s="1110">
        <f>((F12/G12)-1)*100</f>
        <v>9.8197012784385862</v>
      </c>
    </row>
    <row r="13" spans="2:8">
      <c r="B13" s="96" t="s">
        <v>8</v>
      </c>
      <c r="C13" s="1116">
        <v>7880.2638800000059</v>
      </c>
      <c r="D13" s="1116">
        <v>30493.218719999997</v>
      </c>
      <c r="E13" s="1117">
        <f>((C13/D13)-1)*100</f>
        <v>-74.157323461457111</v>
      </c>
      <c r="F13" s="84">
        <v>33614.543880000005</v>
      </c>
      <c r="G13" s="1116">
        <v>58962.99</v>
      </c>
      <c r="H13" s="1110">
        <f>((F13/G13)-1)*100</f>
        <v>-42.990435390064164</v>
      </c>
    </row>
    <row r="14" spans="2:8">
      <c r="B14" s="96" t="s">
        <v>240</v>
      </c>
      <c r="C14" s="1116">
        <v>362226.43728999991</v>
      </c>
      <c r="D14" s="1116">
        <v>354322.24070000002</v>
      </c>
      <c r="E14" s="1117">
        <f>((C14/D14)-1)*100</f>
        <v>2.2307932390539076</v>
      </c>
      <c r="F14" s="84">
        <v>606452.60728999996</v>
      </c>
      <c r="G14" s="1116">
        <v>678507.56</v>
      </c>
      <c r="H14" s="1110">
        <f>((F14/G14)-1)*100</f>
        <v>-10.619624151276973</v>
      </c>
    </row>
    <row r="15" spans="2:8">
      <c r="B15" s="96" t="s">
        <v>12</v>
      </c>
      <c r="C15" s="1116">
        <v>121349.66986000002</v>
      </c>
      <c r="D15" s="1116">
        <v>90084.565570000006</v>
      </c>
      <c r="E15" s="1117">
        <f>((C15/D15)-1)*100</f>
        <v>34.70639403339915</v>
      </c>
      <c r="F15" s="84">
        <v>233609.25986000002</v>
      </c>
      <c r="G15" s="1116">
        <v>172429.95</v>
      </c>
      <c r="H15" s="1110">
        <f>((F15/G15)-1)*100</f>
        <v>35.480674824762183</v>
      </c>
    </row>
    <row r="16" spans="2:8">
      <c r="B16" s="97" t="s">
        <v>13</v>
      </c>
      <c r="C16" s="1118">
        <v>-3320742.7716600001</v>
      </c>
      <c r="D16" s="1118">
        <v>-3771798.2661499991</v>
      </c>
      <c r="E16" s="1119">
        <f>((C16/D16)-1)*100</f>
        <v>-11.9586325318084</v>
      </c>
      <c r="F16" s="87">
        <v>-6559513.4616600005</v>
      </c>
      <c r="G16" s="1118">
        <v>-6967164.4100000001</v>
      </c>
      <c r="H16" s="1111">
        <f>((F16/G16)-1)*100</f>
        <v>-5.8510309840671511</v>
      </c>
    </row>
    <row r="17" spans="2:8">
      <c r="B17" s="94" t="s">
        <v>14</v>
      </c>
      <c r="C17" s="1116">
        <v>-1496128.3768600002</v>
      </c>
      <c r="D17" s="1116">
        <v>-1424826.9777599999</v>
      </c>
      <c r="E17" s="1117">
        <f>((C17/D17)-1)*100</f>
        <v>5.0042145616932876</v>
      </c>
      <c r="F17" s="84">
        <v>-2960885.8368600002</v>
      </c>
      <c r="G17" s="1116">
        <v>-2867080.04</v>
      </c>
      <c r="H17" s="1110">
        <f>((F17/G17)-1)*100</f>
        <v>3.271823442361943</v>
      </c>
    </row>
    <row r="18" spans="2:8">
      <c r="B18" s="94" t="s">
        <v>241</v>
      </c>
      <c r="C18" s="1116">
        <v>-615533.47319000005</v>
      </c>
      <c r="D18" s="1116">
        <v>-458281.47670000012</v>
      </c>
      <c r="E18" s="1117">
        <f>((C18/D18)-1)*100</f>
        <v>34.313408785871587</v>
      </c>
      <c r="F18" s="84">
        <v>-1240661.18319</v>
      </c>
      <c r="G18" s="1116">
        <v>-1188096.03</v>
      </c>
      <c r="H18" s="1110">
        <f>((F18/G18)-1)*100</f>
        <v>4.4243185620273406</v>
      </c>
    </row>
    <row r="19" spans="2:8">
      <c r="B19" s="96" t="s">
        <v>16</v>
      </c>
      <c r="C19" s="1116">
        <v>-177636.06655000002</v>
      </c>
      <c r="D19" s="1116">
        <v>-135175.34747000001</v>
      </c>
      <c r="E19" s="1117">
        <f>((C19/D19)-1)*100</f>
        <v>31.411584933727266</v>
      </c>
      <c r="F19" s="84">
        <v>-438448.52655000001</v>
      </c>
      <c r="G19" s="1116">
        <v>-300636.33</v>
      </c>
      <c r="H19" s="1110">
        <f>((F19/G19)-1)*100</f>
        <v>45.840167271201061</v>
      </c>
    </row>
    <row r="20" spans="2:8">
      <c r="B20" s="96" t="s">
        <v>17</v>
      </c>
      <c r="C20" s="1116">
        <v>-42159.286049999988</v>
      </c>
      <c r="D20" s="1116">
        <v>-42413.882060000004</v>
      </c>
      <c r="E20" s="1117">
        <f>((C20/D20)-1)*100</f>
        <v>-0.6002657564800562</v>
      </c>
      <c r="F20" s="84">
        <v>-83704.406049999991</v>
      </c>
      <c r="G20" s="1116">
        <v>-85358.42</v>
      </c>
      <c r="H20" s="1110">
        <f>((F20/G20)-1)*100</f>
        <v>-1.9377279359200972</v>
      </c>
    </row>
    <row r="21" spans="2:8">
      <c r="B21" s="96" t="s">
        <v>18</v>
      </c>
      <c r="C21" s="1116">
        <v>-15752.984079999998</v>
      </c>
      <c r="D21" s="1116">
        <v>-20518.762839999999</v>
      </c>
      <c r="E21" s="1117">
        <f>((C21/D21)-1)*100</f>
        <v>-23.226443022721742</v>
      </c>
      <c r="F21" s="84">
        <v>-31712.774079999999</v>
      </c>
      <c r="G21" s="1116">
        <v>-34586.89</v>
      </c>
      <c r="H21" s="1110">
        <f>((F21/G21)-1)*100</f>
        <v>-8.3098420239576356</v>
      </c>
    </row>
    <row r="22" spans="2:8">
      <c r="B22" s="94" t="s">
        <v>21</v>
      </c>
      <c r="C22" s="1116">
        <v>-149079.93</v>
      </c>
      <c r="D22" s="1116">
        <v>-129659.47778999999</v>
      </c>
      <c r="E22" s="1117">
        <f>((C22/D22)-1)*100</f>
        <v>14.978042902080713</v>
      </c>
      <c r="F22" s="84">
        <v>-304256</v>
      </c>
      <c r="G22" s="1116">
        <v>-238380.08</v>
      </c>
      <c r="H22" s="1110">
        <f>((F22/G22)-1)*100</f>
        <v>27.634825862966416</v>
      </c>
    </row>
    <row r="23" spans="2:8">
      <c r="B23" s="94" t="s">
        <v>22</v>
      </c>
      <c r="C23" s="1116">
        <v>-128815.93749000001</v>
      </c>
      <c r="D23" s="1116">
        <v>-111036.21096</v>
      </c>
      <c r="E23" s="1117">
        <f>((C23/D23)-1)*100</f>
        <v>16.012547957355139</v>
      </c>
      <c r="F23" s="84">
        <v>-253179.15749000001</v>
      </c>
      <c r="G23" s="1116">
        <v>-219561.16</v>
      </c>
      <c r="H23" s="1110">
        <f>((F23/G23)-1)*100</f>
        <v>15.311450117133663</v>
      </c>
    </row>
    <row r="24" spans="2:8">
      <c r="B24" s="94" t="s">
        <v>23</v>
      </c>
      <c r="C24" s="1116">
        <v>-59687.610609999989</v>
      </c>
      <c r="D24" s="1116">
        <v>-66236.234689999997</v>
      </c>
      <c r="E24" s="1117">
        <f>((C24/D24)-1)*100</f>
        <v>-9.8867698483299904</v>
      </c>
      <c r="F24" s="84">
        <v>-77297.270609999992</v>
      </c>
      <c r="G24" s="1116">
        <v>-165146.63</v>
      </c>
      <c r="H24" s="1110">
        <f>((F24/G24)-1)*100</f>
        <v>-53.194763580704006</v>
      </c>
    </row>
    <row r="25" spans="2:8">
      <c r="B25" s="94" t="s">
        <v>24</v>
      </c>
      <c r="C25" s="1116">
        <v>-567903.65841999999</v>
      </c>
      <c r="D25" s="1116">
        <v>-523319.80049999995</v>
      </c>
      <c r="E25" s="1117">
        <f>((C25/D25)-1)*100</f>
        <v>8.5194288229497381</v>
      </c>
      <c r="F25" s="84">
        <v>-1057880.38842</v>
      </c>
      <c r="G25" s="1116">
        <v>-963288.35</v>
      </c>
      <c r="H25" s="1110">
        <f>((F25/G25)-1)*100</f>
        <v>9.8197012784385862</v>
      </c>
    </row>
    <row r="26" spans="2:8">
      <c r="B26" s="94" t="s">
        <v>25</v>
      </c>
      <c r="C26" s="1116">
        <v>-68045.448409999997</v>
      </c>
      <c r="D26" s="1116">
        <v>-49767.095379999999</v>
      </c>
      <c r="E26" s="1117">
        <f>((C26/D26)-1)*100</f>
        <v>36.727787487765575</v>
      </c>
      <c r="F26" s="84">
        <v>-111487.91841</v>
      </c>
      <c r="G26" s="1116">
        <v>-94467.48</v>
      </c>
      <c r="H26" s="1110">
        <f>((F26/G26)-1)*100</f>
        <v>18.017246157090263</v>
      </c>
    </row>
    <row r="27" spans="2:8">
      <c r="B27" s="94" t="s">
        <v>242</v>
      </c>
      <c r="C27" s="1116">
        <v>0</v>
      </c>
      <c r="D27" s="1116">
        <v>-810563</v>
      </c>
      <c r="E27" s="1117">
        <v>0</v>
      </c>
      <c r="F27" s="84">
        <v>0</v>
      </c>
      <c r="G27" s="1116">
        <v>-810563</v>
      </c>
      <c r="H27" s="1110">
        <v>0</v>
      </c>
    </row>
    <row r="28" spans="2:8">
      <c r="B28" s="98" t="s">
        <v>28</v>
      </c>
      <c r="C28" s="1118">
        <v>309157.6268999991</v>
      </c>
      <c r="D28" s="1118">
        <v>-545811.57591999881</v>
      </c>
      <c r="E28" s="1119">
        <v>0</v>
      </c>
      <c r="F28" s="87">
        <v>602027.92689999845</v>
      </c>
      <c r="G28" s="1118">
        <v>-219210.14999999944</v>
      </c>
      <c r="H28" s="1111">
        <v>0</v>
      </c>
    </row>
    <row r="29" spans="2:8">
      <c r="B29" s="98" t="s">
        <v>29</v>
      </c>
      <c r="C29" s="1118">
        <v>-93259.771469999978</v>
      </c>
      <c r="D29" s="1118">
        <v>-1040910.8156699999</v>
      </c>
      <c r="E29" s="1119">
        <f>((C29/D29)-1)*100</f>
        <v>-91.040560817886046</v>
      </c>
      <c r="F29" s="87">
        <v>-205794.77146999998</v>
      </c>
      <c r="G29" s="1118">
        <v>-1018860.4999999999</v>
      </c>
      <c r="H29" s="1120">
        <f>((F29/G29)-1)*100</f>
        <v>-79.801477094263646</v>
      </c>
    </row>
    <row r="30" spans="2:8">
      <c r="B30" s="94" t="s">
        <v>30</v>
      </c>
      <c r="C30" s="1116">
        <v>138693.45572999999</v>
      </c>
      <c r="D30" s="1116">
        <v>147996.34666000001</v>
      </c>
      <c r="E30" s="1117">
        <f>((C30/D30)-1)*100</f>
        <v>-6.2858922804169275</v>
      </c>
      <c r="F30" s="84">
        <v>254313.45572999999</v>
      </c>
      <c r="G30" s="1116">
        <v>310133.90000000002</v>
      </c>
      <c r="H30" s="1110">
        <f>((F30/G30)-1)*100</f>
        <v>-17.998820596522989</v>
      </c>
    </row>
    <row r="31" spans="2:8">
      <c r="B31" s="94" t="s">
        <v>31</v>
      </c>
      <c r="C31" s="1116">
        <v>-231953.22719999996</v>
      </c>
      <c r="D31" s="1116">
        <v>-177537.16232999993</v>
      </c>
      <c r="E31" s="1117">
        <f>((C31/D31)-1)*100</f>
        <v>30.650520801303195</v>
      </c>
      <c r="F31" s="84">
        <v>-460108.22719999996</v>
      </c>
      <c r="G31" s="1116">
        <v>-317624.39999999991</v>
      </c>
      <c r="H31" s="1110">
        <f>((F31/G31)-1)*100</f>
        <v>44.859219631741176</v>
      </c>
    </row>
    <row r="32" spans="2:8">
      <c r="B32" s="94" t="s">
        <v>243</v>
      </c>
      <c r="C32" s="1116">
        <v>0</v>
      </c>
      <c r="D32" s="1116">
        <v>-1011370</v>
      </c>
      <c r="E32" s="1117">
        <v>0</v>
      </c>
      <c r="F32" s="84">
        <v>0</v>
      </c>
      <c r="G32" s="1116">
        <v>-1011370</v>
      </c>
      <c r="H32" s="1110">
        <v>0</v>
      </c>
    </row>
    <row r="33" spans="2:8">
      <c r="B33" s="98" t="s">
        <v>33</v>
      </c>
      <c r="C33" s="1118">
        <v>215897.85542999912</v>
      </c>
      <c r="D33" s="1118">
        <v>-1586722.3915899987</v>
      </c>
      <c r="E33" s="1119">
        <v>0</v>
      </c>
      <c r="F33" s="87">
        <v>396233.15542999847</v>
      </c>
      <c r="G33" s="1118">
        <v>-1238070.6499999994</v>
      </c>
      <c r="H33" s="1110">
        <v>0</v>
      </c>
    </row>
    <row r="34" spans="2:8">
      <c r="B34" s="97" t="s">
        <v>34</v>
      </c>
      <c r="C34" s="1118">
        <v>-54367.923719999999</v>
      </c>
      <c r="D34" s="1118">
        <v>578950.29518999998</v>
      </c>
      <c r="E34" s="1121">
        <v>0</v>
      </c>
      <c r="F34" s="87">
        <v>-95012.553719999996</v>
      </c>
      <c r="G34" s="1118">
        <v>458335.32999999996</v>
      </c>
      <c r="H34" s="1110">
        <v>0</v>
      </c>
    </row>
    <row r="35" spans="2:8">
      <c r="B35" s="96" t="s">
        <v>35</v>
      </c>
      <c r="C35" s="1116">
        <v>-50294.765469999998</v>
      </c>
      <c r="D35" s="1116">
        <v>15.742890000023181</v>
      </c>
      <c r="E35" s="1121">
        <v>0</v>
      </c>
      <c r="F35" s="84">
        <v>-76614.385469999994</v>
      </c>
      <c r="G35" s="1116">
        <v>-134028.51999999999</v>
      </c>
      <c r="H35" s="1110">
        <f>((F35/G35)-1)*100</f>
        <v>-42.837251750597559</v>
      </c>
    </row>
    <row r="36" spans="2:8">
      <c r="B36" s="96" t="s">
        <v>36</v>
      </c>
      <c r="C36" s="1116">
        <v>-4073.1582499999986</v>
      </c>
      <c r="D36" s="1116">
        <v>578934.55229999998</v>
      </c>
      <c r="E36" s="1117">
        <v>0</v>
      </c>
      <c r="F36" s="84">
        <v>-18399.168249999999</v>
      </c>
      <c r="G36" s="1116">
        <v>592363.85</v>
      </c>
      <c r="H36" s="1110">
        <v>0</v>
      </c>
    </row>
    <row r="37" spans="2:8">
      <c r="B37" s="97" t="s">
        <v>238</v>
      </c>
      <c r="C37" s="1118">
        <v>161529.93170999913</v>
      </c>
      <c r="D37" s="1118">
        <v>-1007772.0963999989</v>
      </c>
      <c r="E37" s="1119">
        <v>0</v>
      </c>
      <c r="F37" s="87">
        <v>301219.60170999845</v>
      </c>
      <c r="G37" s="1118">
        <v>-779735.31999999948</v>
      </c>
      <c r="H37" s="1110">
        <v>0</v>
      </c>
    </row>
    <row r="38" spans="2:8" ht="20.100000000000001" customHeight="1">
      <c r="B38" s="93" t="s">
        <v>164</v>
      </c>
      <c r="C38" s="1122">
        <v>437973.56438999914</v>
      </c>
      <c r="D38" s="1122">
        <v>-434775.36495999875</v>
      </c>
      <c r="E38" s="1123">
        <v>0</v>
      </c>
      <c r="F38" s="34">
        <v>855207.08438999846</v>
      </c>
      <c r="G38" s="34">
        <v>351.01000000056229</v>
      </c>
      <c r="H38" s="35">
        <v>0</v>
      </c>
    </row>
  </sheetData>
  <sheetProtection algorithmName="SHA-512" hashValue="3H8nNGSmiK1JQ+ZN1eEMVETpVLi1pR0ZJ22bLOuoTNraE6Vq9hPSH6Vu7n5Kh6o2ELecK6tI/oLmE/H5oinWpA==" saltValue="dRxy5q34r5UF1tfDFjUUpg==" spinCount="100000" sheet="1" objects="1" scenarios="1"/>
  <mergeCells count="1">
    <mergeCell ref="B6:D6"/>
  </mergeCells>
  <conditionalFormatting sqref="E8">
    <cfRule type="cellIs" dxfId="14" priority="4" operator="lessThan">
      <formula>-1000</formula>
    </cfRule>
    <cfRule type="cellIs" dxfId="13" priority="5" operator="greaterThan">
      <formula>1000</formula>
    </cfRule>
    <cfRule type="cellIs" dxfId="12" priority="6" operator="lessThan">
      <formula>-100</formula>
    </cfRule>
  </conditionalFormatting>
  <conditionalFormatting sqref="H8">
    <cfRule type="cellIs" dxfId="11" priority="1" operator="lessThan">
      <formula>-1000</formula>
    </cfRule>
    <cfRule type="cellIs" dxfId="10" priority="2" operator="greaterThan">
      <formula>1000</formula>
    </cfRule>
    <cfRule type="cellIs" dxfId="9" priority="3" operator="lessThan">
      <formula>-100</formula>
    </cfRule>
  </conditionalFormatting>
  <pageMargins left="0.511811024" right="0.511811024" top="0.78740157499999996" bottom="0.78740157499999996" header="0.31496062000000002" footer="0.31496062000000002"/>
  <pageSetup paperSize="9" scale="7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194076860D7B419E0C9FF3F6676793" ma:contentTypeVersion="8" ma:contentTypeDescription="Crie um novo documento." ma:contentTypeScope="" ma:versionID="a224c7d1129a646630589cd72da26ec0">
  <xsd:schema xmlns:xsd="http://www.w3.org/2001/XMLSchema" xmlns:xs="http://www.w3.org/2001/XMLSchema" xmlns:p="http://schemas.microsoft.com/office/2006/metadata/properties" xmlns:ns1="http://schemas.microsoft.com/sharepoint/v3" xmlns:ns2="ebdcaef5-e700-42a6-bbed-c0cc0730b096" xmlns:ns3="4a13d4cc-ae57-4e72-a46d-3e74233d28c0" targetNamespace="http://schemas.microsoft.com/office/2006/metadata/properties" ma:root="true" ma:fieldsID="9fa6d881c814715a4cdf92907e824044" ns1:_="" ns2:_="" ns3:_="">
    <xsd:import namespace="http://schemas.microsoft.com/sharepoint/v3"/>
    <xsd:import namespace="ebdcaef5-e700-42a6-bbed-c0cc0730b096"/>
    <xsd:import namespace="4a13d4cc-ae57-4e72-a46d-3e74233d28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Propriedades da Política de Conformidade Unificada" ma:hidden="true" ma:internalName="_ip_UnifiedCompliancePolicyProperties">
      <xsd:simpleType>
        <xsd:restriction base="dms:Note"/>
      </xsd:simpleType>
    </xsd:element>
    <xsd:element name="_ip_UnifiedCompliancePolicyUIAction" ma:index="1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dcaef5-e700-42a6-bbed-c0cc0730b0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3d4cc-ae57-4e72-a46d-3e74233d28c0"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E2655A-F19F-47DF-9C62-A5BF2A710E7B}">
  <ds:schemaRefs>
    <ds:schemaRef ds:uri="http://purl.org/dc/terms/"/>
    <ds:schemaRef ds:uri="http://schemas.microsoft.com/office/2006/metadata/properties"/>
    <ds:schemaRef ds:uri="http://purl.org/dc/elements/1.1/"/>
    <ds:schemaRef ds:uri="ebdcaef5-e700-42a6-bbed-c0cc0730b096"/>
    <ds:schemaRef ds:uri="http://www.w3.org/XML/1998/namespace"/>
    <ds:schemaRef ds:uri="http://purl.org/dc/dcmitype/"/>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4a13d4cc-ae57-4e72-a46d-3e74233d28c0"/>
  </ds:schemaRefs>
</ds:datastoreItem>
</file>

<file path=customXml/itemProps2.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3.xml><?xml version="1.0" encoding="utf-8"?>
<ds:datastoreItem xmlns:ds="http://schemas.openxmlformats.org/officeDocument/2006/customXml" ds:itemID="{FC557F4F-6D25-4781-87D7-6A2553D03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dcaef5-e700-42a6-bbed-c0cc0730b096"/>
    <ds:schemaRef ds:uri="4a13d4cc-ae57-4e72-a46d-3e74233d28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26</vt:i4>
      </vt:variant>
      <vt:variant>
        <vt:lpstr>Intervalos Nomeados</vt:lpstr>
      </vt:variant>
      <vt:variant>
        <vt:i4>38</vt:i4>
      </vt:variant>
    </vt:vector>
  </HeadingPairs>
  <TitlesOfParts>
    <vt:vector size="64" baseType="lpstr">
      <vt:lpstr>MENU</vt:lpstr>
      <vt:lpstr>I - INCOME STATEMENT</vt:lpstr>
      <vt:lpstr>I - BALANCE SHEET</vt:lpstr>
      <vt:lpstr>I - CASH FLOW</vt:lpstr>
      <vt:lpstr>I - EBITDA AND FIN RESULT</vt:lpstr>
      <vt:lpstr>I - EQTY IN EARN</vt:lpstr>
      <vt:lpstr>I - SHARE CAPITAL</vt:lpstr>
      <vt:lpstr>II - COPEL GET</vt:lpstr>
      <vt:lpstr>II - COPEL DIS</vt:lpstr>
      <vt:lpstr>II - COPEL COM</vt:lpstr>
      <vt:lpstr>II - COMPANY QUARTER</vt:lpstr>
      <vt:lpstr>II - COMPANY ACCUMULATED</vt:lpstr>
      <vt:lpstr>II - ASSETS BY COMPANY</vt:lpstr>
      <vt:lpstr>II - LIABILITIES BY COMPANY</vt:lpstr>
      <vt:lpstr>III - DISTRIBUTION MARKET</vt:lpstr>
      <vt:lpstr>III - ELECTRICITY AND CHARGES</vt:lpstr>
      <vt:lpstr>III - ENERGY BALANCE</vt:lpstr>
      <vt:lpstr>III - TARIFFS</vt:lpstr>
      <vt:lpstr>III -WIND POWER PRICES</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 AND FIN RESULT'!Area_de_impressao</vt:lpstr>
      <vt:lpstr>'I - EQTY IN EARN'!Area_de_impressao</vt:lpstr>
      <vt:lpstr>'I - INCOME STATEMENT'!Area_de_impressao</vt:lpstr>
      <vt:lpstr>'II - ASSETS BY COMPANY'!Area_de_impressao</vt:lpstr>
      <vt:lpstr>'II - COMPANY ACCUMULATED'!Area_de_impressao</vt:lpstr>
      <vt:lpstr>'II - COMPANY QUARTER'!Area_de_impressao</vt:lpstr>
      <vt:lpstr>'II - COPEL COM'!Area_de_impressao</vt:lpstr>
      <vt:lpstr>'II - COPEL DIS'!Area_de_impressao</vt:lpstr>
      <vt:lpstr>'II - COPEL GET'!Area_de_impressao</vt:lpstr>
      <vt:lpstr>'II - LIABILITIES BY COMPANY'!Area_de_impressao</vt:lpstr>
      <vt:lpstr>'III - DISTRIBUTION MARKET'!Area_de_impressao</vt:lpstr>
      <vt:lpstr>'III - ENERGY BALANCE'!Area_de_impressao</vt:lpstr>
      <vt:lpstr>'III - ENERGY FLOW'!Area_de_impressao</vt:lpstr>
      <vt:lpstr>'IV - DISTRIBUTION'!Area_de_impressao</vt:lpstr>
      <vt:lpstr>'IV - GENERATION'!Area_de_impressao</vt:lpstr>
      <vt:lpstr>'IV - GENERATION - INTEREST'!Area_de_impressao</vt:lpstr>
      <vt:lpstr>'IV - INDICATORS SUMMARY'!Area_de_impressao</vt:lpstr>
      <vt:lpstr>'IV - TRANSMISSION'!Area_de_impressao</vt:lpstr>
      <vt:lpstr>MENU!Area_de_impressao</vt:lpstr>
      <vt:lpstr>'I - CASH FLOW'!Print_Area</vt:lpstr>
      <vt:lpstr>'I - EBITDA AND FIN RESULT'!Print_Area</vt:lpstr>
      <vt:lpstr>'I - EQTY IN EARN'!Print_Area</vt:lpstr>
      <vt:lpstr>'I - SHARE CAPITAL'!Print_Area</vt:lpstr>
      <vt:lpstr>'II - ASSETS BY COMPANY'!Print_Area</vt:lpstr>
      <vt:lpstr>'II - COMPANY ACCUMULATED'!Print_Area</vt:lpstr>
      <vt:lpstr>'II - COMPANY QUARTER'!Print_Area</vt:lpstr>
      <vt:lpstr>'II - COPEL DIS'!Print_Area</vt:lpstr>
      <vt:lpstr>'II - COPEL GET'!Print_Area</vt:lpstr>
      <vt:lpstr>'III - DISTRIBUTION MARKET'!Print_Area</vt:lpstr>
      <vt:lpstr>'III - ENERGY BALANCE'!Print_Area</vt:lpstr>
      <vt:lpstr>'III - ENERGY FLOW'!Print_Area</vt:lpstr>
      <vt:lpstr>'III -WIND POWER PRICES'!Print_Area</vt:lpstr>
      <vt:lpstr>'IV - DISTRIBUTION'!Print_Area</vt:lpstr>
      <vt:lpstr>'IV - GENERATION'!Print_Area</vt:lpstr>
      <vt:lpstr>'IV - INDICATORS SUMMARY'!Print_Area</vt:lpstr>
      <vt:lpstr>'IV - TRANSMISSION'!Print_Area</vt:lpstr>
      <vt:lpstr>MENU!Print_Area</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2023-08-15T00:42:19Z</cp:lastPrinted>
  <dcterms:created xsi:type="dcterms:W3CDTF">2022-02-09T14:27:36Z</dcterms:created>
  <dcterms:modified xsi:type="dcterms:W3CDTF">2023-08-15T00:52:04Z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0x01010020194076860D7B419E0C9FF3F6676793</vt:lpwstr>
  </property>
</Properties>
</file>